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66925"/>
  <mc:AlternateContent xmlns:mc="http://schemas.openxmlformats.org/markup-compatibility/2006">
    <mc:Choice Requires="x15">
      <x15ac:absPath xmlns:x15ac="http://schemas.microsoft.com/office/spreadsheetml/2010/11/ac" url="C:\Users\rscully\Documents\Projects\Habitat Data Sharing\2019_2020\Code\Stream-Monitoring-Data-Exchange-Specifications\Data\"/>
    </mc:Choice>
  </mc:AlternateContent>
  <xr:revisionPtr revIDLastSave="0" documentId="13_ncr:1_{C86C8423-B03F-443D-9B7C-5EF733FA54C8}" xr6:coauthVersionLast="45" xr6:coauthVersionMax="45" xr10:uidLastSave="{00000000-0000-0000-0000-000000000000}"/>
  <bookViews>
    <workbookView xWindow="-110" yWindow="-110" windowWidth="19420" windowHeight="10420" tabRatio="932" firstSheet="5" activeTab="9" xr2:uid="{00000000-000D-0000-FFFF-FFFF00000000}"/>
  </bookViews>
  <sheets>
    <sheet name="Program Design" sheetId="1" r:id="rId1"/>
    <sheet name="FAIR Assessment" sheetId="16" r:id="rId2"/>
    <sheet name="Master_crosswalk" sheetId="22" r:id="rId3"/>
    <sheet name="DCS" sheetId="24" r:id="rId4"/>
    <sheet name="ControlledVocabandCrossWalk" sheetId="23" r:id="rId5"/>
    <sheet name="FullControlledVocab&amp;Crosswalk" sheetId="29" r:id="rId6"/>
    <sheet name="Master_crosswalk_Metadata" sheetId="17" r:id="rId7"/>
    <sheet name="AREMP" sheetId="5" r:id="rId8"/>
    <sheet name="BLM" sheetId="6" r:id="rId9"/>
    <sheet name="PIBO" sheetId="8" r:id="rId10"/>
    <sheet name="PIBO_Invert" sheetId="9" r:id="rId11"/>
    <sheet name="PIBO_Temp" sheetId="18" r:id="rId12"/>
    <sheet name="EPA 20014-10 04-05 physical hab" sheetId="7" r:id="rId13"/>
    <sheet name="EPA 2015-09 08-09 physical ha" sheetId="14" r:id="rId14"/>
    <sheet name="EPA_04 Chem" sheetId="20" r:id="rId15"/>
    <sheet name="EPA_08 Chem" sheetId="19" r:id="rId16"/>
    <sheet name="EPA 2008 Macroinvertbrate" sheetId="15" r:id="rId17"/>
    <sheet name="BLM Benchmarks" sheetId="10" r:id="rId18"/>
    <sheet name="Covairates" sheetId="12" r:id="rId19"/>
    <sheet name="Archive_Master_crosswalk" sheetId="11" r:id="rId20"/>
  </sheets>
  <definedNames>
    <definedName name="_xlnm._FilterDatabase" localSheetId="19" hidden="1">Archive_Master_crosswalk!$A$1:$BK$345</definedName>
    <definedName name="_xlnm._FilterDatabase" localSheetId="7" hidden="1">AREMP!$A$1:$Z$162</definedName>
    <definedName name="_xlnm._FilterDatabase" localSheetId="8" hidden="1">BLM!$A$1:$Z$96</definedName>
    <definedName name="_xlnm._FilterDatabase" localSheetId="18" hidden="1">Covairates!$A$2:$AN$28</definedName>
    <definedName name="_xlnm._FilterDatabase" localSheetId="12" hidden="1">'EPA 20014-10 04-05 physical hab'!$A$1:$Y$199</definedName>
    <definedName name="_xlnm._FilterDatabase" localSheetId="2" hidden="1">Master_crosswalk!#REF!</definedName>
    <definedName name="_xlnm._FilterDatabase" localSheetId="6" hidden="1">Master_crosswalk_Metadata!$A$1:$C$55</definedName>
    <definedName name="_xlnm._FilterDatabase" localSheetId="9" hidden="1">PIBO!$A$1:$F$51</definedName>
    <definedName name="ExternalData_1" localSheetId="4" hidden="1">ControlledVocabandCrossWalk!$A$1:$AA$61</definedName>
    <definedName name="ExternalData_1" localSheetId="5" hidden="1">'FullControlledVocab&amp;Crosswalk'!$A$1:$W$88</definedName>
    <definedName name="ExternalData_2" localSheetId="3" hidden="1">DCS!$A$1:$M$94</definedName>
    <definedName name="Z_F8A80BD0_400C_4134_83E8_E47FF7FF017B_.wvu.FilterData" localSheetId="12" hidden="1">'EPA 20014-10 04-05 physical hab'!$A$1:$Y$199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2" i="8" l="1"/>
  <c r="F53" i="8"/>
  <c r="F54" i="8"/>
  <c r="F55" i="8"/>
  <c r="F56" i="8"/>
  <c r="F57" i="8"/>
  <c r="F58" i="8"/>
  <c r="F59" i="8"/>
  <c r="F60" i="8"/>
  <c r="F61" i="8"/>
  <c r="F62" i="8"/>
  <c r="F63" i="8"/>
  <c r="F64" i="8"/>
  <c r="F65" i="8"/>
  <c r="F66" i="8"/>
  <c r="F67" i="8"/>
  <c r="F68" i="8"/>
  <c r="F69" i="8"/>
  <c r="F70" i="8"/>
  <c r="P74" i="22" l="1"/>
  <c r="Q2" i="22" l="1"/>
  <c r="Q3" i="22"/>
  <c r="Q4" i="22"/>
  <c r="Q5" i="22"/>
  <c r="Q6" i="22"/>
  <c r="Q7" i="22"/>
  <c r="Q8" i="22"/>
  <c r="Q9" i="22"/>
  <c r="Q10" i="22"/>
  <c r="Q11" i="22"/>
  <c r="Q12" i="22"/>
  <c r="Q13" i="22"/>
  <c r="Q14" i="22"/>
  <c r="Q15" i="22"/>
  <c r="Q16" i="22"/>
  <c r="Q17" i="22"/>
  <c r="Q18" i="22"/>
  <c r="Q19" i="22"/>
  <c r="Q20" i="22"/>
  <c r="Q21" i="22"/>
  <c r="Q22" i="22"/>
  <c r="Q23" i="22"/>
  <c r="Q24" i="22"/>
  <c r="Q25" i="22"/>
  <c r="Q26" i="22"/>
  <c r="Q27" i="22"/>
  <c r="Q28" i="22"/>
  <c r="Q29" i="22"/>
  <c r="Q30" i="22"/>
  <c r="Q31" i="22"/>
  <c r="Q32" i="22"/>
  <c r="Q33" i="22"/>
  <c r="Q34" i="22"/>
  <c r="Q35" i="22"/>
  <c r="Q36" i="22"/>
  <c r="Q37" i="22"/>
  <c r="Q38" i="22"/>
  <c r="Q39" i="22"/>
  <c r="Q40" i="22"/>
  <c r="Q41" i="22"/>
  <c r="Q42" i="22"/>
  <c r="Q43" i="22"/>
  <c r="Q44" i="22"/>
  <c r="Q45" i="22"/>
  <c r="Q46" i="22"/>
  <c r="Q47" i="22"/>
  <c r="Q48" i="22"/>
  <c r="Q49" i="22"/>
  <c r="Q50" i="22"/>
  <c r="Q51" i="22"/>
  <c r="Q52" i="22"/>
  <c r="Q53" i="22"/>
  <c r="Q55" i="22"/>
  <c r="Q56" i="22"/>
  <c r="Q57" i="22"/>
  <c r="Q58" i="22"/>
  <c r="Q59" i="22"/>
  <c r="Q60" i="22"/>
  <c r="Q61" i="22"/>
  <c r="Q62" i="22"/>
  <c r="Q63" i="22"/>
  <c r="Q64" i="22"/>
  <c r="Q65" i="22"/>
  <c r="Q66" i="22"/>
  <c r="Q67" i="22"/>
  <c r="Q68" i="22"/>
  <c r="Q69" i="22"/>
  <c r="Q70" i="22"/>
  <c r="Q71" i="22"/>
  <c r="Q72" i="22"/>
  <c r="Q73" i="22"/>
  <c r="Q74" i="22"/>
  <c r="Q75" i="22"/>
  <c r="Q76" i="22"/>
  <c r="Q78" i="22"/>
  <c r="Q79" i="22"/>
  <c r="Q80" i="22"/>
  <c r="Q81" i="22"/>
  <c r="Q82" i="22"/>
  <c r="Q83" i="22"/>
  <c r="Q84" i="22"/>
  <c r="Q85" i="22"/>
  <c r="Q86" i="22"/>
  <c r="Q87" i="22"/>
  <c r="Q88" i="22"/>
  <c r="Q89" i="22"/>
  <c r="Q90" i="22"/>
  <c r="Q91" i="22"/>
  <c r="Q92" i="22"/>
  <c r="Q93" i="22"/>
  <c r="Q94" i="22"/>
  <c r="Q95" i="22"/>
  <c r="Q96" i="22"/>
  <c r="Q97" i="22"/>
  <c r="Q98" i="22"/>
  <c r="Q99" i="22"/>
  <c r="Q100" i="22"/>
  <c r="Q101" i="22"/>
  <c r="Q102" i="22"/>
  <c r="Q103" i="22"/>
  <c r="Q106" i="22"/>
  <c r="Q107" i="22"/>
  <c r="Q108" i="22"/>
  <c r="Q109" i="22"/>
  <c r="Q110" i="22"/>
  <c r="Q111" i="22"/>
  <c r="Q112" i="22"/>
  <c r="Q113" i="22"/>
  <c r="Q114" i="22"/>
  <c r="Q115" i="22"/>
  <c r="Q116" i="22"/>
  <c r="Q117" i="22"/>
  <c r="Q118" i="22"/>
  <c r="Q121" i="22"/>
  <c r="Q122" i="22"/>
  <c r="Q123" i="22"/>
  <c r="Q124" i="22"/>
  <c r="Q128" i="22"/>
  <c r="Q129" i="22"/>
  <c r="Q130" i="22"/>
  <c r="Q131" i="22"/>
  <c r="Q132" i="22"/>
  <c r="Q133" i="22"/>
  <c r="Q134" i="22"/>
  <c r="Q135" i="22"/>
  <c r="Q136" i="22"/>
  <c r="Q137" i="22"/>
  <c r="Q138" i="22"/>
  <c r="Q139" i="22"/>
  <c r="Q140" i="22"/>
  <c r="Q141" i="22"/>
  <c r="Q142" i="22"/>
  <c r="Q143" i="22"/>
  <c r="Q144" i="22"/>
  <c r="Q145" i="22"/>
  <c r="Q146" i="22"/>
  <c r="Q147" i="22"/>
  <c r="Q148" i="22"/>
  <c r="Q149" i="22"/>
  <c r="Q150" i="22"/>
  <c r="Q151" i="22"/>
  <c r="Q152" i="22"/>
  <c r="Q153" i="22"/>
  <c r="Q154" i="22"/>
  <c r="Q155" i="22"/>
  <c r="Q156" i="22"/>
  <c r="Q157" i="22"/>
  <c r="Q158" i="22"/>
  <c r="Q159" i="22"/>
  <c r="Q160" i="22"/>
  <c r="Q161" i="22"/>
  <c r="Q162" i="22"/>
  <c r="Q163" i="22"/>
  <c r="Q164" i="22"/>
  <c r="Q165" i="22"/>
  <c r="Q166" i="22"/>
  <c r="Q167" i="22"/>
  <c r="Q168" i="22"/>
  <c r="Q169" i="22"/>
  <c r="Q170" i="22"/>
  <c r="Q171" i="22"/>
  <c r="Q172" i="22"/>
  <c r="Q173" i="22"/>
  <c r="Q174" i="22"/>
  <c r="Q175" i="22"/>
  <c r="Q176" i="22"/>
  <c r="Q177" i="22"/>
  <c r="Q178" i="22"/>
  <c r="Q179" i="22"/>
  <c r="Q180" i="22"/>
  <c r="Q181" i="22"/>
  <c r="Q182" i="22"/>
  <c r="Q183" i="22"/>
  <c r="Q184" i="22"/>
  <c r="Q185" i="22"/>
  <c r="Q186" i="22"/>
  <c r="Q187" i="22"/>
  <c r="Q188" i="22"/>
  <c r="Q189" i="22"/>
  <c r="Q190" i="22"/>
  <c r="Q191" i="22"/>
  <c r="Q192" i="22"/>
  <c r="Q193" i="22"/>
  <c r="Q194" i="22"/>
  <c r="Q195" i="22"/>
  <c r="Q196" i="22"/>
  <c r="Q197" i="22"/>
  <c r="Q198" i="22"/>
  <c r="Q199" i="22"/>
  <c r="Q200" i="22"/>
  <c r="Q201" i="22"/>
  <c r="Q202" i="22"/>
  <c r="Q203" i="22"/>
  <c r="Q204" i="22"/>
  <c r="Q205" i="22"/>
  <c r="Q206" i="22"/>
  <c r="Q207" i="22"/>
  <c r="Q208" i="22"/>
  <c r="Q209" i="22"/>
  <c r="Q210" i="22"/>
  <c r="Q211" i="22"/>
  <c r="Q212" i="22"/>
  <c r="Q213" i="22"/>
  <c r="Q214" i="22"/>
  <c r="Q215" i="22"/>
  <c r="Q216" i="22"/>
  <c r="Q217" i="22"/>
  <c r="Q218" i="22"/>
  <c r="Q219" i="22"/>
  <c r="Q220" i="22"/>
  <c r="Q221" i="22"/>
  <c r="Q222" i="22"/>
  <c r="Q223" i="22"/>
  <c r="Q224" i="22"/>
  <c r="Q225" i="22"/>
  <c r="Q226" i="22"/>
  <c r="Q227" i="22"/>
  <c r="Q228" i="22"/>
  <c r="Q229" i="22"/>
  <c r="Q230" i="22"/>
  <c r="Q231" i="22"/>
  <c r="Q232" i="22"/>
  <c r="Q233" i="22"/>
  <c r="Q234" i="22"/>
  <c r="Q235" i="22"/>
  <c r="Q236" i="22"/>
  <c r="Q237" i="22"/>
  <c r="Q238" i="22"/>
  <c r="Q239" i="22"/>
  <c r="Q240" i="22"/>
  <c r="Q241" i="22"/>
  <c r="Q242" i="22"/>
  <c r="Q243" i="22"/>
  <c r="Q244" i="22"/>
  <c r="Q245" i="22"/>
  <c r="Q246" i="22"/>
  <c r="Q247" i="22"/>
  <c r="Q248" i="22"/>
  <c r="Q249" i="22"/>
  <c r="Q250" i="22"/>
  <c r="Q251" i="22"/>
  <c r="Q252" i="22"/>
  <c r="Q253" i="22"/>
  <c r="Q254" i="22"/>
  <c r="Q255" i="22"/>
  <c r="Q256" i="22"/>
  <c r="Q257" i="22"/>
  <c r="Q258" i="22"/>
  <c r="Q259" i="22"/>
  <c r="Q260" i="22"/>
  <c r="Q262" i="22"/>
  <c r="Q263" i="22"/>
  <c r="Q264" i="22"/>
  <c r="Q265" i="22"/>
  <c r="Q266" i="22"/>
  <c r="Q268" i="22"/>
  <c r="Q269" i="22"/>
  <c r="Q270" i="22"/>
  <c r="Q271" i="22"/>
  <c r="Q272" i="22"/>
  <c r="Q273" i="22"/>
  <c r="Q274" i="22"/>
  <c r="Q275" i="22"/>
  <c r="Q276" i="22"/>
  <c r="Q277" i="22"/>
  <c r="Q278" i="22"/>
  <c r="Q279" i="22"/>
  <c r="Q280" i="22"/>
  <c r="Q281" i="22"/>
  <c r="Q282" i="22"/>
  <c r="Q283" i="22"/>
  <c r="Q284" i="22"/>
  <c r="Q285" i="22"/>
  <c r="Q286" i="22"/>
  <c r="Q287" i="22"/>
  <c r="Q288" i="22"/>
  <c r="Q289" i="22"/>
  <c r="Q290" i="22"/>
  <c r="Q291" i="22"/>
  <c r="Q292" i="22"/>
  <c r="Q293" i="22"/>
  <c r="Q294" i="22"/>
  <c r="Q295" i="22"/>
  <c r="Q296" i="22"/>
  <c r="Q297" i="22"/>
  <c r="Q298" i="22"/>
  <c r="Q299" i="22"/>
  <c r="Q300" i="22"/>
  <c r="Q301" i="22"/>
  <c r="Q302" i="22"/>
  <c r="Q303" i="22"/>
  <c r="Q304" i="22"/>
  <c r="Q305" i="22"/>
  <c r="Q306" i="22"/>
  <c r="Q307" i="22"/>
  <c r="Q308" i="22"/>
  <c r="Q309" i="22"/>
  <c r="Q310" i="22"/>
  <c r="Q311" i="22"/>
  <c r="Q312" i="22"/>
  <c r="Q313" i="22"/>
  <c r="Q314" i="22"/>
  <c r="Q315" i="22"/>
  <c r="Q316" i="22"/>
  <c r="Q317" i="22"/>
  <c r="Q318" i="22"/>
  <c r="Q319" i="22"/>
  <c r="Q320" i="22"/>
  <c r="Q321" i="22"/>
  <c r="Q322" i="22"/>
  <c r="Q323" i="22"/>
  <c r="Q324" i="22"/>
  <c r="Q325" i="22"/>
  <c r="Q326" i="22"/>
  <c r="Q327" i="22"/>
  <c r="Q328" i="22"/>
  <c r="Q329" i="22"/>
  <c r="Q330" i="22"/>
  <c r="Q331" i="22"/>
  <c r="Q332" i="22"/>
  <c r="Q333" i="22"/>
  <c r="Q334" i="22"/>
  <c r="Q335" i="22"/>
  <c r="Q336" i="22"/>
  <c r="Q337" i="22"/>
  <c r="Q338" i="22"/>
  <c r="Q339" i="22"/>
  <c r="Q340" i="22"/>
  <c r="Q341" i="22"/>
  <c r="Q342" i="22"/>
  <c r="Q343" i="22"/>
  <c r="Q344" i="22"/>
  <c r="Q345" i="22"/>
  <c r="Q346" i="22"/>
  <c r="Q347" i="22"/>
  <c r="Q348" i="22"/>
  <c r="Q349" i="22"/>
  <c r="Q350" i="22"/>
  <c r="Q351" i="22"/>
  <c r="Q352" i="22"/>
  <c r="Q353" i="22"/>
  <c r="Q354" i="22"/>
  <c r="Q355" i="22"/>
  <c r="Q356" i="22"/>
  <c r="Q357" i="22"/>
  <c r="Q358" i="22"/>
  <c r="Q359" i="22"/>
  <c r="Q360" i="22"/>
  <c r="Q361" i="22"/>
  <c r="Q362" i="22"/>
  <c r="Q363" i="22"/>
  <c r="Q364" i="22"/>
  <c r="Q365" i="22"/>
  <c r="Q366" i="22"/>
  <c r="Q367" i="22"/>
  <c r="Q368" i="22"/>
  <c r="Q369" i="22"/>
  <c r="Q370" i="22"/>
  <c r="Q371" i="22"/>
  <c r="Q372" i="22"/>
  <c r="Q373" i="22"/>
  <c r="Q374" i="22"/>
  <c r="Q375" i="22"/>
  <c r="Q376" i="22"/>
  <c r="Q377" i="22"/>
  <c r="Q378" i="22"/>
  <c r="Q379" i="22"/>
  <c r="Q380" i="22"/>
  <c r="Q381" i="22"/>
  <c r="Q382" i="22"/>
  <c r="Q383" i="22"/>
  <c r="Q384" i="22"/>
  <c r="Q385" i="22"/>
  <c r="Q386" i="22"/>
  <c r="Q387" i="22"/>
  <c r="Q388" i="22"/>
  <c r="Q389" i="22"/>
  <c r="Q390" i="22"/>
  <c r="Q391" i="22"/>
  <c r="Q392" i="22"/>
  <c r="Q393" i="22"/>
  <c r="Q394" i="22"/>
  <c r="Q395" i="22"/>
  <c r="Q396" i="22"/>
  <c r="Q397" i="22"/>
  <c r="Q398" i="22"/>
  <c r="Q399" i="22"/>
  <c r="Q400" i="22"/>
  <c r="Q401" i="22"/>
  <c r="Q402" i="22"/>
  <c r="Q403" i="22"/>
  <c r="Q404" i="22"/>
  <c r="Q405" i="22"/>
  <c r="P2" i="22"/>
  <c r="P3" i="22"/>
  <c r="P4" i="22"/>
  <c r="P5" i="22"/>
  <c r="P6" i="22"/>
  <c r="P7" i="22"/>
  <c r="P8" i="22"/>
  <c r="P9" i="22"/>
  <c r="P10" i="22"/>
  <c r="P11" i="22"/>
  <c r="P12" i="22"/>
  <c r="P13" i="22"/>
  <c r="P14" i="22"/>
  <c r="P15" i="22"/>
  <c r="P16" i="22"/>
  <c r="P17" i="22"/>
  <c r="P18" i="22"/>
  <c r="P19" i="22"/>
  <c r="P20" i="22"/>
  <c r="P21" i="22"/>
  <c r="P22" i="22"/>
  <c r="P23" i="22"/>
  <c r="P24" i="22"/>
  <c r="P25" i="22"/>
  <c r="P26" i="22"/>
  <c r="P27" i="22"/>
  <c r="P28" i="22"/>
  <c r="P29" i="22"/>
  <c r="P30" i="22"/>
  <c r="P31" i="22"/>
  <c r="P32" i="22"/>
  <c r="P33" i="22"/>
  <c r="P34" i="22"/>
  <c r="P35" i="22"/>
  <c r="P36" i="22"/>
  <c r="P37" i="22"/>
  <c r="P38" i="22"/>
  <c r="P39" i="22"/>
  <c r="P40" i="22"/>
  <c r="P41" i="22"/>
  <c r="P42" i="22"/>
  <c r="P43" i="22"/>
  <c r="P44" i="22"/>
  <c r="P45" i="22"/>
  <c r="P46" i="22"/>
  <c r="P47" i="22"/>
  <c r="P48" i="22"/>
  <c r="P49" i="22"/>
  <c r="P50" i="22"/>
  <c r="P51" i="22"/>
  <c r="P52" i="22"/>
  <c r="P53" i="22"/>
  <c r="P55" i="22"/>
  <c r="P56" i="22"/>
  <c r="P57" i="22"/>
  <c r="P58" i="22"/>
  <c r="P59" i="22"/>
  <c r="P60" i="22"/>
  <c r="P61" i="22"/>
  <c r="P62" i="22"/>
  <c r="P63" i="22"/>
  <c r="P64" i="22"/>
  <c r="P65" i="22"/>
  <c r="P66" i="22"/>
  <c r="P67" i="22"/>
  <c r="P68" i="22"/>
  <c r="P69" i="22"/>
  <c r="P70" i="22"/>
  <c r="P71" i="22"/>
  <c r="P72" i="22"/>
  <c r="P73" i="22"/>
  <c r="P75" i="22"/>
  <c r="P76" i="22"/>
  <c r="P77" i="22"/>
  <c r="P78" i="22"/>
  <c r="P79" i="22"/>
  <c r="P80" i="22"/>
  <c r="P81" i="22"/>
  <c r="P82" i="22"/>
  <c r="P83" i="22"/>
  <c r="P84" i="22"/>
  <c r="P85" i="22"/>
  <c r="P86" i="22"/>
  <c r="P87" i="22"/>
  <c r="P88" i="22"/>
  <c r="P89" i="22"/>
  <c r="P90" i="22"/>
  <c r="P91" i="22"/>
  <c r="P92" i="22"/>
  <c r="P93" i="22"/>
  <c r="P94" i="22"/>
  <c r="P95" i="22"/>
  <c r="P96" i="22"/>
  <c r="P97" i="22"/>
  <c r="P98" i="22"/>
  <c r="P99" i="22"/>
  <c r="P100" i="22"/>
  <c r="P101" i="22"/>
  <c r="P102" i="22"/>
  <c r="P103" i="22"/>
  <c r="P105" i="22"/>
  <c r="P106" i="22"/>
  <c r="P107" i="22"/>
  <c r="P108" i="22"/>
  <c r="P109" i="22"/>
  <c r="P110" i="22"/>
  <c r="P111" i="22"/>
  <c r="P112" i="22"/>
  <c r="P113" i="22"/>
  <c r="P114" i="22"/>
  <c r="P115" i="22"/>
  <c r="P116" i="22"/>
  <c r="P117" i="22"/>
  <c r="P118" i="22"/>
  <c r="P119" i="22"/>
  <c r="P121" i="22"/>
  <c r="P122" i="22"/>
  <c r="P123" i="22"/>
  <c r="P124" i="22"/>
  <c r="P128" i="22"/>
  <c r="P129" i="22"/>
  <c r="P130" i="22"/>
  <c r="P131" i="22"/>
  <c r="P132" i="22"/>
  <c r="P133" i="22"/>
  <c r="P134" i="22"/>
  <c r="P135" i="22"/>
  <c r="P136" i="22"/>
  <c r="P137" i="22"/>
  <c r="P138" i="22"/>
  <c r="P139" i="22"/>
  <c r="P140" i="22"/>
  <c r="P141" i="22"/>
  <c r="P142" i="22"/>
  <c r="P143" i="22"/>
  <c r="P144" i="22"/>
  <c r="P145" i="22"/>
  <c r="P146" i="22"/>
  <c r="P147" i="22"/>
  <c r="P148" i="22"/>
  <c r="P149" i="22"/>
  <c r="P150" i="22"/>
  <c r="P151" i="22"/>
  <c r="P152" i="22"/>
  <c r="P153" i="22"/>
  <c r="P154" i="22"/>
  <c r="P155" i="22"/>
  <c r="P156" i="22"/>
  <c r="P157" i="22"/>
  <c r="P158" i="22"/>
  <c r="P159" i="22"/>
  <c r="P160" i="22"/>
  <c r="P161" i="22"/>
  <c r="P162" i="22"/>
  <c r="P163" i="22"/>
  <c r="P164" i="22"/>
  <c r="P165" i="22"/>
  <c r="P166" i="22"/>
  <c r="P167" i="22"/>
  <c r="P168" i="22"/>
  <c r="P169" i="22"/>
  <c r="P170" i="22"/>
  <c r="P171" i="22"/>
  <c r="P172" i="22"/>
  <c r="P173" i="22"/>
  <c r="P174" i="22"/>
  <c r="P175" i="22"/>
  <c r="P176" i="22"/>
  <c r="P177" i="22"/>
  <c r="P178" i="22"/>
  <c r="P179" i="22"/>
  <c r="P180" i="22"/>
  <c r="P181" i="22"/>
  <c r="P182" i="22"/>
  <c r="P183" i="22"/>
  <c r="P184" i="22"/>
  <c r="P185" i="22"/>
  <c r="P186" i="22"/>
  <c r="P187" i="22"/>
  <c r="P188" i="22"/>
  <c r="P189" i="22"/>
  <c r="P190" i="22"/>
  <c r="P191" i="22"/>
  <c r="P192" i="22"/>
  <c r="P193" i="22"/>
  <c r="P194" i="22"/>
  <c r="P195" i="22"/>
  <c r="P196" i="22"/>
  <c r="P197" i="22"/>
  <c r="P198" i="22"/>
  <c r="P199" i="22"/>
  <c r="P200" i="22"/>
  <c r="P201" i="22"/>
  <c r="P202" i="22"/>
  <c r="P203" i="22"/>
  <c r="P204" i="22"/>
  <c r="P205" i="22"/>
  <c r="P206" i="22"/>
  <c r="P207"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2" i="22"/>
  <c r="P263" i="22"/>
  <c r="P264" i="22"/>
  <c r="P265" i="22"/>
  <c r="P266"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P347" i="22"/>
  <c r="P348" i="22"/>
  <c r="P349" i="22"/>
  <c r="P350" i="22"/>
  <c r="P351" i="22"/>
  <c r="P352" i="22"/>
  <c r="P353" i="22"/>
  <c r="P354" i="22"/>
  <c r="P355" i="22"/>
  <c r="P356" i="22"/>
  <c r="P357" i="22"/>
  <c r="P358" i="22"/>
  <c r="P359" i="22"/>
  <c r="P360" i="22"/>
  <c r="P361" i="22"/>
  <c r="P362" i="22"/>
  <c r="P363" i="22"/>
  <c r="P364" i="22"/>
  <c r="P365" i="22"/>
  <c r="P366" i="22"/>
  <c r="P367" i="22"/>
  <c r="P368" i="22"/>
  <c r="P369" i="22"/>
  <c r="P370" i="22"/>
  <c r="P371" i="22"/>
  <c r="P372" i="22"/>
  <c r="P373" i="22"/>
  <c r="P374" i="22"/>
  <c r="P375" i="22"/>
  <c r="P376" i="22"/>
  <c r="P377" i="22"/>
  <c r="P378" i="22"/>
  <c r="P379" i="22"/>
  <c r="P380" i="22"/>
  <c r="P381" i="22"/>
  <c r="P382" i="22"/>
  <c r="P383" i="22"/>
  <c r="P384" i="22"/>
  <c r="P385" i="22"/>
  <c r="P386" i="22"/>
  <c r="P387" i="22"/>
  <c r="P388" i="22"/>
  <c r="P389" i="22"/>
  <c r="P390" i="22"/>
  <c r="P391" i="22"/>
  <c r="P392" i="22"/>
  <c r="P393" i="22"/>
  <c r="P394" i="22"/>
  <c r="P395" i="22"/>
  <c r="P396" i="22"/>
  <c r="P397" i="22"/>
  <c r="P398" i="22"/>
  <c r="P399" i="22"/>
  <c r="P400" i="22"/>
  <c r="P401" i="22"/>
  <c r="P402" i="22"/>
  <c r="P403" i="22"/>
  <c r="P404" i="22"/>
  <c r="P405" i="22"/>
  <c r="BR58" i="22" l="1"/>
  <c r="BR67" i="22" l="1"/>
  <c r="J75" i="22" l="1"/>
  <c r="BR75" i="22"/>
  <c r="BR21" i="22" l="1"/>
  <c r="BR18" i="22" l="1"/>
  <c r="BR168" i="22"/>
  <c r="BR151" i="22" l="1"/>
  <c r="BR76" i="22"/>
  <c r="BR153" i="22" l="1"/>
  <c r="BR73" i="22" l="1"/>
  <c r="BR66" i="22"/>
  <c r="BR65" i="22"/>
  <c r="BR68" i="22"/>
  <c r="BR69" i="22"/>
  <c r="BR70" i="22"/>
  <c r="BR71" i="22"/>
  <c r="BR72" i="22"/>
  <c r="BR74" i="22"/>
  <c r="BR405" i="22" l="1"/>
  <c r="BR64" i="22"/>
  <c r="BR62" i="22"/>
  <c r="BR59" i="22" l="1"/>
  <c r="BR56" i="22"/>
  <c r="BR12" i="22"/>
  <c r="BR11" i="22"/>
  <c r="BR255" i="22" l="1"/>
  <c r="BR245" i="22"/>
  <c r="BR404" i="22"/>
  <c r="BR254" i="22"/>
  <c r="BR253" i="22"/>
  <c r="BR252" i="22"/>
  <c r="BR251" i="22"/>
  <c r="BR250" i="22"/>
  <c r="BR249" i="22"/>
  <c r="BR248" i="22"/>
  <c r="BR247" i="22"/>
  <c r="BR246" i="22"/>
  <c r="BR244" i="22"/>
  <c r="BR243" i="22"/>
  <c r="BR242" i="22"/>
  <c r="BR241" i="22"/>
  <c r="BR240" i="22"/>
  <c r="BR239" i="22"/>
  <c r="BR238" i="22"/>
  <c r="BR237" i="22"/>
  <c r="BR236" i="22"/>
  <c r="BR235" i="22"/>
  <c r="BR234" i="22"/>
  <c r="BR233" i="22"/>
  <c r="BR232" i="22"/>
  <c r="BR231" i="22"/>
  <c r="BR230" i="22"/>
  <c r="BR229" i="22"/>
  <c r="BR228" i="22"/>
  <c r="BR227" i="22"/>
  <c r="BR226" i="22"/>
  <c r="BR225" i="22"/>
  <c r="BR224" i="22"/>
  <c r="BR223" i="22"/>
  <c r="BR222" i="22"/>
  <c r="J359" i="22" l="1"/>
  <c r="J357" i="22"/>
  <c r="J355" i="22"/>
  <c r="J353" i="22"/>
  <c r="J351" i="22"/>
  <c r="J350" i="22"/>
  <c r="J170" i="22"/>
  <c r="J171" i="22"/>
  <c r="J177" i="22"/>
  <c r="J154" i="22"/>
  <c r="J152" i="22"/>
  <c r="BR365" i="22"/>
  <c r="BR364" i="22"/>
  <c r="BR367" i="22"/>
  <c r="BR366" i="22"/>
  <c r="BR403" i="22"/>
  <c r="BR402" i="22"/>
  <c r="BR401" i="22"/>
  <c r="BR400" i="22"/>
  <c r="BR399" i="22"/>
  <c r="BR398" i="22"/>
  <c r="BR397" i="22"/>
  <c r="BR396" i="22"/>
  <c r="BR395" i="22"/>
  <c r="BR394" i="22"/>
  <c r="BR393" i="22"/>
  <c r="BR392" i="22"/>
  <c r="BR391" i="22"/>
  <c r="BR390" i="22"/>
  <c r="BR363" i="22"/>
  <c r="BR362" i="22"/>
  <c r="BR361" i="22"/>
  <c r="BR360" i="22"/>
  <c r="BR348" i="22"/>
  <c r="BR347" i="22"/>
  <c r="BR346" i="22"/>
  <c r="BR345" i="22"/>
  <c r="BR344" i="22"/>
  <c r="BR343" i="22"/>
  <c r="BR342" i="22"/>
  <c r="BR341" i="22"/>
  <c r="BR340" i="22"/>
  <c r="BR339" i="22"/>
  <c r="BR338" i="22"/>
  <c r="BR337" i="22"/>
  <c r="BR336" i="22"/>
  <c r="BR335" i="22"/>
  <c r="BR334" i="22"/>
  <c r="BR333" i="22"/>
  <c r="BR332" i="22"/>
  <c r="BR331" i="22"/>
  <c r="BR330" i="22"/>
  <c r="BR329" i="22"/>
  <c r="BR328" i="22"/>
  <c r="BR327" i="22"/>
  <c r="BR326" i="22"/>
  <c r="BR325" i="22"/>
  <c r="BR324" i="22"/>
  <c r="BR323" i="22"/>
  <c r="BR322" i="22"/>
  <c r="BR321" i="22"/>
  <c r="BR320" i="22"/>
  <c r="BR319" i="22"/>
  <c r="BR318" i="22"/>
  <c r="BR317" i="22"/>
  <c r="BR316" i="22"/>
  <c r="BR315" i="22"/>
  <c r="BR314" i="22"/>
  <c r="BR313" i="22"/>
  <c r="BR312" i="22"/>
  <c r="BR311" i="22"/>
  <c r="BR310" i="22"/>
  <c r="BR309" i="22"/>
  <c r="BR308" i="22"/>
  <c r="BR307" i="22"/>
  <c r="BR306" i="22"/>
  <c r="BR305" i="22"/>
  <c r="BR304" i="22"/>
  <c r="BR303" i="22"/>
  <c r="BR302" i="22"/>
  <c r="BR301" i="22"/>
  <c r="BR300" i="22"/>
  <c r="BR299" i="22"/>
  <c r="BR298" i="22"/>
  <c r="BR297" i="22"/>
  <c r="BR296" i="22"/>
  <c r="BR295" i="22"/>
  <c r="BR294" i="22"/>
  <c r="BR293" i="22"/>
  <c r="BR292" i="22"/>
  <c r="BR291" i="22"/>
  <c r="BR290" i="22"/>
  <c r="BR289" i="22"/>
  <c r="BR288" i="22"/>
  <c r="BR287" i="22"/>
  <c r="BR286" i="22"/>
  <c r="BR285" i="22"/>
  <c r="BR284" i="22"/>
  <c r="BR283" i="22"/>
  <c r="BR282" i="22"/>
  <c r="BR281" i="22"/>
  <c r="BR280" i="22"/>
  <c r="BR279" i="22"/>
  <c r="BR278" i="22"/>
  <c r="BR277" i="22"/>
  <c r="BR276" i="22"/>
  <c r="BR275" i="22"/>
  <c r="BR274" i="22"/>
  <c r="BR273" i="22"/>
  <c r="BR272" i="22"/>
  <c r="BR271" i="22"/>
  <c r="BR270" i="22"/>
  <c r="BR269" i="22"/>
  <c r="BR268" i="22"/>
  <c r="BR267" i="22"/>
  <c r="BR266" i="22"/>
  <c r="BR265" i="22"/>
  <c r="BR264" i="22"/>
  <c r="BR263" i="22"/>
  <c r="BR262" i="22"/>
  <c r="J262" i="22"/>
  <c r="BR261" i="22"/>
  <c r="BR260" i="22"/>
  <c r="BR259" i="22"/>
  <c r="J259" i="22"/>
  <c r="BR258" i="22"/>
  <c r="BR257" i="22"/>
  <c r="A257" i="22"/>
  <c r="A258" i="22" s="1"/>
  <c r="A259" i="22" s="1"/>
  <c r="A260" i="22" s="1"/>
  <c r="A261" i="22" s="1"/>
  <c r="A262" i="22" s="1"/>
  <c r="A263" i="22" s="1"/>
  <c r="A264" i="22" s="1"/>
  <c r="A265" i="22" s="1"/>
  <c r="A266" i="22" s="1"/>
  <c r="A267" i="22" s="1"/>
  <c r="A268" i="22" s="1"/>
  <c r="A269" i="22" s="1"/>
  <c r="A270" i="22" s="1"/>
  <c r="A271" i="22" s="1"/>
  <c r="A272" i="22" s="1"/>
  <c r="A273" i="22" s="1"/>
  <c r="A274" i="22" s="1"/>
  <c r="A275" i="22" s="1"/>
  <c r="A276" i="22" s="1"/>
  <c r="A277" i="22" s="1"/>
  <c r="A278" i="22" s="1"/>
  <c r="A279" i="22" s="1"/>
  <c r="A280" i="22" s="1"/>
  <c r="A281" i="22" s="1"/>
  <c r="A282" i="22" s="1"/>
  <c r="A283" i="22" s="1"/>
  <c r="A284" i="22" s="1"/>
  <c r="A285" i="22" s="1"/>
  <c r="A286" i="22" s="1"/>
  <c r="A287" i="22" s="1"/>
  <c r="A288" i="22" s="1"/>
  <c r="A289" i="22" s="1"/>
  <c r="A290" i="22" s="1"/>
  <c r="A291" i="22" s="1"/>
  <c r="A292" i="22" s="1"/>
  <c r="A293" i="22" s="1"/>
  <c r="A294" i="22" s="1"/>
  <c r="A295" i="22" s="1"/>
  <c r="A296" i="22" s="1"/>
  <c r="A297" i="22" s="1"/>
  <c r="A298" i="22" s="1"/>
  <c r="A299" i="22" s="1"/>
  <c r="A300" i="22" s="1"/>
  <c r="A301" i="22" s="1"/>
  <c r="A302" i="22" s="1"/>
  <c r="A303" i="22" s="1"/>
  <c r="A304" i="22" s="1"/>
  <c r="A305" i="22" s="1"/>
  <c r="A306" i="22" s="1"/>
  <c r="A307" i="22" s="1"/>
  <c r="A308" i="22" s="1"/>
  <c r="A309" i="22" s="1"/>
  <c r="A310" i="22" s="1"/>
  <c r="A311" i="22" s="1"/>
  <c r="A312" i="22" s="1"/>
  <c r="A313" i="22" s="1"/>
  <c r="A314" i="22" s="1"/>
  <c r="A315" i="22" s="1"/>
  <c r="A316" i="22" s="1"/>
  <c r="A317" i="22" s="1"/>
  <c r="A318" i="22" s="1"/>
  <c r="A319" i="22" s="1"/>
  <c r="A320" i="22" s="1"/>
  <c r="A321" i="22" s="1"/>
  <c r="A322" i="22" s="1"/>
  <c r="A323" i="22" s="1"/>
  <c r="A324" i="22" s="1"/>
  <c r="A325" i="22" s="1"/>
  <c r="A326" i="22" s="1"/>
  <c r="A327" i="22" s="1"/>
  <c r="A328" i="22" s="1"/>
  <c r="A329" i="22" s="1"/>
  <c r="A330" i="22" s="1"/>
  <c r="A331" i="22" s="1"/>
  <c r="A332" i="22" s="1"/>
  <c r="A333" i="22" s="1"/>
  <c r="A334" i="22" s="1"/>
  <c r="A335" i="22" s="1"/>
  <c r="A336" i="22" s="1"/>
  <c r="A337" i="22" s="1"/>
  <c r="A338" i="22" s="1"/>
  <c r="A339" i="22" s="1"/>
  <c r="A340" i="22" s="1"/>
  <c r="A341" i="22" s="1"/>
  <c r="A342" i="22" s="1"/>
  <c r="A343" i="22" s="1"/>
  <c r="A344" i="22" s="1"/>
  <c r="A345" i="22" s="1"/>
  <c r="A346" i="22" s="1"/>
  <c r="A347" i="22" s="1"/>
  <c r="A348" i="22" s="1"/>
  <c r="BR256" i="22"/>
  <c r="BR368" i="22"/>
  <c r="BR359" i="22"/>
  <c r="BR358" i="22"/>
  <c r="BR357" i="22"/>
  <c r="BR356" i="22"/>
  <c r="BR355" i="22"/>
  <c r="BR354" i="22"/>
  <c r="BR353" i="22"/>
  <c r="BR352" i="22"/>
  <c r="BR351" i="22"/>
  <c r="BR350" i="22"/>
  <c r="BR349" i="22"/>
  <c r="BR380" i="22"/>
  <c r="BR379" i="22"/>
  <c r="BR378" i="22"/>
  <c r="BR377" i="22"/>
  <c r="BR376" i="22"/>
  <c r="BR375" i="22"/>
  <c r="BR374" i="22"/>
  <c r="BR373" i="22"/>
  <c r="BR372" i="22"/>
  <c r="BR371" i="22"/>
  <c r="BR370" i="22"/>
  <c r="BR369" i="22"/>
  <c r="BR218" i="22"/>
  <c r="BR217" i="22"/>
  <c r="BR216" i="22"/>
  <c r="BR215" i="22"/>
  <c r="BR214" i="22"/>
  <c r="BR213" i="22"/>
  <c r="BR212" i="22"/>
  <c r="BR221" i="22"/>
  <c r="BR211" i="22"/>
  <c r="BR210" i="22"/>
  <c r="BR209" i="22"/>
  <c r="BR220" i="22"/>
  <c r="BR208" i="22"/>
  <c r="BR207" i="22"/>
  <c r="BR206" i="22"/>
  <c r="BR205" i="22"/>
  <c r="BR204" i="22"/>
  <c r="BR219" i="22"/>
  <c r="BR203" i="22"/>
  <c r="BR202" i="22"/>
  <c r="BR201" i="22"/>
  <c r="BR200" i="22"/>
  <c r="BR199" i="22"/>
  <c r="J199" i="22"/>
  <c r="BR198" i="22"/>
  <c r="J198" i="22"/>
  <c r="BR142" i="22"/>
  <c r="BR141" i="22"/>
  <c r="BR140" i="22"/>
  <c r="BR139" i="22"/>
  <c r="BR138" i="22"/>
  <c r="BR137" i="22"/>
  <c r="BR136" i="22"/>
  <c r="BR135" i="22"/>
  <c r="BR134" i="22"/>
  <c r="BR133" i="22"/>
  <c r="BR132" i="22"/>
  <c r="BR131" i="22"/>
  <c r="BR130" i="22"/>
  <c r="BR193" i="22"/>
  <c r="BR192" i="22"/>
  <c r="BR191" i="22"/>
  <c r="BR190" i="22"/>
  <c r="BR189" i="22"/>
  <c r="BR188" i="22"/>
  <c r="BR187" i="22"/>
  <c r="BR186" i="22"/>
  <c r="BR185" i="22"/>
  <c r="BR184" i="22"/>
  <c r="BR183" i="22"/>
  <c r="BR182" i="22"/>
  <c r="BR181" i="22"/>
  <c r="BR180" i="22"/>
  <c r="BR179" i="22"/>
  <c r="BR178" i="22"/>
  <c r="BR176" i="22"/>
  <c r="BR175" i="22"/>
  <c r="BR174" i="22"/>
  <c r="BR173" i="22"/>
  <c r="BR172" i="22"/>
  <c r="BR177" i="22"/>
  <c r="BR171" i="22"/>
  <c r="BR170" i="22"/>
  <c r="BR196" i="22"/>
  <c r="J196" i="22"/>
  <c r="BR195" i="22"/>
  <c r="J195" i="22"/>
  <c r="BR169" i="22"/>
  <c r="J169" i="22"/>
  <c r="BR167" i="22"/>
  <c r="J167" i="22"/>
  <c r="BR166" i="22"/>
  <c r="J166" i="22"/>
  <c r="BR165" i="22"/>
  <c r="BR164" i="22"/>
  <c r="BR163" i="22"/>
  <c r="BR162" i="22"/>
  <c r="BR161" i="22"/>
  <c r="BR160" i="22"/>
  <c r="BR159" i="22"/>
  <c r="BR158" i="22"/>
  <c r="BR157" i="22"/>
  <c r="BR156" i="22"/>
  <c r="BR155" i="22"/>
  <c r="BR154" i="22"/>
  <c r="BR152" i="22"/>
  <c r="J129" i="22"/>
  <c r="BR128" i="22"/>
  <c r="BR127" i="22"/>
  <c r="BR126" i="22"/>
  <c r="BR125" i="22"/>
  <c r="BR124" i="22"/>
  <c r="BR123" i="22"/>
  <c r="BR122" i="22"/>
  <c r="BR121" i="22"/>
  <c r="BR120" i="22"/>
  <c r="BR119" i="22"/>
  <c r="BR118" i="22"/>
  <c r="BR117" i="22"/>
  <c r="BR116" i="22"/>
  <c r="BR115" i="22"/>
  <c r="BR114" i="22"/>
  <c r="BR113" i="22"/>
  <c r="BR112" i="22"/>
  <c r="BR111" i="22"/>
  <c r="BR110" i="22"/>
  <c r="BR109" i="22"/>
  <c r="BR108" i="22"/>
  <c r="BR107" i="22"/>
  <c r="BR106" i="22"/>
  <c r="BR105" i="22"/>
  <c r="J105" i="22"/>
  <c r="BR104" i="22"/>
  <c r="J104" i="22"/>
  <c r="BR103" i="22"/>
  <c r="J103" i="22"/>
  <c r="BR102" i="22"/>
  <c r="J102" i="22"/>
  <c r="BR149" i="22"/>
  <c r="BR148" i="22"/>
  <c r="BR147" i="22"/>
  <c r="BR146" i="22"/>
  <c r="J146" i="22"/>
  <c r="BR145" i="22"/>
  <c r="BR144" i="22"/>
  <c r="BR143" i="22"/>
  <c r="J143" i="22"/>
  <c r="BR100" i="22"/>
  <c r="BR99" i="22"/>
  <c r="BR98" i="22"/>
  <c r="BR97" i="22"/>
  <c r="BR96" i="22"/>
  <c r="BR95" i="22"/>
  <c r="BR94" i="22"/>
  <c r="BR93" i="22"/>
  <c r="BR92" i="22"/>
  <c r="BR91" i="22"/>
  <c r="BR90" i="22"/>
  <c r="BR89" i="22"/>
  <c r="BR88" i="22"/>
  <c r="BR87" i="22"/>
  <c r="BR86" i="22"/>
  <c r="BR85" i="22"/>
  <c r="BR82" i="22"/>
  <c r="J82" i="22"/>
  <c r="BR81" i="22"/>
  <c r="J81" i="22"/>
  <c r="BR80" i="22"/>
  <c r="J80" i="22"/>
  <c r="BR79" i="22"/>
  <c r="J79" i="22"/>
  <c r="BR78" i="22"/>
  <c r="J78" i="22"/>
  <c r="BR77" i="22"/>
  <c r="J77" i="22"/>
  <c r="BR389" i="22"/>
  <c r="BR388" i="22"/>
  <c r="BR387" i="22"/>
  <c r="BR386" i="22"/>
  <c r="BR385" i="22"/>
  <c r="BR384" i="22"/>
  <c r="BR383" i="22"/>
  <c r="BR382" i="22"/>
  <c r="BR381" i="22"/>
  <c r="BR63" i="22"/>
  <c r="BR54" i="22"/>
  <c r="BR55" i="22"/>
  <c r="J55" i="22"/>
  <c r="BR61" i="22"/>
  <c r="J61" i="22"/>
  <c r="BR14" i="22"/>
  <c r="J14" i="22"/>
  <c r="J53" i="22"/>
  <c r="BR35" i="22"/>
  <c r="BR34" i="22"/>
  <c r="BR33" i="22"/>
  <c r="BR32" i="22"/>
  <c r="BR30" i="22"/>
  <c r="BR29" i="22"/>
  <c r="BR28" i="22"/>
  <c r="BR27" i="22"/>
  <c r="BR26" i="22"/>
  <c r="BR25" i="22"/>
  <c r="BR20" i="22"/>
  <c r="J20" i="22"/>
  <c r="BR17" i="22"/>
  <c r="J17" i="22"/>
  <c r="BR16" i="22"/>
  <c r="J16" i="22"/>
  <c r="BR15" i="22"/>
  <c r="J15" i="22"/>
  <c r="BR52" i="22"/>
  <c r="J52" i="22"/>
  <c r="BR31" i="22"/>
  <c r="BR51" i="22"/>
  <c r="BR50" i="22"/>
  <c r="BR49" i="22"/>
  <c r="BR48" i="22"/>
  <c r="BR47" i="22"/>
  <c r="BR46" i="22"/>
  <c r="BR45" i="22"/>
  <c r="BR44" i="22"/>
  <c r="BR43" i="22"/>
  <c r="BR42" i="22"/>
  <c r="BR41" i="22"/>
  <c r="BR40" i="22"/>
  <c r="BR39" i="22"/>
  <c r="BR38" i="22"/>
  <c r="BR37" i="22"/>
  <c r="J10" i="22"/>
  <c r="J2" i="22"/>
  <c r="J8" i="22"/>
  <c r="J6" i="22"/>
  <c r="J4" i="22"/>
  <c r="J3" i="22"/>
  <c r="B232" i="11" l="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J232" i="11"/>
  <c r="BJ233" i="11"/>
  <c r="BJ234" i="11"/>
  <c r="BJ235" i="11"/>
  <c r="BJ236" i="11"/>
  <c r="BJ237" i="11"/>
  <c r="BJ238" i="11"/>
  <c r="BJ239" i="11"/>
  <c r="BJ240" i="11"/>
  <c r="BJ241" i="11"/>
  <c r="BJ242" i="11"/>
  <c r="BJ243" i="11"/>
  <c r="BJ244" i="11"/>
  <c r="BJ245" i="11"/>
  <c r="BJ246" i="11"/>
  <c r="BJ247" i="11"/>
  <c r="BJ248" i="11"/>
  <c r="BJ249" i="11"/>
  <c r="BJ250" i="11"/>
  <c r="BJ251" i="11"/>
  <c r="BJ252" i="11"/>
  <c r="BJ253" i="11"/>
  <c r="BJ254" i="11"/>
  <c r="BJ255" i="11"/>
  <c r="BJ256" i="11"/>
  <c r="BJ257" i="11"/>
  <c r="BJ258" i="11"/>
  <c r="BJ259" i="11"/>
  <c r="BJ260" i="11"/>
  <c r="BJ261" i="11"/>
  <c r="BJ262" i="11"/>
  <c r="BJ263" i="11"/>
  <c r="BJ264" i="11"/>
  <c r="BJ265" i="11"/>
  <c r="BJ266" i="11"/>
  <c r="BJ267" i="11"/>
  <c r="BJ268" i="11"/>
  <c r="BJ269" i="11"/>
  <c r="BJ270" i="11"/>
  <c r="BJ271" i="11"/>
  <c r="BJ272" i="11"/>
  <c r="BJ273" i="11"/>
  <c r="BJ274" i="11"/>
  <c r="BJ275" i="11"/>
  <c r="BJ276" i="11"/>
  <c r="BJ277" i="11"/>
  <c r="BJ278" i="11"/>
  <c r="BJ279" i="11"/>
  <c r="BJ280" i="11"/>
  <c r="BJ281" i="11"/>
  <c r="BJ282" i="11"/>
  <c r="BJ283" i="11"/>
  <c r="BJ284" i="11"/>
  <c r="BJ285" i="11"/>
  <c r="BJ286" i="11"/>
  <c r="BJ287" i="11"/>
  <c r="BJ288" i="11"/>
  <c r="BJ289" i="11"/>
  <c r="BJ290" i="11"/>
  <c r="BJ291" i="11"/>
  <c r="BJ292" i="11"/>
  <c r="BJ293" i="11"/>
  <c r="BJ294" i="11"/>
  <c r="BJ295" i="11"/>
  <c r="BJ296" i="11"/>
  <c r="BJ297" i="11"/>
  <c r="BJ298" i="11"/>
  <c r="BJ299" i="11"/>
  <c r="BJ300" i="11"/>
  <c r="BJ301" i="11"/>
  <c r="BJ302" i="11"/>
  <c r="BJ303" i="11"/>
  <c r="BJ304" i="11"/>
  <c r="BJ305" i="11"/>
  <c r="BJ306" i="11"/>
  <c r="BJ307" i="11"/>
  <c r="BJ308" i="11"/>
  <c r="BJ309" i="11"/>
  <c r="BJ310" i="11"/>
  <c r="BJ311" i="11"/>
  <c r="BJ312" i="11"/>
  <c r="BJ313" i="11"/>
  <c r="BJ314" i="11"/>
  <c r="BJ315" i="11"/>
  <c r="BJ316" i="11"/>
  <c r="BJ317" i="11"/>
  <c r="BJ318" i="11"/>
  <c r="BJ319" i="11"/>
  <c r="BJ320" i="11"/>
  <c r="BJ321" i="11"/>
  <c r="BJ322" i="11"/>
  <c r="BJ323" i="11"/>
  <c r="H3" i="15"/>
  <c r="H4" i="15"/>
  <c r="H5" i="15"/>
  <c r="H6" i="15"/>
  <c r="H7" i="15"/>
  <c r="H8" i="15"/>
  <c r="H9" i="15"/>
  <c r="H10" i="15"/>
  <c r="H11" i="15"/>
  <c r="H12" i="15"/>
  <c r="H13" i="15"/>
  <c r="H14" i="15"/>
  <c r="H15" i="15"/>
  <c r="H16" i="15"/>
  <c r="H17" i="15"/>
  <c r="H18" i="15"/>
  <c r="H19" i="15"/>
  <c r="H20" i="15"/>
  <c r="H21" i="15"/>
  <c r="H22" i="15"/>
  <c r="H23" i="15"/>
  <c r="H24" i="15"/>
  <c r="H25" i="15"/>
  <c r="H26" i="15"/>
  <c r="H27" i="15"/>
  <c r="H28" i="15"/>
  <c r="H29" i="15"/>
  <c r="H30" i="15"/>
  <c r="H31" i="15"/>
  <c r="H32" i="15"/>
  <c r="H33" i="15"/>
  <c r="H34" i="15"/>
  <c r="H35" i="15"/>
  <c r="H36" i="15"/>
  <c r="H37" i="15"/>
  <c r="H38" i="15"/>
  <c r="H39" i="15"/>
  <c r="H2" i="15"/>
  <c r="F4" i="7"/>
  <c r="F3" i="7"/>
  <c r="H125" i="11" l="1"/>
  <c r="H237" i="11"/>
  <c r="H234" i="11"/>
  <c r="H184" i="11"/>
  <c r="H183" i="11"/>
  <c r="H143" i="11"/>
  <c r="H142" i="11"/>
  <c r="H141" i="11"/>
  <c r="H140" i="11"/>
  <c r="H139" i="11"/>
  <c r="H101" i="11"/>
  <c r="H100" i="11"/>
  <c r="H99" i="11"/>
  <c r="H98" i="11"/>
  <c r="H93" i="11"/>
  <c r="H90" i="11"/>
  <c r="H71" i="11"/>
  <c r="H70" i="11"/>
  <c r="H69" i="11"/>
  <c r="H68" i="11"/>
  <c r="H67" i="11"/>
  <c r="H66" i="11"/>
  <c r="H65" i="11"/>
  <c r="H52" i="11"/>
  <c r="H50" i="11"/>
  <c r="H49" i="11"/>
  <c r="H48" i="11"/>
  <c r="H33" i="11"/>
  <c r="H31" i="11"/>
  <c r="H30" i="11"/>
  <c r="H29" i="11"/>
  <c r="H27" i="11"/>
  <c r="H10" i="11"/>
  <c r="H8" i="11"/>
  <c r="H7" i="11"/>
  <c r="H5" i="11"/>
  <c r="H3" i="11"/>
  <c r="H2" i="11"/>
  <c r="I2" i="6" l="1"/>
  <c r="I3" i="6"/>
  <c r="I3" i="5" l="1"/>
  <c r="I4" i="5"/>
  <c r="I5" i="5"/>
  <c r="I6" i="5"/>
  <c r="I7" i="5"/>
  <c r="I8" i="5"/>
  <c r="I9" i="5"/>
  <c r="BJ230" i="11" l="1"/>
  <c r="BJ197" i="11"/>
  <c r="BJ198" i="11"/>
  <c r="BJ199" i="11"/>
  <c r="BJ200" i="11"/>
  <c r="BJ201" i="11"/>
  <c r="BJ202" i="11"/>
  <c r="BJ203" i="11"/>
  <c r="BJ204" i="11"/>
  <c r="BJ205" i="11"/>
  <c r="BJ206" i="11"/>
  <c r="BJ207" i="11"/>
  <c r="BJ208"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2" i="8"/>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4" i="6"/>
  <c r="I5" i="6"/>
  <c r="I6" i="6"/>
  <c r="I7" i="6"/>
  <c r="I9" i="6"/>
  <c r="I10" i="6"/>
  <c r="I11" i="6"/>
  <c r="I12" i="6"/>
  <c r="I13" i="6"/>
  <c r="I14" i="6"/>
  <c r="I15" i="6"/>
  <c r="BJ345" i="11" l="1"/>
  <c r="BJ344" i="11"/>
  <c r="BJ343" i="11"/>
  <c r="BJ342" i="11"/>
  <c r="BJ341" i="11"/>
  <c r="BJ340" i="11"/>
  <c r="BJ339" i="11"/>
  <c r="BJ338" i="11"/>
  <c r="BJ337" i="11"/>
  <c r="BJ336" i="11"/>
  <c r="BJ335" i="11"/>
  <c r="BJ334" i="11"/>
  <c r="BJ333" i="11"/>
  <c r="BJ332" i="11"/>
  <c r="BJ331" i="11"/>
  <c r="BJ330" i="11"/>
  <c r="BJ329" i="11"/>
  <c r="BJ328" i="11"/>
  <c r="BJ327" i="11"/>
  <c r="BJ326" i="11"/>
  <c r="BJ325" i="11"/>
  <c r="BJ324" i="11"/>
  <c r="BJ231" i="11"/>
  <c r="BJ229" i="11"/>
  <c r="BJ228" i="11"/>
  <c r="BJ227" i="11"/>
  <c r="BJ226" i="11"/>
  <c r="BJ225" i="11"/>
  <c r="BJ224" i="11"/>
  <c r="BJ223" i="11"/>
  <c r="BJ222" i="11"/>
  <c r="BJ221" i="11"/>
  <c r="BJ220" i="11"/>
  <c r="BJ219" i="11"/>
  <c r="BJ218" i="11"/>
  <c r="BJ217" i="11"/>
  <c r="BJ216" i="11"/>
  <c r="BJ215" i="11"/>
  <c r="BJ214" i="11"/>
  <c r="BJ213" i="11"/>
  <c r="BJ212" i="11"/>
  <c r="BJ211" i="11"/>
  <c r="BJ210" i="11"/>
  <c r="BJ209" i="11"/>
  <c r="BJ196" i="11"/>
  <c r="BJ195" i="11"/>
  <c r="BJ194" i="11"/>
  <c r="BJ193" i="11"/>
  <c r="BJ192" i="11"/>
  <c r="BJ191" i="11"/>
  <c r="BJ190" i="11"/>
  <c r="BJ189" i="11"/>
  <c r="BJ188" i="11"/>
  <c r="BJ187" i="11"/>
  <c r="BJ186" i="11"/>
  <c r="BJ185" i="11"/>
  <c r="BJ184" i="11"/>
  <c r="BJ183" i="11"/>
  <c r="BJ182" i="11"/>
  <c r="BJ181" i="11"/>
  <c r="BJ180" i="11"/>
  <c r="BJ179" i="11"/>
  <c r="BJ178" i="11"/>
  <c r="BJ177" i="11"/>
  <c r="BJ176" i="11"/>
  <c r="BJ175" i="11"/>
  <c r="BJ174" i="11"/>
  <c r="BJ173" i="11"/>
  <c r="BJ172" i="11"/>
  <c r="BJ171" i="11"/>
  <c r="BJ170" i="11"/>
  <c r="BJ167" i="11"/>
  <c r="BJ166" i="11"/>
  <c r="BJ165" i="11"/>
  <c r="BJ164" i="11"/>
  <c r="BJ163" i="11"/>
  <c r="BJ162" i="11"/>
  <c r="BJ161" i="11"/>
  <c r="BJ160" i="11"/>
  <c r="BJ159" i="11"/>
  <c r="BJ158" i="11"/>
  <c r="BJ157" i="11"/>
  <c r="BJ156" i="11"/>
  <c r="BJ155" i="11"/>
  <c r="BJ154" i="11"/>
  <c r="BJ153" i="11"/>
  <c r="BJ152" i="11"/>
  <c r="BJ146" i="11"/>
  <c r="BJ151" i="11"/>
  <c r="BJ150" i="11"/>
  <c r="BJ149" i="11"/>
  <c r="BJ148" i="11"/>
  <c r="BJ147" i="11"/>
  <c r="BJ143" i="11"/>
  <c r="BJ145" i="11"/>
  <c r="BJ144" i="11"/>
  <c r="BJ141" i="11"/>
  <c r="BJ140" i="11"/>
  <c r="BJ142" i="11"/>
  <c r="BJ139" i="11"/>
  <c r="BJ138" i="11"/>
  <c r="BJ137" i="11"/>
  <c r="BJ136" i="11"/>
  <c r="BJ135" i="11"/>
  <c r="BJ134" i="11"/>
  <c r="BJ133" i="11"/>
  <c r="BJ132" i="11"/>
  <c r="BJ131" i="11"/>
  <c r="BJ130" i="11"/>
  <c r="BJ129" i="11"/>
  <c r="BJ128" i="11"/>
  <c r="BJ127" i="11"/>
  <c r="BJ126" i="11"/>
  <c r="BJ124" i="11"/>
  <c r="BJ123" i="11"/>
  <c r="BJ122" i="11"/>
  <c r="BJ121" i="11"/>
  <c r="BJ120" i="11"/>
  <c r="BJ119" i="11"/>
  <c r="BJ118" i="11"/>
  <c r="BJ117" i="11"/>
  <c r="BJ116" i="11"/>
  <c r="BJ115" i="11"/>
  <c r="BJ114" i="11"/>
  <c r="BJ113" i="11"/>
  <c r="BJ112" i="11"/>
  <c r="BJ111" i="11"/>
  <c r="BJ110" i="11"/>
  <c r="BJ109" i="11"/>
  <c r="BJ108" i="11"/>
  <c r="BJ107" i="11"/>
  <c r="BJ106" i="11"/>
  <c r="BJ105" i="11"/>
  <c r="BJ104" i="11"/>
  <c r="BJ103" i="11"/>
  <c r="BJ102" i="11"/>
  <c r="BJ101" i="11"/>
  <c r="BJ100" i="11"/>
  <c r="BJ99" i="11"/>
  <c r="BJ98" i="11"/>
  <c r="BJ96" i="11"/>
  <c r="BJ95" i="11"/>
  <c r="BJ94" i="11"/>
  <c r="BJ93" i="11"/>
  <c r="BJ92" i="11"/>
  <c r="BJ91" i="11"/>
  <c r="BJ90" i="11"/>
  <c r="BJ89" i="11"/>
  <c r="BJ88" i="11"/>
  <c r="BJ87" i="11"/>
  <c r="BJ86" i="11"/>
  <c r="BJ85" i="11"/>
  <c r="BJ84" i="11"/>
  <c r="BJ83" i="11"/>
  <c r="BJ82" i="11"/>
  <c r="BJ81" i="11"/>
  <c r="BJ80" i="11"/>
  <c r="BJ79" i="11"/>
  <c r="BJ78" i="11"/>
  <c r="BJ77" i="11"/>
  <c r="BJ76" i="11"/>
  <c r="BJ75" i="11"/>
  <c r="BJ74" i="11"/>
  <c r="BJ71" i="11"/>
  <c r="BJ70" i="11"/>
  <c r="BJ69" i="11"/>
  <c r="BJ68" i="11"/>
  <c r="BJ67" i="11"/>
  <c r="BJ66" i="11"/>
  <c r="BJ65" i="11"/>
  <c r="BJ63" i="11"/>
  <c r="BJ62" i="11"/>
  <c r="BJ61" i="11"/>
  <c r="BJ60" i="11"/>
  <c r="BJ59" i="11"/>
  <c r="BJ58" i="11"/>
  <c r="BJ57" i="11"/>
  <c r="BJ56" i="11"/>
  <c r="BJ64" i="11"/>
  <c r="BJ46" i="11"/>
  <c r="BJ45" i="11"/>
  <c r="BJ44" i="11"/>
  <c r="BJ43" i="11"/>
  <c r="BJ42" i="11"/>
  <c r="BJ41" i="11"/>
  <c r="BJ40" i="11"/>
  <c r="BJ33" i="11"/>
  <c r="BJ39" i="11"/>
  <c r="BJ38" i="11"/>
  <c r="BJ37" i="11"/>
  <c r="BJ31" i="11"/>
  <c r="BJ30" i="11"/>
  <c r="BJ29" i="11"/>
  <c r="BJ54" i="11"/>
  <c r="BJ26" i="11"/>
  <c r="BJ25" i="11"/>
  <c r="BJ24" i="11"/>
  <c r="BJ23" i="11"/>
  <c r="BJ22" i="11"/>
  <c r="BJ53" i="11"/>
  <c r="BJ21" i="11"/>
  <c r="BJ20" i="11"/>
  <c r="BJ19" i="11"/>
  <c r="BJ18" i="11"/>
  <c r="BJ17" i="11"/>
  <c r="BJ16" i="11"/>
  <c r="BJ15" i="11"/>
  <c r="BJ14" i="11"/>
  <c r="BJ13" i="11"/>
  <c r="BJ12" i="11"/>
  <c r="BJ11" i="11"/>
  <c r="BJ52" i="11"/>
  <c r="BJ50" i="11"/>
  <c r="BJ49" i="11"/>
  <c r="BJ27"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A0BE9D-2836-463E-B4AE-4FBFA5E5AF8E}" keepAlive="1" name="Query - ControledVocab&amp;Crosswalk" description="Connection to the 'ControledVocab&amp;Crosswalk' query in the workbook." type="5" refreshedVersion="6" background="1" saveData="1">
    <dbPr connection="Provider=Microsoft.Mashup.OleDb.1;Data Source=$Workbook$;Location=ControledVocab&amp;Crosswalk;Extended Properties=&quot;&quot;" command="SELECT * FROM [ControledVocab&amp;Crosswalk]"/>
  </connection>
  <connection id="2" xr16:uid="{BDD2C12A-2987-4A87-A99B-9740A2B39039}" keepAlive="1" name="Query - DEC" description="Connection to the 'DEC' query in the workbook." type="5" refreshedVersion="6" background="1" saveData="1">
    <dbPr connection="Provider=Microsoft.Mashup.OleDb.1;Data Source=$Workbook$;Location=DEC;Extended Properties=&quot;&quot;" command="SELECT * FROM [DEC]"/>
  </connection>
  <connection id="3" xr16:uid="{E7F787CA-8E55-42EA-AE48-1DE410B9412A}" keepAlive="1" name="Query - SubSetOfMetrics" description="Connection to the 'SubSetOfMetrics' query in the workbook." type="5" refreshedVersion="6" background="1" saveData="1">
    <dbPr connection="Provider=Microsoft.Mashup.OleDb.1;Data Source=$Workbook$;Location=SubSetOfMetrics;Extended Properties=&quot;&quot;" command="SELECT * FROM [SubSetOfMetrics]"/>
  </connection>
  <connection id="4" xr16:uid="{005E9DF7-99D0-489F-8811-48A8771B51C1}" keepAlive="1" name="Query - SubSetOfMetrics (2)" description="Connection to the 'SubSetOfMetrics (2)' query in the workbook." type="5" refreshedVersion="6" background="1" saveData="1">
    <dbPr connection="Provider=Microsoft.Mashup.OleDb.1;Data Source=$Workbook$;Location=&quot;SubSetOfMetrics (2)&quot;;Extended Properties=&quot;&quot;" command="SELECT * FROM [SubSetOfMetrics (2)]"/>
  </connection>
</connections>
</file>

<file path=xl/sharedStrings.xml><?xml version="1.0" encoding="utf-8"?>
<sst xmlns="http://schemas.openxmlformats.org/spreadsheetml/2006/main" count="13544" uniqueCount="2575">
  <si>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</si>
  <si>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</si>
  <si>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</si>
  <si>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</si>
  <si>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</si>
  <si>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</si>
  <si>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</si>
  <si>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</si>
  <si>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</si>
  <si>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</si>
  <si>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</si>
  <si>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</si>
  <si>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</si>
  <si>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</si>
  <si>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</si>
  <si>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</si>
  <si>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</si>
  <si>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</si>
  <si>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</si>
  <si>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</si>
  <si>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</si>
  <si>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</si>
  <si>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</si>
  <si>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</si>
  <si>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</si>
  <si>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</si>
  <si>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</si>
  <si>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</si>
  <si>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</si>
  <si>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</si>
  <si>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</si>
  <si>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</si>
  <si>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</si>
  <si>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</si>
  <si>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</si>
  <si>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</si>
  <si>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</si>
  <si>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</si>
  <si>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</si>
  <si>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</si>
  <si>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</si>
  <si>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</si>
  <si>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</si>
  <si>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</si>
  <si>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</si>
  <si>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</si>
  <si>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</si>
  <si>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</si>
  <si>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</si>
  <si>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</si>
  <si>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</si>
  <si>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</si>
  <si>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</si>
  <si>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</si>
  <si>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</si>
  <si>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</si>
  <si>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</si>
  <si>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</si>
  <si>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</si>
  <si>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</si>
  <si>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</si>
  <si>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</si>
  <si>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</si>
  <si>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</si>
  <si>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</si>
  <si>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</si>
  <si>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</si>
  <si>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</si>
  <si>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</si>
  <si>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</si>
  <si>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</si>
  <si>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</si>
  <si>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</si>
  <si>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</si>
  <si>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</si>
  <si>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</si>
  <si>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</si>
  <si>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</si>
  <si>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</si>
  <si>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</si>
  <si>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</si>
  <si>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</si>
  <si>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</si>
  <si>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</si>
  <si>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</si>
  <si>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</si>
  <si>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</si>
  <si>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</si>
  <si>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</si>
  <si>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</si>
  <si>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</si>
  <si>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</si>
  <si>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</si>
  <si>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</si>
  <si>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</si>
  <si>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</si>
  <si>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</si>
  <si>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</si>
  <si>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</si>
  <si>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</si>
  <si>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</si>
  <si>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</si>
  <si>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</si>
  <si>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</si>
  <si>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</si>
  <si>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</si>
  <si>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</si>
  <si>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</si>
  <si>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</si>
  <si>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</si>
  <si>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</si>
  <si>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</si>
  <si>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</si>
  <si>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</si>
  <si>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</si>
  <si>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</si>
  <si>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</si>
  <si>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</si>
  <si>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</si>
  <si>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</si>
  <si>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</si>
  <si>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</si>
  <si>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</si>
  <si>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</si>
  <si>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</si>
  <si>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</si>
  <si>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</si>
  <si>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</si>
  <si>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</si>
  <si>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</si>
  <si>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</si>
  <si>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</si>
  <si>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</si>
  <si>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</si>
  <si>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</si>
  <si>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</si>
  <si>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</si>
  <si>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</si>
  <si>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</si>
  <si>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</si>
  <si>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</si>
  <si>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</si>
  <si>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</si>
  <si>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</si>
  <si>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</si>
  <si>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</si>
  <si>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</si>
  <si>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</si>
  <si>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</si>
  <si>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</si>
  <si>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</si>
  <si>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</si>
  <si>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</si>
  <si>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</si>
  <si>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</si>
  <si>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</si>
  <si>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</si>
  <si>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</si>
  <si>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</si>
  <si>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</si>
  <si>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</si>
  <si>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</si>
  <si>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</si>
  <si>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</si>
  <si>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</si>
  <si>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</si>
  <si>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</si>
  <si>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</si>
  <si>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</si>
  <si>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</si>
  <si>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</si>
  <si>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</si>
  <si>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</si>
  <si>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</si>
  <si>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</si>
  <si>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</si>
  <si>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</si>
  <si>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</si>
  <si>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</si>
  <si>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</si>
  <si>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</si>
  <si>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</si>
  <si>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</si>
  <si>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</si>
  <si>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</si>
  <si>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</si>
  <si>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</si>
  <si>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</si>
  <si>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</si>
  <si>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</si>
  <si>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</si>
  <si>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</si>
  <si>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</si>
  <si>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</si>
  <si>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</si>
  <si>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</si>
  <si>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</si>
  <si>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</si>
  <si>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</si>
  <si>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</si>
  <si>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</si>
  <si>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</si>
  <si>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</si>
  <si>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</si>
  <si>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</si>
  <si>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</si>
  <si>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</si>
  <si>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</si>
  <si>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</si>
  <si>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</si>
  <si>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</si>
  <si>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</si>
  <si>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</si>
  <si>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</si>
  <si>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</si>
  <si>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</si>
  <si>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</si>
  <si>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</si>
  <si>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</si>
  <si>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</si>
  <si>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</si>
  <si>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</si>
  <si>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</si>
  <si>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</si>
  <si>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</si>
  <si>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</si>
  <si>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</si>
  <si>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</si>
  <si>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</si>
  <si>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</si>
  <si>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</si>
  <si>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</si>
  <si>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</si>
  <si>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</si>
  <si>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</si>
  <si>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</si>
  <si>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</si>
  <si>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</si>
  <si>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</si>
  <si>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</si>
  <si>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</si>
  <si>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</si>
  <si>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</si>
  <si>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</si>
  <si>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</si>
  <si>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</si>
  <si>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</si>
  <si>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</si>
  <si>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</si>
  <si>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</si>
  <si>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</si>
  <si>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</si>
  <si>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</si>
  <si>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</si>
  <si>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</si>
  <si>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</si>
  <si>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</si>
  <si>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</si>
  <si>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</si>
  <si>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</si>
  <si>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</si>
  <si>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</si>
  <si>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</si>
  <si>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</si>
  <si>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</si>
  <si>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</si>
  <si>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</si>
  <si>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</si>
  <si>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</si>
  <si>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</si>
  <si>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</si>
  <si>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</si>
  <si>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</si>
  <si>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</si>
  <si>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</si>
  <si>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</si>
  <si>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</si>
  <si>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</si>
  <si>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</si>
  <si>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</si>
  <si>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</si>
  <si>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</si>
  <si>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</si>
  <si>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</si>
  <si>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</si>
  <si>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</si>
  <si>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</si>
  <si>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</si>
  <si>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</si>
  <si>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</si>
  <si>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</si>
  <si>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</si>
  <si>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</si>
  <si>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</si>
  <si>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</si>
  <si>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</si>
  <si>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</si>
  <si>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</si>
  <si>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</si>
  <si>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</si>
  <si>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</si>
  <si>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</si>
  <si>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</si>
  <si>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</si>
  <si>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</si>
  <si>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</si>
  <si>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</si>
  <si>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</si>
  <si>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</si>
  <si>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</si>
  <si>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</si>
  <si>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</si>
  <si>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</si>
  <si>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</si>
  <si>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</si>
  <si>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</si>
  <si>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</si>
  <si>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</si>
  <si>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</si>
  <si>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</si>
  <si>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</si>
  <si>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</si>
  <si>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</si>
  <si>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</si>
  <si>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</si>
  <si>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</si>
  <si>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</si>
  <si>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</si>
  <si>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</si>
  <si>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</si>
  <si>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</si>
  <si>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</si>
  <si>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</si>
  <si>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</si>
  <si>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</si>
  <si>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</si>
  <si>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</si>
  <si>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</si>
  <si>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</si>
  <si>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</si>
  <si>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</si>
  <si>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</si>
  <si>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</si>
  <si>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</si>
  <si>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</si>
  <si>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</si>
  <si>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</si>
  <si>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</si>
  <si>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</si>
  <si>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</si>
  <si>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</si>
  <si>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</si>
  <si>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</si>
  <si>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</si>
  <si>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</si>
  <si>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</si>
  <si>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min_bfwidth</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</si>
  <si>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</si>
  <si>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</si>
  <si>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</si>
  <si>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</si>
  <si>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</si>
  <si>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</si>
  <si>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</si>
  <si>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</si>
  <si>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</si>
  <si>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</si>
  <si>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</si>
  <si>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</si>
  <si>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</si>
  <si>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</si>
  <si>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</si>
  <si>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</si>
  <si>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</si>
  <si>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</si>
  <si>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</si>
  <si>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</si>
  <si>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</si>
  <si>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</si>
  <si>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</si>
  <si>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</si>
  <si>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</si>
  <si>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</si>
  <si>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</si>
  <si>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</si>
  <si>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</si>
  <si>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</si>
  <si>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</si>
  <si>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</si>
  <si>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</si>
  <si>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</si>
  <si>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</si>
  <si>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</si>
  <si>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</si>
  <si>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</si>
  <si>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</si>
  <si>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</si>
  <si>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</si>
  <si>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</si>
  <si>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</si>
  <si>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</si>
  <si>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</si>
  <si>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</si>
  <si>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</si>
  <si>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</si>
  <si>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</si>
  <si>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</si>
  <si>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</si>
  <si>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</si>
  <si>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</si>
  <si>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</si>
  <si>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</si>
  <si>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</si>
  <si>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</si>
  <si>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</si>
  <si>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</si>
  <si>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</si>
  <si>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</si>
  <si>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</si>
  <si>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</si>
  <si>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</si>
  <si>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</si>
  <si>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</si>
  <si>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</si>
  <si>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</si>
  <si>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</si>
  <si>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</si>
  <si>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</si>
  <si>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</si>
  <si>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</si>
  <si>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</si>
  <si>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</si>
  <si>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</si>
  <si>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</si>
  <si>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</si>
  <si>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</si>
  <si>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</si>
  <si>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</si>
  <si>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</si>
  <si>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</si>
  <si>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</si>
  <si>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</si>
  <si>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</si>
  <si>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</si>
  <si>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</si>
  <si>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</si>
  <si>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</si>
  <si>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</si>
  <si>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</si>
  <si>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</si>
  <si>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</si>
  <si>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</si>
  <si>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</si>
  <si>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</si>
  <si>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</si>
  <si>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</si>
  <si>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</si>
  <si>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</si>
  <si>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</si>
  <si>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</si>
  <si>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</si>
  <si>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</si>
  <si>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</si>
  <si>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</si>
  <si>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</si>
  <si>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</si>
  <si>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</si>
  <si>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</si>
  <si>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</si>
  <si>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</si>
  <si>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</si>
  <si>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</si>
  <si>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</si>
  <si>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</si>
  <si>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</si>
  <si>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</si>
  <si>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</si>
  <si>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</si>
  <si>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</si>
  <si>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</si>
  <si>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</si>
  <si>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</si>
  <si>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</si>
  <si>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</si>
  <si>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</si>
  <si>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</si>
  <si>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</si>
  <si>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</si>
  <si>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</si>
  <si>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</si>
  <si>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</si>
  <si>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</si>
  <si>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</si>
  <si>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</si>
  <si>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</si>
  <si>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</si>
  <si>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</si>
  <si>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</si>
  <si>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</si>
  <si>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</si>
  <si>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</si>
  <si>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</si>
  <si>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</si>
  <si>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</si>
  <si>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</si>
  <si>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</si>
  <si>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</si>
  <si>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</si>
  <si>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</si>
  <si>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</si>
  <si>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</si>
  <si>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</si>
  <si>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</si>
  <si>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</si>
  <si>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</si>
  <si>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</si>
  <si>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</si>
  <si>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</si>
  <si>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</si>
  <si>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</si>
  <si>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</si>
  <si>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</si>
  <si>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</si>
  <si>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</si>
  <si>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</si>
  <si>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</si>
  <si>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</si>
  <si>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</si>
  <si>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</si>
  <si>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</si>
  <si>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</si>
  <si>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</si>
  <si>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</si>
  <si>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</si>
  <si>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</si>
  <si>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</si>
  <si>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</si>
  <si>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</si>
  <si>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</si>
  <si>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</si>
  <si>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</si>
  <si>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</si>
  <si>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</si>
  <si>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</si>
  <si>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</si>
  <si>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</si>
  <si>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</si>
  <si>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</si>
  <si>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</si>
  <si>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</si>
  <si>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</si>
  <si>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</si>
  <si>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</si>
  <si>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</si>
  <si>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</si>
  <si>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</si>
  <si>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</si>
  <si>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</si>
  <si>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</si>
  <si>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</si>
  <si>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</si>
  <si>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</si>
  <si>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</si>
  <si>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</si>
  <si>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</si>
  <si>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</si>
  <si>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</si>
  <si>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</si>
  <si>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</si>
  <si>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</si>
  <si>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</si>
  <si>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</si>
  <si>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</si>
  <si>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</si>
  <si>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</si>
  <si>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</si>
  <si>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</si>
  <si>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</si>
  <si>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</si>
  <si>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</si>
  <si>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</si>
  <si>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</si>
  <si>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</si>
  <si>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</si>
  <si>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</si>
  <si>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</si>
  <si>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</si>
  <si>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</si>
  <si>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</si>
  <si>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</si>
  <si>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</si>
  <si>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</si>
  <si>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</si>
  <si>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</si>
  <si>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</si>
  <si>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</si>
  <si>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</si>
  <si>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</si>
  <si>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</si>
  <si>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</si>
  <si>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</si>
  <si>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</si>
  <si>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</si>
  <si>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</si>
  <si>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</si>
  <si>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</si>
  <si>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</si>
  <si>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</si>
  <si>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</si>
  <si>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</si>
  <si>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</si>
  <si>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</si>
  <si>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</si>
  <si>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</si>
  <si>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</si>
  <si>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</si>
  <si>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</si>
  <si>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</si>
  <si>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</si>
  <si>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</si>
  <si>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</si>
  <si>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</si>
  <si>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</si>
  <si>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</si>
  <si>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</si>
  <si>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</si>
  <si>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</si>
  <si>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</si>
  <si>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</si>
  <si>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</si>
  <si>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</si>
  <si>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</si>
  <si>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</si>
  <si>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</si>
  <si>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</si>
  <si>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</si>
  <si>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</si>
  <si>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</si>
  <si>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</si>
  <si>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</si>
  <si>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</si>
  <si>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</si>
  <si>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</si>
  <si>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</si>
  <si>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</si>
  <si>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</si>
  <si>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</si>
  <si>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</si>
  <si>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</si>
  <si>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</si>
  <si>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</si>
  <si>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</si>
  <si>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</si>
  <si>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</si>
  <si>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</si>
  <si>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</si>
  <si>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</si>
  <si>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</si>
  <si>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</si>
  <si>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</si>
  <si>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</si>
  <si>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</si>
  <si>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</si>
  <si>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</si>
  <si>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</si>
  <si>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</si>
  <si>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</si>
  <si>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</si>
  <si>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</si>
  <si>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</si>
  <si>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</si>
  <si>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</si>
  <si>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</si>
  <si>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</si>
  <si>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</si>
  <si>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</si>
  <si>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</si>
  <si>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</si>
  <si>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</si>
  <si>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</si>
  <si>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</si>
  <si>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</si>
  <si>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</si>
  <si>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</si>
  <si>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</si>
  <si>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</si>
  <si>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</si>
  <si>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</si>
  <si>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</si>
  <si>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</si>
  <si>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</si>
  <si>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</si>
  <si>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</si>
  <si>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</si>
  <si>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</si>
  <si>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</si>
  <si>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</si>
  <si>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</si>
  <si>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</si>
  <si>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</si>
  <si>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</si>
  <si>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</si>
  <si>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</si>
  <si>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</si>
  <si>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</si>
  <si>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</si>
  <si>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</si>
  <si>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</si>
  <si>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</si>
  <si>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</si>
  <si>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</si>
  <si>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</si>
  <si>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</si>
  <si>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</si>
  <si>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</si>
  <si>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</si>
  <si>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</si>
  <si>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</si>
  <si>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</si>
  <si>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</si>
  <si>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</si>
  <si>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</si>
  <si>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</si>
  <si>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</si>
  <si>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</si>
  <si>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</si>
  <si>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</si>
  <si>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</si>
  <si>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</si>
  <si>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</si>
  <si>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</si>
  <si>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</si>
  <si>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</si>
  <si>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</si>
  <si>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</si>
  <si>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</si>
  <si>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</si>
  <si>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</si>
  <si>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</si>
  <si>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</si>
  <si>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</si>
  <si>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</si>
  <si>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</si>
  <si>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</si>
  <si>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</si>
  <si>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</si>
  <si>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</si>
  <si>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</si>
  <si>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</si>
  <si>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</si>
  <si>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</si>
  <si>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</si>
  <si>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</si>
  <si>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</si>
  <si>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</si>
  <si>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</si>
  <si>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</si>
  <si>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</si>
  <si>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</si>
  <si>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</si>
  <si>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</si>
  <si>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</si>
  <si>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</si>
  <si>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</si>
  <si>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</si>
  <si>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</si>
  <si>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</si>
  <si>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</si>
  <si>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</si>
  <si>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</si>
  <si>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</si>
  <si>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</si>
  <si>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</si>
  <si>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</si>
  <si>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</si>
  <si>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</si>
  <si>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</si>
  <si>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</si>
  <si>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</si>
  <si>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</si>
  <si>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</si>
  <si>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</si>
  <si>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</si>
  <si>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</si>
  <si>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</si>
  <si>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</si>
  <si>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</si>
  <si>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</si>
  <si>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</si>
  <si>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</si>
  <si>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</si>
  <si>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</si>
  <si>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</si>
  <si>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</si>
  <si>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</si>
  <si>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</si>
  <si>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</si>
  <si>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</si>
  <si>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</si>
  <si>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</si>
  <si>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</si>
  <si>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</si>
  <si>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</si>
  <si>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</si>
  <si>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</si>
  <si>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</si>
  <si>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</si>
  <si>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</si>
  <si>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</si>
  <si>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</si>
  <si>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</si>
  <si>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</si>
  <si>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</si>
  <si>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</si>
  <si>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</si>
  <si>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</si>
  <si>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</si>
  <si>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</si>
  <si>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</si>
  <si>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</si>
  <si>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</si>
  <si>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</si>
  <si>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</si>
  <si>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</si>
  <si>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</si>
  <si>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</si>
  <si>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</si>
  <si>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</si>
  <si>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</si>
  <si>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</si>
  <si>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</si>
  <si>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</si>
  <si>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</si>
  <si>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</si>
  <si>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</si>
  <si>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</si>
  <si>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</si>
  <si>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</si>
  <si>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</si>
  <si>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</si>
  <si>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</si>
  <si>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</si>
  <si>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</si>
  <si>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</si>
  <si>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</si>
  <si>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</si>
  <si>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</si>
  <si>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</si>
  <si>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</si>
  <si>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</si>
  <si>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</si>
  <si>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</si>
  <si>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</si>
  <si>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</si>
  <si>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</si>
  <si>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</si>
  <si>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</si>
  <si>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</si>
  <si>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</si>
  <si>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</si>
  <si>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</si>
  <si>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</si>
  <si>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</si>
  <si>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</si>
  <si>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</si>
  <si>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</si>
  <si>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</si>
  <si>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</si>
  <si>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</si>
  <si>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</si>
  <si>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</si>
  <si>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</si>
  <si>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</si>
  <si>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</si>
  <si>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</si>
  <si>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</si>
  <si>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</si>
  <si>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</si>
  <si>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</si>
  <si>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</si>
  <si>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</si>
  <si>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</si>
  <si>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</si>
  <si>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</si>
  <si>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</si>
  <si>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</si>
  <si>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</si>
  <si>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</si>
  <si>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</si>
  <si>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</si>
  <si>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</si>
  <si>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</si>
  <si>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</si>
  <si>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</si>
  <si>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</si>
  <si>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</si>
  <si>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</si>
  <si>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</si>
  <si>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</si>
  <si>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</si>
  <si>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</si>
  <si>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</si>
  <si>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</si>
  <si>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</si>
  <si>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</si>
  <si>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</si>
  <si>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</si>
  <si>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</si>
  <si>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</si>
  <si>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</si>
  <si>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</si>
  <si>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</si>
  <si>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</si>
  <si>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</si>
  <si>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</si>
  <si>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</si>
  <si>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</si>
  <si>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</si>
  <si>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</si>
  <si>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</si>
  <si>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</si>
  <si>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</si>
  <si>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</si>
  <si>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</si>
  <si>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</si>
  <si>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</si>
  <si>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</si>
  <si>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</si>
  <si>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</si>
  <si>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</si>
  <si>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</si>
  <si>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</si>
  <si>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</si>
  <si>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</si>
  <si>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</si>
  <si>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</si>
  <si>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</si>
  <si>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</si>
  <si>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</si>
  <si>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</si>
  <si>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</si>
  <si>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</si>
  <si>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</si>
  <si>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</si>
  <si>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</si>
  <si>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</si>
  <si>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</si>
  <si>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</si>
  <si>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</si>
  <si>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</si>
  <si>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</si>
  <si>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</si>
  <si>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</si>
  <si>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</si>
  <si>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</si>
  <si>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</si>
  <si>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</si>
  <si>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</si>
  <si>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</si>
  <si>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</si>
  <si>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</si>
  <si>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</si>
  <si>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</si>
  <si>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</si>
  <si>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</si>
  <si>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</si>
  <si>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</si>
  <si>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</si>
  <si>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</si>
  <si>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</si>
  <si>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</si>
  <si>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</si>
  <si>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</si>
  <si>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</si>
  <si>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</si>
  <si>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</si>
  <si>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</si>
  <si>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</si>
  <si>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</si>
  <si>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</si>
  <si>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</si>
  <si>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</si>
  <si>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</si>
  <si>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</si>
  <si>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</si>
  <si>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</si>
  <si>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</si>
  <si>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</si>
  <si>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</si>
  <si>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</si>
  <si>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</si>
  <si>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</si>
  <si>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</si>
  <si>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</si>
  <si>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</si>
  <si>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</si>
  <si>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</si>
  <si>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</si>
  <si>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</si>
  <si>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</si>
  <si>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</si>
  <si>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</si>
  <si>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</si>
  <si>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</si>
  <si>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</si>
  <si>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</si>
  <si>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</si>
  <si>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</si>
  <si>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</si>
  <si>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</si>
  <si>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</si>
  <si>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</si>
  <si>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</si>
  <si>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</si>
  <si>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</si>
  <si>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</si>
  <si>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</si>
  <si>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</si>
  <si>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</si>
  <si>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</si>
  <si>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</si>
  <si>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</si>
  <si>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</si>
  <si>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</si>
  <si>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</si>
  <si>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</si>
  <si>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</si>
  <si>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</si>
  <si>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</si>
  <si>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</si>
  <si>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</si>
  <si>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</si>
  <si>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</si>
  <si>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</si>
  <si>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</si>
  <si>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</si>
  <si>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</si>
  <si>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</si>
  <si>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</si>
  <si>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</si>
  <si>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</si>
  <si>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</si>
  <si>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</si>
  <si>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</si>
  <si>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</si>
  <si>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</si>
  <si>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</si>
  <si>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</si>
  <si>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</si>
  <si>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</si>
  <si>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</si>
  <si>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</si>
  <si>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</si>
  <si>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</si>
  <si>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</si>
  <si>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</si>
  <si>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</si>
  <si>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</si>
  <si>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</si>
  <si>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</si>
  <si>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</si>
  <si>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</si>
  <si>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</si>
  <si>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</si>
  <si>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</si>
  <si>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</si>
  <si>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</si>
  <si>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</si>
  <si>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</si>
  <si>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</si>
  <si>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</si>
  <si>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</si>
  <si>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</si>
  <si>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</si>
  <si>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</si>
  <si>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</si>
  <si>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</si>
  <si>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</si>
  <si>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</si>
  <si>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</si>
  <si>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</si>
  <si>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</si>
  <si>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</si>
  <si>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</si>
  <si>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</si>
  <si>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</si>
  <si>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</si>
  <si>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</si>
  <si>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</si>
  <si>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</si>
  <si>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</si>
  <si>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</si>
  <si>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</si>
  <si>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</si>
  <si>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</si>
  <si>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</si>
  <si>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</si>
  <si>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</si>
  <si>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</si>
  <si>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</si>
  <si>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</si>
  <si>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</si>
  <si>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</si>
  <si>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</si>
  <si>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</si>
  <si>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</si>
  <si>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</si>
  <si>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</si>
  <si>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</si>
  <si>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</si>
  <si>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</si>
  <si>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</si>
  <si>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</si>
  <si>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</si>
  <si>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</si>
  <si>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</si>
  <si>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</si>
  <si>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</si>
  <si>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</si>
  <si>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</si>
  <si>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</si>
  <si>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</si>
  <si>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</si>
  <si>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</si>
  <si>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</si>
  <si>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</si>
  <si>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</si>
  <si>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</si>
  <si>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</si>
  <si>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</si>
  <si>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</si>
  <si>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</si>
  <si>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</si>
  <si>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</si>
  <si>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</si>
  <si>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</si>
  <si>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</si>
  <si>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</si>
  <si>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</si>
  <si>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</si>
  <si>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</si>
  <si>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</si>
  <si>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</si>
  <si>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</si>
  <si>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</si>
  <si>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</si>
  <si>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</si>
  <si>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</si>
  <si>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</si>
  <si>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</si>
  <si>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</si>
  <si>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</si>
  <si>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</si>
  <si>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</si>
  <si>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</si>
  <si>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</si>
  <si>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</si>
  <si>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</si>
  <si>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</si>
  <si>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</si>
  <si>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</si>
  <si>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</si>
  <si>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</si>
  <si>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</si>
  <si>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</si>
  <si>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</si>
  <si>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</si>
  <si>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</si>
  <si>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</si>
  <si>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</si>
  <si>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</si>
  <si>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</si>
  <si>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</si>
  <si>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</si>
  <si>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</si>
  <si>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</si>
  <si>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</si>
  <si>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</si>
  <si>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</si>
  <si>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</si>
  <si>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</si>
  <si>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</si>
  <si>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</si>
  <si>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</si>
  <si>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</si>
  <si>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</si>
  <si>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</si>
  <si>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</si>
  <si>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</si>
  <si>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</si>
  <si>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</si>
  <si>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</si>
  <si>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</si>
  <si>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</si>
  <si>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</si>
  <si>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</si>
  <si>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</si>
  <si>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</si>
  <si>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</si>
  <si>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</si>
  <si>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</si>
  <si>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</si>
  <si>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</si>
  <si>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</si>
  <si>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</si>
  <si>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</si>
  <si>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</si>
  <si>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</si>
  <si>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</si>
  <si>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</si>
  <si>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</si>
  <si>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</si>
  <si>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</si>
  <si>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</si>
  <si>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</si>
  <si>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</si>
  <si>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</si>
  <si>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</si>
  <si>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</si>
  <si>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</si>
  <si>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</si>
  <si>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</si>
  <si>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</si>
  <si>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</si>
  <si>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</si>
  <si>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</si>
  <si>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</si>
  <si>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</si>
  <si>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</si>
  <si>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</si>
  <si>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</si>
  <si>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</si>
  <si>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</si>
  <si>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</si>
  <si>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</si>
  <si>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</si>
  <si>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</si>
  <si>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</si>
  <si>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</si>
  <si>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</si>
  <si>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</si>
  <si>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</si>
  <si>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</si>
  <si>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</si>
  <si>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</si>
  <si>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</si>
  <si>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</si>
  <si>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</si>
  <si>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</si>
  <si>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</si>
  <si>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</si>
  <si>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</si>
  <si>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</si>
  <si>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</si>
  <si>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</si>
  <si>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</si>
  <si>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</si>
  <si>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</si>
  <si>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</si>
  <si>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</si>
  <si>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</si>
  <si>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</si>
  <si>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</si>
  <si>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</si>
  <si>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</si>
  <si>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</si>
  <si>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</si>
  <si>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</si>
  <si>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</si>
  <si>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</si>
  <si>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</si>
  <si>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</si>
  <si>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</si>
  <si>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</si>
  <si>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</si>
  <si>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</si>
  <si>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</si>
  <si>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</si>
  <si>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</si>
  <si>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</si>
  <si>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</si>
  <si>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</si>
  <si>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</si>
  <si>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</si>
  <si>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</si>
  <si>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</si>
  <si>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</si>
  <si>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</si>
  <si>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</si>
  <si>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</si>
  <si>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</si>
  <si>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</si>
  <si>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</si>
  <si>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</si>
  <si>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</si>
  <si>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</si>
  <si>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</si>
  <si>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</si>
  <si>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</si>
  <si>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</si>
  <si>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</si>
  <si>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</si>
  <si>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</si>
  <si>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</si>
  <si>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</si>
  <si>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</si>
  <si>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</si>
  <si>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</si>
  <si>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</si>
  <si>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</si>
  <si>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</si>
  <si>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</si>
  <si>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</si>
  <si>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</si>
  <si>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</si>
  <si>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</si>
  <si>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</si>
  <si>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</si>
  <si>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</si>
  <si>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</si>
  <si>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</si>
  <si>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</si>
  <si>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</si>
  <si>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</si>
  <si>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</si>
  <si>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</si>
  <si>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</si>
  <si>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</si>
  <si>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</si>
  <si>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</si>
  <si>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</si>
  <si>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</si>
  <si>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</si>
  <si>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</si>
  <si>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</si>
  <si>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</si>
  <si>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</si>
  <si>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</si>
  <si>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</si>
  <si>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</si>
  <si>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</si>
  <si>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</si>
  <si>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</si>
  <si>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</si>
  <si>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</si>
  <si>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</si>
  <si>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</si>
  <si>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</si>
  <si>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</si>
  <si>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</si>
  <si>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</si>
  <si>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</si>
  <si>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</si>
  <si>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</si>
  <si>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</si>
  <si>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</si>
  <si>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</si>
  <si>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</si>
  <si>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</si>
  <si>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</si>
  <si>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</si>
  <si>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</si>
  <si>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</si>
  <si>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</si>
  <si>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</si>
  <si>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</si>
  <si>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</si>
  <si>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</si>
  <si>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</si>
  <si>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</si>
  <si>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</si>
  <si>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</si>
  <si>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</si>
  <si>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</si>
  <si>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</si>
  <si>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</si>
  <si>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</si>
  <si>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</si>
  <si>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</si>
  <si>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</si>
  <si>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</si>
  <si>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</si>
  <si>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</si>
  <si>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</si>
  <si>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</si>
  <si>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</si>
  <si>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</si>
  <si>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</si>
  <si>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</si>
  <si>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</si>
  <si>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</si>
  <si>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</si>
  <si>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</si>
  <si>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</si>
  <si>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</si>
  <si>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</si>
  <si>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</si>
  <si>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</si>
  <si>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</si>
  <si>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</si>
  <si>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</si>
  <si>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</si>
  <si>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</si>
  <si>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</si>
  <si>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</si>
  <si>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</si>
  <si>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</si>
  <si>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</si>
  <si>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</si>
  <si>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</si>
  <si>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</si>
  <si>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</si>
  <si>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</si>
  <si>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</si>
  <si>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</si>
  <si>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</si>
  <si>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</si>
  <si>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</si>
  <si>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</si>
  <si>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</si>
  <si>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</si>
  <si>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</si>
  <si>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</si>
  <si>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</si>
  <si>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</si>
  <si>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</si>
  <si>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</si>
  <si>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</si>
  <si>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</si>
  <si>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</si>
  <si>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</si>
  <si>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</si>
  <si>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</si>
  <si>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</si>
  <si>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</si>
  <si>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</si>
  <si>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</si>
  <si>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</si>
  <si>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</si>
  <si>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</si>
  <si>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</si>
  <si>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</si>
  <si>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</si>
  <si>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</si>
  <si>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</si>
  <si>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</si>
  <si>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</si>
  <si>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</si>
  <si>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</si>
  <si>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</si>
  <si>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</si>
  <si>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</si>
  <si>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</si>
  <si>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</si>
  <si>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</si>
  <si>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</si>
  <si>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</si>
  <si>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</si>
  <si>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</si>
  <si>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</si>
  <si>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</si>
  <si>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</si>
  <si>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</si>
  <si>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</si>
  <si>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</si>
  <si>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</si>
  <si>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</si>
  <si>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</si>
  <si>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</si>
  <si>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</si>
  <si>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</si>
  <si>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</si>
  <si>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</si>
  <si>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</si>
  <si>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</si>
  <si>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</si>
  <si>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</si>
  <si>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</si>
  <si>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</si>
  <si>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</si>
  <si>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</si>
  <si>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</si>
  <si>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</si>
  <si>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</si>
  <si>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</si>
  <si>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</si>
  <si>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</si>
  <si>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</si>
  <si>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</si>
  <si>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</si>
  <si>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</si>
  <si>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</si>
  <si>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</si>
  <si>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</si>
  <si>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</si>
  <si>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</si>
  <si>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</si>
  <si>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</si>
  <si>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</si>
  <si>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</si>
  <si>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</si>
  <si>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</si>
  <si>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</si>
  <si>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</si>
  <si>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</si>
  <si>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</si>
  <si>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</si>
  <si>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</si>
  <si>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</si>
  <si>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</si>
  <si>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</si>
  <si>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</si>
  <si>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</si>
  <si>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</si>
  <si>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</si>
  <si>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</si>
  <si>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</si>
  <si>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</si>
  <si>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</si>
  <si>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</si>
  <si>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</si>
  <si>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</si>
  <si>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</si>
  <si>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</si>
  <si>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</si>
  <si>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</si>
  <si>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</si>
  <si>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</si>
  <si>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</si>
  <si>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</si>
  <si>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</si>
  <si>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</si>
  <si>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</si>
  <si>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</si>
  <si>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</si>
  <si>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</si>
  <si>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</si>
  <si>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</si>
  <si>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</si>
  <si>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</si>
  <si>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</si>
  <si>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</si>
  <si>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</si>
  <si>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</si>
  <si>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</si>
  <si>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</si>
  <si>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</si>
  <si>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</si>
  <si>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</si>
  <si>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</si>
  <si>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</si>
  <si>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</si>
  <si>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</si>
  <si>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</si>
  <si>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</si>
  <si>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</si>
  <si>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</si>
  <si>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</si>
  <si>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</si>
  <si>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</si>
  <si>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</si>
  <si>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</si>
  <si>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</si>
  <si>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</si>
  <si>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</si>
  <si>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</si>
  <si>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</si>
  <si>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</si>
  <si>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</si>
  <si>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</si>
  <si>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</si>
  <si>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</si>
  <si>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</si>
  <si>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</si>
  <si>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</si>
  <si>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</si>
  <si>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</si>
  <si>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</si>
  <si>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</si>
  <si>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</si>
  <si>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</si>
  <si>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</si>
  <si>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</si>
  <si>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</si>
  <si>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</si>
  <si>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</si>
  <si>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</si>
  <si>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</si>
  <si>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</si>
  <si>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</si>
  <si>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</si>
  <si>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</si>
  <si>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</si>
  <si>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</si>
  <si>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</si>
  <si>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</si>
  <si>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</si>
  <si>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</si>
  <si>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</si>
  <si>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</si>
  <si>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</si>
  <si>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</si>
  <si>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</si>
  <si>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</si>
  <si>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</si>
  <si>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</si>
  <si>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</si>
  <si>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</si>
  <si>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</si>
  <si>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</si>
  <si>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</si>
  <si>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</si>
  <si>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</si>
  <si>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</si>
  <si>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</si>
  <si>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</si>
  <si>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</si>
  <si>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</si>
  <si>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</si>
  <si>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</si>
  <si>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</si>
  <si>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</si>
  <si>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</si>
  <si>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</si>
  <si>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</si>
  <si>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</si>
  <si>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</si>
  <si>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</si>
  <si>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</si>
  <si>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</si>
  <si>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</si>
  <si>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</si>
  <si>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</si>
  <si>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</si>
  <si>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</si>
  <si>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</si>
  <si>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</si>
  <si>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</si>
  <si>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</si>
  <si>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</si>
  <si>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</si>
  <si>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</si>
  <si>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</si>
  <si>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</si>
  <si>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</si>
  <si>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</si>
  <si>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</si>
  <si>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</si>
  <si>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</si>
  <si>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</si>
  <si>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</si>
  <si>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</si>
  <si>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</si>
  <si>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</si>
  <si>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</si>
  <si>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</si>
  <si>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</si>
  <si>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</si>
  <si>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</si>
  <si>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</si>
  <si>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</si>
  <si>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</si>
  <si>
    <t>LABEL_WADEABLE</t>
  </si>
  <si>
    <t>VARIABLE</t>
  </si>
  <si>
    <t>DESCRIPTION</t>
  </si>
  <si>
    <t>UNITS</t>
  </si>
  <si>
    <t>RANGE_LOW</t>
  </si>
  <si>
    <t>RANGE_HIGH</t>
  </si>
  <si>
    <t>AGGR_ECO9_2015</t>
  </si>
  <si>
    <t>NARS 9-level reporting region (2015), based on aggregated Omernik Level III ecoregions: CPL=Coastal Plains; NAP=Northern Appalachians; NPL=Northern Plains; SAP=Southern Appalachians; SPL=Southern Plains; TPL=Temperate Plains; UMW=Upper Midwest; WMT=Western Mountains; XER=Xeric West.</t>
  </si>
  <si>
    <t>BENT_MMI_COND</t>
  </si>
  <si>
    <t>Condition class based on benthic MMI score</t>
  </si>
  <si>
    <t>BENT</t>
  </si>
  <si>
    <t>BENT_SAMPLE_TYPE</t>
  </si>
  <si>
    <t>Sampling method used to collect macroinvertebrates</t>
  </si>
  <si>
    <t>BURRPTAX</t>
  </si>
  <si>
    <t>% burrower taxa, based on WSA autecology</t>
  </si>
  <si>
    <t>CHIRPTAX</t>
  </si>
  <si>
    <t>% Chironomidae taxa</t>
  </si>
  <si>
    <t>CLNGNTAX</t>
  </si>
  <si>
    <t>Number of distinct clinger taxa, based on WSA autecology</t>
  </si>
  <si>
    <t>CLNGPTAX</t>
  </si>
  <si>
    <t>% clinger taxa, based on WSA autecology</t>
  </si>
  <si>
    <t>COMP_PT</t>
  </si>
  <si>
    <t>Metric score for composition metric</t>
  </si>
  <si>
    <t>DIVS_PT</t>
  </si>
  <si>
    <t>Metric score for diversity metric</t>
  </si>
  <si>
    <t>DOM5PIND</t>
  </si>
  <si>
    <t>% individuals in dominant 5 taxa</t>
  </si>
  <si>
    <t>EPHENTAX</t>
  </si>
  <si>
    <t>Number of distinct Ephemeroptera taxa</t>
  </si>
  <si>
    <t>EPHEPTAX</t>
  </si>
  <si>
    <t>% Ephemeroptera taxa</t>
  </si>
  <si>
    <t>EPT_NTAX</t>
  </si>
  <si>
    <t>Number of distinct Ephemeroptera, Plecoptera, and Trichoptera taxa</t>
  </si>
  <si>
    <t>EPT_PIND</t>
  </si>
  <si>
    <t>% Ephemeroptera, Plecoptera, and Trichoptera individuals</t>
  </si>
  <si>
    <t>EPT_PTAX</t>
  </si>
  <si>
    <t>% EPT taxa</t>
  </si>
  <si>
    <t>FEED_PT</t>
  </si>
  <si>
    <t>Metric score for functional feeding group</t>
  </si>
  <si>
    <t>HABT_PT</t>
  </si>
  <si>
    <t>Metric score for habit</t>
  </si>
  <si>
    <t>HPRIME</t>
  </si>
  <si>
    <t>Shannon diversity, where prop_i=proportion of species i in sample</t>
  </si>
  <si>
    <t>INTLNTAX</t>
  </si>
  <si>
    <t>Number of distinct intolerant taxa</t>
  </si>
  <si>
    <t>MMI_BENT</t>
  </si>
  <si>
    <t>NOINPIND</t>
  </si>
  <si>
    <t>% non-insect individuals</t>
  </si>
  <si>
    <t>NTOLNTAX</t>
  </si>
  <si>
    <t>No. of non-tolerants (PTV&lt;6) taxa</t>
  </si>
  <si>
    <t>NTOLPTAX</t>
  </si>
  <si>
    <t>% taxa with pollution tolerance score between 0 and 5.9</t>
  </si>
  <si>
    <t>OE_COND</t>
  </si>
  <si>
    <t>Condition class based on O/E score</t>
  </si>
  <si>
    <t>OE_SCORE</t>
  </si>
  <si>
    <t>O/E score for benthic sample</t>
  </si>
  <si>
    <t>RICH_PT</t>
  </si>
  <si>
    <t>Metric score for taxa richness</t>
  </si>
  <si>
    <t>Sample type</t>
  </si>
  <si>
    <t>SAMPLED_BENT</t>
  </si>
  <si>
    <t>Indicator of sampling at site</t>
  </si>
  <si>
    <t>SCRPNTAX</t>
  </si>
  <si>
    <t>Number of distinct scraper taxa, based on WSA autecology</t>
  </si>
  <si>
    <t>SHRDNTAX</t>
  </si>
  <si>
    <t>Number of distinct shredder taxa, based on WSA autecology</t>
  </si>
  <si>
    <t>STOLPTAX</t>
  </si>
  <si>
    <t>% taxa with pollution tolerance score between 8 and 10</t>
  </si>
  <si>
    <t>TOLR_PT</t>
  </si>
  <si>
    <t>Metric score for tolerance metric</t>
  </si>
  <si>
    <t>TOLRPTAX</t>
  </si>
  <si>
    <t>% Tolerant (PTV&gt;=7) taxa</t>
  </si>
  <si>
    <t xml:space="preserve">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
  </si>
  <si>
    <t>STRM_NM</t>
  </si>
  <si>
    <t>WDWetTrans</t>
  </si>
  <si>
    <t>BVR_SGN</t>
  </si>
  <si>
    <t>WTTD_WT</t>
  </si>
  <si>
    <t>OE_MACROINVRTBRTE</t>
  </si>
  <si>
    <t>PL_TL_FN6</t>
  </si>
  <si>
    <t>STRM_ORDR</t>
  </si>
  <si>
    <t>MMI_MACROINVRTBRTE</t>
  </si>
  <si>
    <t xml:space="preserve">Date </t>
  </si>
  <si>
    <t>Date (DT)</t>
  </si>
  <si>
    <t>average_bfwidth</t>
  </si>
  <si>
    <t>average_bfdepth</t>
  </si>
  <si>
    <t>GLOBALID</t>
  </si>
  <si>
    <t>REACH_LENGTH</t>
  </si>
  <si>
    <t>STATES</t>
  </si>
  <si>
    <t xml:space="preserve">based on metadata </t>
  </si>
  <si>
    <t>based on metadata</t>
  </si>
  <si>
    <t xml:space="preserve">Basaed on metadata, in the code all coordiantes are converted to the same projection </t>
  </si>
  <si>
    <t xml:space="preserve">based on program metadata </t>
  </si>
  <si>
    <t>based fication program metadata</t>
  </si>
  <si>
    <t>based on program metadata</t>
  </si>
  <si>
    <t>based nment program metadata</t>
  </si>
  <si>
    <t>based l dimensions program metadata</t>
  </si>
  <si>
    <t xml:space="preserve">Findable </t>
  </si>
  <si>
    <t xml:space="preserve">Accessable </t>
  </si>
  <si>
    <t xml:space="preserve">Interoperable </t>
  </si>
  <si>
    <t xml:space="preserve">Reuseable </t>
  </si>
  <si>
    <t xml:space="preserve">BLM AIM </t>
  </si>
  <si>
    <t xml:space="preserve">EPA NARS </t>
  </si>
  <si>
    <t xml:space="preserve">PIBO </t>
  </si>
  <si>
    <t>(https://landscape.blm.gov/geoportal/catalog/AIM/AIM.page)</t>
  </si>
  <si>
    <t xml:space="preserve">Webtools </t>
  </si>
  <si>
    <t xml:space="preserve">Guiding Principles </t>
  </si>
  <si>
    <t xml:space="preserve">F1. (meta)data are assigned a globally unique and persistent identifier  
F2. data are described with rich metadata (defined by R1 below)  
F3. metadata clearly and explicitly include the identifier of the data it describes  
F4. (meta)data are registered or indexed in a searchable resource </t>
  </si>
  <si>
    <t xml:space="preserve">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</si>
  <si>
    <t xml:space="preserve">R1. meta(data) are richly described with a plurality of accurate and relevant attributes 
R1.1. (meta)data are released with a clear and accessible data usage license  
R1.2. (meta)data are associated with detailed provenance  
R1.3. (meta)data meet domain-relevant community standards </t>
  </si>
  <si>
    <t xml:space="preserve">Intergrated Dataset </t>
  </si>
  <si>
    <t xml:space="preserve">Data and data set metadata is published on ScienceBase.org as a .csv file and a geojson file. </t>
  </si>
  <si>
    <t xml:space="preserve">EPA NARS data and metadata is not consistent between each year of data release. There are multiple datasets containg the same metrics, it is not clear which data set is useable </t>
  </si>
  <si>
    <t xml:space="preserve">Data and metadata is updated yearly. Collection protocols are posted !! 
Data is aviable on Landscape Approach Data Portal in multiple formation such as ArcGIS geodatabase, server, .csv and searchable ArcGIS online map (https://landscape.blm.gov/geoportal/catalog/AIM/AIM.page)
Metadata is aviable </t>
  </si>
  <si>
    <t>Data is relased till !!, EPA is not sure when the !!!!! Data set will be released. Colletion methods have not changed throught the history of the project.  
EPA NARS data and metadata is avaiable on the NARS data page and is shared as .csv files</t>
  </si>
  <si>
    <t>Data is released every 5 years with the 5 year report, metadata. 
Collection protocols are posted!!!. 
AREMP data can be found with the five-year reports and in a downloadable ArcGIS geodatabase</t>
  </si>
  <si>
    <t>Datasets is not released publialy. USFS and BLM users inside the firewall can access the data. 
Collection protocols are posted on !!!, last updated in !!! 
Data is shared in reports and publications but there is no standalone dataset shared</t>
  </si>
  <si>
    <t xml:space="preserve">Data collection protocols are posted on MonitoringResouces.org. Data collection methods are versioned when the collection methology changes. 
Each </t>
  </si>
  <si>
    <t>I1. (meta)data use a formal, accessible, shared, and broadly applicable language for knowledge representation.  
I2. (meta)data use vocabularies that follow FAIR principles 
I3. (meta)data include qualified references to other (meta)data</t>
  </si>
  <si>
    <t xml:space="preserve">Each metric </t>
  </si>
  <si>
    <t xml:space="preserve">Darwin Core </t>
  </si>
  <si>
    <t xml:space="preserve">type </t>
  </si>
  <si>
    <t xml:space="preserve">modified </t>
  </si>
  <si>
    <t xml:space="preserve">bibilographicCititation </t>
  </si>
  <si>
    <t xml:space="preserve">	A bibliographic reference for the resource as a statement indicating how this record should be cited (attributed) when used.</t>
  </si>
  <si>
    <t xml:space="preserve">CollectionID </t>
  </si>
  <si>
    <t>An identifier for the collection or dataset from which the record was derived.</t>
  </si>
  <si>
    <t xml:space="preserve">datasetID </t>
  </si>
  <si>
    <t>An identifier for the set of data. May be a global unique identifier or an identifier specific to a collection or institution.</t>
  </si>
  <si>
    <t xml:space="preserve">	The name (or acronym) in use by the institution having custody of the object(s) or information referred to in the record</t>
  </si>
  <si>
    <t>institutionCode</t>
  </si>
  <si>
    <t xml:space="preserve">eventID </t>
  </si>
  <si>
    <t>An identifier for the set of information associated with an Event (something that occurs at a place and time). May be a global unique identifier or an identifier specific to the data set.</t>
  </si>
  <si>
    <t xml:space="preserve">Darwin Core - Event </t>
  </si>
  <si>
    <t>The date-time or interval during which an Event occurred. For occurrences, this is the date-time when the event was recorded. Not suitable for a time in a geological context.</t>
  </si>
  <si>
    <t>The four-digit year in which the Event occurred, according to the Common Era Calendar.</t>
  </si>
  <si>
    <t>verbatimEventDate</t>
  </si>
  <si>
    <t>The verbatim original representation of the date and time information for an Event.</t>
  </si>
  <si>
    <t>fieldNotes</t>
  </si>
  <si>
    <t>One of a) an indicator of the existence of, b) a reference to (publication, URI), or c) the text of notes taken in the field about the Event.</t>
  </si>
  <si>
    <t>The name of the next smaller administrative region than country (state, province, canton, department, region, etc.) in which the Location occurs.</t>
  </si>
  <si>
    <t>decimalLatitude</t>
  </si>
  <si>
    <t>The geographic latitude (in decimal degrees, using the spatial reference system given in geodeticDatum) of the geographic center of a Location. Positive values are north of the Equator, negative values are south of it. Legal values lie between -90 and 90, inclusive.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</si>
  <si>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</si>
  <si>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decimalLongitude</t>
  </si>
  <si>
    <t>geodeticDatum</t>
  </si>
  <si>
    <t>The ellipsoid, geodetic datum, or spatial reference system (SRS) upon which the geographic coordinates given in decimalLatitude and decimalLongitude as based.</t>
  </si>
  <si>
    <t>verbatimLatitude</t>
  </si>
  <si>
    <t>verbatimLongitude</t>
  </si>
  <si>
    <t>The verbatim original longitude of the Location. The coordinate ellipsoid, geodeticDatum, or full Spatial Reference System (SRS) for these coordinates should be stored in verbatimSRS and the coordinate system should be stored in verbatimCoordinateSystem.</t>
  </si>
  <si>
    <t>verbatimCoordinateSystem</t>
  </si>
  <si>
    <t>The spatial coordinate system for the verbatimLatitude and verbatimLongitude or the verbatimCoordinates of the Location.</t>
  </si>
  <si>
    <t xml:space="preserve">Mean Slope of water surface (%) from the bottom of the reach to the top of the reach. </t>
  </si>
  <si>
    <t xml:space="preserve">Average bankfull height measured from water surface across transects. </t>
  </si>
  <si>
    <t xml:space="preserve">Average bankfull width across transects. </t>
  </si>
  <si>
    <t xml:space="preserve">Average Bankfull Width/Depth Ratio across transects. </t>
  </si>
  <si>
    <t xml:space="preserve">Average wetted width across transects. </t>
  </si>
  <si>
    <t xml:space="preserve">Average of the residual pool depth values for all pools in a reach. Residual pool depth the difference of the pool tail depth from the max depth. </t>
  </si>
  <si>
    <t xml:space="preserve">Percent of the sample reach (linear extent) classified as pool habitat </t>
  </si>
  <si>
    <t>Percent of the reach that was dry</t>
  </si>
  <si>
    <t>Particle size corresponding to the 50th percentile of measured particles</t>
  </si>
  <si>
    <t>Average percent fine sediment (&lt; 2mm) on the pool tail</t>
  </si>
  <si>
    <t>Percent of particles counted with a b-axis &lt; 2 mm</t>
  </si>
  <si>
    <t>Average percent fine sediment (&lt; 6mm) on the pool tail</t>
  </si>
  <si>
    <t xml:space="preserve">Percent of particles with a b-axis &lt; 6 mm </t>
  </si>
  <si>
    <t xml:space="preserve">Biological condition was assessed using an observed/expected (O/E) index. </t>
  </si>
  <si>
    <t>Biological condition was assessed using the MMI (MultimetricIndex)</t>
  </si>
  <si>
    <t xml:space="preserve">Strahler stream order of the site from the provider dataset </t>
  </si>
  <si>
    <t xml:space="preserve">Text </t>
  </si>
  <si>
    <t xml:space="preserve">Beaver value from the provider dataset. </t>
  </si>
  <si>
    <t xml:space="preserve">Beaver Present </t>
  </si>
  <si>
    <t xml:space="preserve">BeaverPresent </t>
  </si>
  <si>
    <t>LongName</t>
  </si>
  <si>
    <t>Number that identifies a unique sampling location. A site is a stream segment with a fixed starting and ending location for sampling</t>
  </si>
  <si>
    <t>rightsHolder</t>
  </si>
  <si>
    <t>A person or organization owning or managing rights over the resource.</t>
  </si>
  <si>
    <t xml:space="preserve">Example: BLM AIM, EPA NARS, USFS ARMEP </t>
  </si>
  <si>
    <t>Darwin Core</t>
  </si>
  <si>
    <t>verbatimWaterbody</t>
  </si>
  <si>
    <t xml:space="preserve">waterbody </t>
  </si>
  <si>
    <t xml:space="preserve">InstitutionID </t>
  </si>
  <si>
    <t>An identifier for the institution having custody of the object(s) or information referred to in the record.</t>
  </si>
  <si>
    <t>Recommended best practice is to use a date that conforms to ISO 8601:2004(E).</t>
  </si>
  <si>
    <t>Text</t>
  </si>
  <si>
    <t xml:space="preserve">	Example) http://biocol.org/urn:lsid:biocol.org:col:34777, http://grbio.org/cool/km06-gtbn</t>
  </si>
  <si>
    <t>Example) https://www.epa.gov/national-aquatic-resource-surveys</t>
  </si>
  <si>
    <t xml:space="preserve">The ScienceBase ID number of the dataset  </t>
  </si>
  <si>
    <t>The name identifying the data set from which the record was derived.</t>
  </si>
  <si>
    <t xml:space="preserve">Example: EPA NARS 2018 dataset </t>
  </si>
  <si>
    <t>The time or interval during which an Event occurred.</t>
  </si>
  <si>
    <t xml:space="preserve">Time </t>
  </si>
  <si>
    <t xml:space="preserve">samplingProtocol </t>
  </si>
  <si>
    <t>locationID</t>
  </si>
  <si>
    <t>The name of, reference to, or description of the method or protocol used during an Event. MonitoringResources.org protocol ID number</t>
  </si>
  <si>
    <t>From the Data Set Latitude</t>
  </si>
  <si>
    <t>From the DatasetCoordinateSystem</t>
  </si>
  <si>
    <t>From the dataset Longitude</t>
  </si>
  <si>
    <t xml:space="preserve">Standard Longitude </t>
  </si>
  <si>
    <t xml:space="preserve">Standard Latitude </t>
  </si>
  <si>
    <t xml:space="preserve">Site Identification </t>
  </si>
  <si>
    <t>Institution Code</t>
  </si>
  <si>
    <t>datasetName</t>
  </si>
  <si>
    <t>Dataset Name</t>
  </si>
  <si>
    <t>Stream Name From the Dataset</t>
  </si>
  <si>
    <t xml:space="preserve">In habitat datasets this is often referred to as the SiteID. This ID identifying the location, while the reachID corresponds to the EventID. We use locationID to corresponds to Darwin Core standard. </t>
  </si>
  <si>
    <t xml:space="preserve">State From the Dataset </t>
  </si>
  <si>
    <t xml:space="preserve"> In habitat datasets this is often referred to as the ReachID. This ID identifying a unique visit to a location, while the SiteID corresponds to the LocationID. We use eventID to corresponds to Darwin Core standard. </t>
  </si>
  <si>
    <t xml:space="preserve">The name of the water body in which the Location occurs from the NHD+ layer. </t>
  </si>
  <si>
    <t xml:space="preserve">Sampling Protocol </t>
  </si>
  <si>
    <t>From the Dataset Location Identification</t>
  </si>
  <si>
    <t>This is the location identification for the integrated data set the value is the concatenation of the verbatimlocationID and the institutionCode. Example) 5483AIM, 88963AREMP, WtR563EPA</t>
  </si>
  <si>
    <t>BFWDRatio</t>
  </si>
  <si>
    <t>BFHeight</t>
  </si>
  <si>
    <t>LWDFreq</t>
  </si>
  <si>
    <t>LWDVol</t>
  </si>
  <si>
    <t xml:space="preserve">Frequency of large woody debris within the channel of the reach. </t>
  </si>
  <si>
    <t>Volume of LWD within the channel of the reach</t>
  </si>
  <si>
    <t>Example:  AIM, NARS, AREMP, PIBO</t>
  </si>
  <si>
    <t xml:space="preserve">Unique number that identifies one sample of a particular site. </t>
  </si>
  <si>
    <t>verbatimLocation</t>
  </si>
  <si>
    <t xml:space="preserve">YEAR </t>
  </si>
  <si>
    <t>SITENAME</t>
  </si>
  <si>
    <t>LAT_DD</t>
  </si>
  <si>
    <t>LON_DD</t>
  </si>
  <si>
    <t xml:space="preserve">Character </t>
  </si>
  <si>
    <t>Character</t>
  </si>
  <si>
    <t>STATE</t>
  </si>
  <si>
    <t>ADMIN_ST</t>
  </si>
  <si>
    <t>pool_fines</t>
  </si>
  <si>
    <t>CodeForMapPopUp</t>
  </si>
  <si>
    <t xml:space="preserve">The verbatim original latitude of the Location. The coordinate ellipsoid, geodeticDatum, or full Spatial Reference System (SRS) for these coordinates should be stored in verbatimSRS and the coordinate system should be stored in verbatimCoordinateSystem. </t>
  </si>
  <si>
    <t xml:space="preserve">For this dataset we use the botton of the reach as the location. </t>
  </si>
  <si>
    <t>The water body name from the original data set.</t>
  </si>
  <si>
    <t xml:space="preserve">For this data set this field is often refered to as Stream Name. </t>
  </si>
  <si>
    <t>StateProvince</t>
  </si>
  <si>
    <t>AREMPField</t>
  </si>
  <si>
    <t>BLMField</t>
  </si>
  <si>
    <t>EPA2008Field</t>
  </si>
  <si>
    <t>EPA2004Field</t>
  </si>
  <si>
    <t>PIBOField</t>
  </si>
  <si>
    <t>CategoryID</t>
  </si>
  <si>
    <t>FieldID</t>
  </si>
  <si>
    <t>Field</t>
  </si>
  <si>
    <t>Definition</t>
  </si>
  <si>
    <t>DataType</t>
  </si>
  <si>
    <t>Unit</t>
  </si>
  <si>
    <t>AREMPUnits</t>
  </si>
  <si>
    <t>BLMDescriptionIfDifferentFromDefinition</t>
  </si>
  <si>
    <t>BLMNote</t>
  </si>
  <si>
    <t>BLMDataType</t>
  </si>
  <si>
    <t>Published compadability</t>
  </si>
  <si>
    <t>SubsetOfMetrics</t>
  </si>
  <si>
    <t>NotesCodesConventions</t>
  </si>
  <si>
    <t>AREMPDescriptionIfDifferentFromDefinition</t>
  </si>
  <si>
    <t>BLMFieldFromMetadata</t>
  </si>
  <si>
    <t>BLMCollectionMethodID</t>
  </si>
  <si>
    <t>BLMAnalysisMethodID</t>
  </si>
  <si>
    <t>EPAAnalysisMethodID</t>
  </si>
  <si>
    <t>EPACollectionMethodID</t>
  </si>
  <si>
    <t>PIBOCollectionMethodID</t>
  </si>
  <si>
    <t>PIBOAnalysisMethodID</t>
  </si>
  <si>
    <t>AREMPCollectionMethodID</t>
  </si>
  <si>
    <t>AREMPAnalysisMethodID</t>
  </si>
  <si>
    <t>EPADescriptionIfDifferentFromDefinition</t>
  </si>
  <si>
    <t>EPADescription</t>
  </si>
  <si>
    <t>EPAUnits</t>
  </si>
  <si>
    <t>PIBODescriptionIfDifferentFromDescription</t>
  </si>
  <si>
    <t>InDES</t>
  </si>
  <si>
    <t xml:space="preserve">Categorial value to indicate if the field is part of the data exchange specification </t>
  </si>
  <si>
    <t>A</t>
  </si>
  <si>
    <t>Code to be used in the leaflet map pop up</t>
  </si>
  <si>
    <t xml:space="preserve">Catagories: </t>
  </si>
  <si>
    <t xml:space="preserve">Notes, codes, conventions </t>
  </si>
  <si>
    <t xml:space="preserve">The AREMP long name from the metadata </t>
  </si>
  <si>
    <t>Unit of metric in the AREMP data set</t>
  </si>
  <si>
    <t xml:space="preserve">The ID number of the data collection method documented in MonitoringResources.org </t>
  </si>
  <si>
    <t xml:space="preserve">The ID number of the data analysis method documented in MonitoringResources.org </t>
  </si>
  <si>
    <t xml:space="preserve">The BLM field name from the metadata </t>
  </si>
  <si>
    <t xml:space="preserve">Description of the element if it is different from the definition defined in the "Definition" </t>
  </si>
  <si>
    <t xml:space="preserve">The BLM description from the BLM metadata. </t>
  </si>
  <si>
    <t xml:space="preserve">Notes from BLM metadata </t>
  </si>
  <si>
    <t xml:space="preserve">Data type form the BLM metadata </t>
  </si>
  <si>
    <t>Fields</t>
  </si>
  <si>
    <t xml:space="preserve">ID number for the field within the category </t>
  </si>
  <si>
    <t xml:space="preserve">A classification of fields initially based on categories in the EPA and PIBO metadata </t>
  </si>
  <si>
    <t xml:space="preserve">Unit of the metric from the EPA metadata </t>
  </si>
  <si>
    <t xml:space="preserve">Becca's notes </t>
  </si>
  <si>
    <t xml:space="preserve">Unit of the metric from the PIBO metadata </t>
  </si>
  <si>
    <t xml:space="preserve">Description of the element from the PIBO metadata </t>
  </si>
  <si>
    <t xml:space="preserve">The long name from the PIBO metadata </t>
  </si>
  <si>
    <t xml:space="preserve">Count of number of programs that produce that report the metric </t>
  </si>
  <si>
    <t xml:space="preserve">Indication </t>
  </si>
  <si>
    <t>ID number for the category</t>
  </si>
  <si>
    <t xml:space="preserve">Unit in the integrated data set </t>
  </si>
  <si>
    <t xml:space="preserve">Categorial value to indicate if the metric is included in the integrated data set </t>
  </si>
  <si>
    <t xml:space="preserve">Field name to be used in the integrated data set. Often a common abbreviation or name with spaces removed </t>
  </si>
  <si>
    <t xml:space="preserve">Description of the metric or metadata element. If element is describing the metadata of the dataset or collection event  i.e. location, collector name, date the definitions are consistent with the Darwin Core Standard. For metric elements the definition is taken from one of the four pilot programs BLM AIM, EPA NARS, USFS AREMP or PIBO. </t>
  </si>
  <si>
    <t xml:space="preserve">Categorical attribute indicating the type of value a variable has and what type of mathematical, relational or logical operations can be applied to it without causing an error. </t>
  </si>
  <si>
    <t>The column header in the AREMP data set</t>
  </si>
  <si>
    <t xml:space="preserve">The column header in the BLM data set. The metadata and the data set field names don't always agree. </t>
  </si>
  <si>
    <t xml:space="preserve">From the BLM metadata a prediction of the metric's response to stress. </t>
  </si>
  <si>
    <t xml:space="preserve">Unit of the metric from the BLM metadata </t>
  </si>
  <si>
    <t xml:space="preserve">From the BLM metadata the minimum potential value of the metric </t>
  </si>
  <si>
    <t xml:space="preserve">From the BLM metadata the maximum potential value of the metrics </t>
  </si>
  <si>
    <t xml:space="preserve">The column header in the 2008 EPA data set </t>
  </si>
  <si>
    <t>The column header in the 2004 EPA data set</t>
  </si>
  <si>
    <t xml:space="preserve">The column header in the EPA boatebale data set </t>
  </si>
  <si>
    <t xml:space="preserve">Description of the element from the EPA metadata </t>
  </si>
  <si>
    <t xml:space="preserve">The column header in the PIBO data set </t>
  </si>
  <si>
    <t xml:space="preserve">A note on the method compatibility between the program </t>
  </si>
  <si>
    <t>Integer</t>
  </si>
  <si>
    <t>Integer (need to check this)</t>
  </si>
  <si>
    <t xml:space="preserve">Integer </t>
  </si>
  <si>
    <t>Categorical</t>
  </si>
  <si>
    <t>The most recent date-time on which the combined dataset was changed.</t>
  </si>
  <si>
    <t>Reach sinuosity (reach length along the thalweg divided by straight line distance between the bottom of the reach and the top of the reach)</t>
  </si>
  <si>
    <t xml:space="preserve">Indication if beaver's have disturbed the flow of the stream in the reach.  </t>
  </si>
  <si>
    <t xml:space="preserve">Location Identification </t>
  </si>
  <si>
    <t xml:space="preserve">Event Identification  </t>
  </si>
  <si>
    <t>Standardized Date</t>
  </si>
  <si>
    <t xml:space="preserve">EPA Hybrid Level III Ecoregion </t>
  </si>
  <si>
    <t xml:space="preserve">Channel Incision Height -Standard Deviation </t>
  </si>
  <si>
    <t xml:space="preserve">Minimum Bankfull Width at a Reach </t>
  </si>
  <si>
    <t xml:space="preserve">Maxima Bankfull Width at a Reach </t>
  </si>
  <si>
    <t xml:space="preserve">Length of Sample Reach at Original Sampling Occurrence </t>
  </si>
  <si>
    <t xml:space="preserve">Bank Cover Vegetation </t>
  </si>
  <si>
    <t>Thalweg substrate -Standard Deviation (LOG10)</t>
  </si>
  <si>
    <t xml:space="preserve">Bed Surface course gravel or smaller </t>
  </si>
  <si>
    <t>Hydraulic Resistance, Total at Bankfull</t>
  </si>
  <si>
    <t xml:space="preserve">Large Wood Volume in Bankful Channel Dry Including Dry </t>
  </si>
  <si>
    <t xml:space="preserve">Total Number of Pieces less then 30 CM  Dimander </t>
  </si>
  <si>
    <t>The nature or genre of the resource.</t>
  </si>
  <si>
    <t>IncludeInCrosswalk</t>
  </si>
  <si>
    <t>NotesConventions</t>
  </si>
  <si>
    <t>AREMPFieldCorrection</t>
  </si>
  <si>
    <t>BLMFieldCorrection</t>
  </si>
  <si>
    <t>EPA2004FieldCorrection</t>
  </si>
  <si>
    <t>EPA2008FieldCorrection</t>
  </si>
  <si>
    <t>PIBOFieldCorrection</t>
  </si>
  <si>
    <t xml:space="preserve">Data manager correction or note on the field cross-walk </t>
  </si>
  <si>
    <t>AREMPMethodComment</t>
  </si>
  <si>
    <t>BLMMethodComment</t>
  </si>
  <si>
    <t>EPAMethodComment</t>
  </si>
  <si>
    <t>PIBOMethodComment</t>
  </si>
  <si>
    <t>y</t>
  </si>
  <si>
    <t>Customized 6847</t>
  </si>
  <si>
    <t>PRTCL</t>
  </si>
  <si>
    <t>verbatimlocationID</t>
  </si>
  <si>
    <t>AREMPCustomized</t>
  </si>
  <si>
    <t>BLMCustomized</t>
  </si>
  <si>
    <t>EPACustomized</t>
  </si>
  <si>
    <t>PIBOCustomized</t>
  </si>
  <si>
    <t xml:space="preserve">Insidious Air Temperature  </t>
  </si>
  <si>
    <t>Macroinvertebrate</t>
  </si>
  <si>
    <t>Percent of  Ephemeroptera, Plecoptera, and Trichoptera taxa</t>
  </si>
  <si>
    <t>Percent Chironomidae taxa</t>
  </si>
  <si>
    <t>Not sure EPA is compadable with AREMP and PIBO</t>
  </si>
  <si>
    <t>Not sure if the same metric because it is  based on WSA autecology</t>
  </si>
  <si>
    <t>AREMPDescription</t>
  </si>
  <si>
    <t>Number that identifies a unique sampling location.  A site is a stream segment with a fixed starting and ending location for sampling.</t>
  </si>
  <si>
    <t>categorical: I, IQ, IO, K, KQ, KO, C, F</t>
  </si>
  <si>
    <t xml:space="preserve">IQ = The second or subsequent sample of an integrator site within one year. </t>
  </si>
  <si>
    <t>IO = Obsolete integrator.  These sites are no longer part of the PIBO EM 5-year rotating panel study design.  These sites won't be revisited.</t>
  </si>
  <si>
    <t>KQ = The second or subsequent sample of a DMA site.</t>
  </si>
  <si>
    <t>KO = Obsolete DMA.  These sites won't be revisited, and an 'active' DMA is established in the same 6th field hydrologic unit to replace the obsolete site if possible.</t>
  </si>
  <si>
    <t xml:space="preserve">C = Contract sites.  Synonymous with 'CNTRCT' sites. Additional sampling that is not part of the PIBO EM study design and funded by local Forest Service or BLM field units.  Sub-watersheds are selected by the contracting unit, while site selection within the sub-watershed and sampling methods are typically similar to an integrator. In-stream habitat data are collected.  Stream temperature, aquatic macroinvertebrate, and riparian vegetation may / may not be collected. Additional information is available on request.   </t>
  </si>
  <si>
    <t>F = Sampled by non-PIBO EM Forest Service employees. Synonymous with FS sites.  Site selected by Forest Service personnel and sampled using the same procedures as integrator sites in most instances.</t>
  </si>
  <si>
    <t>Relevant to CRB and MRB sites which are sampled on a 5-year rotation.  Panel year 1 sites are sampled 2001, 2006, 2011, etc.  Panel year 2 sites are sampled 2002, 2007, 2012, etc.</t>
  </si>
  <si>
    <t>HUCNUM6</t>
  </si>
  <si>
    <t>USDA Natural Resources Conservation Service (NRCS), Hydrologic Unit Code for 6th field sub-watersheds.  Codes were derived from the Watershed Boundary Dataset (WBD), a comprehensive aggregated collection of hydrologic unit data consistent with the national criteria for delineation and resolution, and based on topographic and hydrologic features across the United States. http://www.ncgc.nrcs.usda.gov/products/datasets/watershed/index.html</t>
  </si>
  <si>
    <t>Forest Service Region or BLM state office where site occurs.</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</si>
  <si>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</si>
  <si>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r>
      <t>Managed or Reference. Reference sites have minimal management: catchment road densities less than 0.5 km/km</t>
    </r>
    <r>
      <rPr>
        <vertAlign val="superscript"/>
        <sz val="10"/>
        <rFont val="Arial"/>
        <family val="2"/>
      </rPr>
      <t>2</t>
    </r>
    <r>
      <rPr>
        <sz val="10"/>
        <rFont val="Arial"/>
        <family val="2"/>
      </rPr>
      <t>, riparian road densities less than 0.25 km/km</t>
    </r>
    <r>
      <rPr>
        <vertAlign val="superscript"/>
        <sz val="10"/>
        <rFont val="Arial"/>
        <family val="2"/>
      </rPr>
      <t>2</t>
    </r>
    <r>
      <rPr>
        <sz val="10"/>
        <rFont val="Arial"/>
        <family val="2"/>
      </rPr>
      <t>, no grazing within 30 years, and no known in-channel mining upstream of the integrator site.</t>
    </r>
  </si>
  <si>
    <r>
      <t>km</t>
    </r>
    <r>
      <rPr>
        <vertAlign val="superscript"/>
        <sz val="10"/>
        <rFont val="Arial"/>
        <family val="2"/>
      </rPr>
      <t>2</t>
    </r>
  </si>
  <si>
    <t>Derived from 10 m Digital Elevation Models (DEM) from the USGS National Elevation Dataset: http://seamless.usgs.gov/.  Acquired from the remote sensing application center (RSAC).</t>
  </si>
  <si>
    <t>Precip</t>
  </si>
  <si>
    <t>Annual precipitation</t>
  </si>
  <si>
    <t>Derived from PRISM Group climate grids: http://prism.oregonstate.edu/.  PRISM (Parameter-elevation Regressions on Independent Slopes Model) climate mapping system is a knowledge-based system that uses point measurements of precipitation, temperature, and other climatic factors to produce continuous digital grid estimates of monthly, yearly, and event-based climatic parameters. Continuously updated, this unique analytical tool incorporates point data, a DEM, and expert knowledge of complex climatic extremes, including rain shadows, coastal effects, and temperature inversions. PRISM data sets are recognized world-wide as the highest-quality spatial climate data sets currently available and is the USDA's official climatological data.</t>
  </si>
  <si>
    <t>Stream temperature</t>
  </si>
  <si>
    <t xml:space="preserve">TempDays </t>
  </si>
  <si>
    <t>Number of days that stream temperature data was summarized.</t>
  </si>
  <si>
    <t>PIBO EM summarizes hourly stream temperature data from July 15th through August 31st (max value = 48 days).  We typically have data collected before and after these dates; this unsummarized data is available upon request.</t>
  </si>
  <si>
    <t>Number of Days</t>
  </si>
  <si>
    <t>WMTdays</t>
  </si>
  <si>
    <t>Number of days the weekly maximum temperature (WMT) was calculated.</t>
  </si>
  <si>
    <t>For a particular WMT day, the WMT is calculated by averaging the maximum temperatures recorded on each of the first seven days; the average is calculated and reported on the seventh day.  Because of this, WMT values (MWMT, WMT12, WMT18, WMT22) cannot be calculated for the first 6 days of each data set. The maximum number of WMTdays is 42.  Some reaches have less than 42 WMTdays because the stream went dry, the temperature device malfunctioned, or the device was not deployed for the entire period.</t>
  </si>
  <si>
    <t>StartDate</t>
  </si>
  <si>
    <t>First day stream temperature data were sumarized.</t>
  </si>
  <si>
    <t>July 15th is the intended 'Start Date'.  Note that data is populated for all sites that have data within but not necessarily thought this time series; this may impact the ability to compare temperature data across sites.</t>
  </si>
  <si>
    <t>EndDate</t>
  </si>
  <si>
    <t>Last day stream temperature data were summarized.</t>
  </si>
  <si>
    <t>August 31st is the intended 'End Date'. Note that data is populated for all sites that have data within but not necessarily thought this time series; this may impact the ability to compare temperature data across sites.</t>
  </si>
  <si>
    <t>AvgTemp</t>
  </si>
  <si>
    <t>Average temperature.</t>
  </si>
  <si>
    <t>Average of all hourly temp readings July 15th - August 31st.</t>
  </si>
  <si>
    <t>Degrees Celsius</t>
  </si>
  <si>
    <t>MDMT</t>
  </si>
  <si>
    <t>Maximum daily maximum temperature.</t>
  </si>
  <si>
    <t>This is the highest hourly temperature reading recorded from July 15th - August 31st.</t>
  </si>
  <si>
    <t>MWMT</t>
  </si>
  <si>
    <t>Maximum weekly maximum temperature.</t>
  </si>
  <si>
    <t>Maximum value of averaged weekly maximum temperatures (WMT).</t>
  </si>
  <si>
    <t>WMT12</t>
  </si>
  <si>
    <t>Weekly maximum temperature greater than 12°C.</t>
  </si>
  <si>
    <t>Number of days the weekly maximum temperature (WMT) exceeds 12°C.</t>
  </si>
  <si>
    <t>WMT18</t>
  </si>
  <si>
    <t>Weekly maximum temperature greater than 18°C.</t>
  </si>
  <si>
    <t>Number of days the weekly maximum temperature (WMT) exceeds 18°C.</t>
  </si>
  <si>
    <t>WMT22</t>
  </si>
  <si>
    <t>Weekly maximum temperature greater than 22°C.</t>
  </si>
  <si>
    <t>Number of days the weekly maximum temperature (WMT) exceeds 22°C.</t>
  </si>
  <si>
    <t xml:space="preserve">Most Recient Protocol </t>
  </si>
  <si>
    <t>PTL</t>
  </si>
  <si>
    <t>CGENW</t>
  </si>
  <si>
    <t>ug/L</t>
  </si>
  <si>
    <t>NTL</t>
  </si>
  <si>
    <t>Total Phosphorus</t>
  </si>
  <si>
    <t>CHEMW</t>
  </si>
  <si>
    <t>COND</t>
  </si>
  <si>
    <t xml:space="preserve">uS/cm	</t>
  </si>
  <si>
    <t>Total Suspended Solids</t>
  </si>
  <si>
    <t>TSS</t>
  </si>
  <si>
    <t>mg/L</t>
  </si>
  <si>
    <t xml:space="preserve">TURB </t>
  </si>
  <si>
    <t xml:space="preserve">Turbidity </t>
  </si>
  <si>
    <t>PHLAB</t>
  </si>
  <si>
    <t>Laboratory measured pH</t>
  </si>
  <si>
    <t>LEGAL_VALUES</t>
  </si>
  <si>
    <t>AL</t>
  </si>
  <si>
    <t>Total Dissolved Aluminum</t>
  </si>
  <si>
    <t>ANC</t>
  </si>
  <si>
    <t>Acid Neutralizing Capcity</t>
  </si>
  <si>
    <t>ueq/L</t>
  </si>
  <si>
    <t>CA</t>
  </si>
  <si>
    <t>Calicum</t>
  </si>
  <si>
    <t>CL</t>
  </si>
  <si>
    <t>Chloride</t>
  </si>
  <si>
    <t>COLOR</t>
  </si>
  <si>
    <t>Color</t>
  </si>
  <si>
    <t>APHA Pt-Co Units</t>
  </si>
  <si>
    <t>uS/cm</t>
  </si>
  <si>
    <t>DOC</t>
  </si>
  <si>
    <t>Dissolved Organic Carbon</t>
  </si>
  <si>
    <t>K</t>
  </si>
  <si>
    <t>Potassium</t>
  </si>
  <si>
    <t>MG</t>
  </si>
  <si>
    <t>Magnesium</t>
  </si>
  <si>
    <t>NH4</t>
  </si>
  <si>
    <t>Ammonia as Nitrogen</t>
  </si>
  <si>
    <t>NO2</t>
  </si>
  <si>
    <t>Nitrite as Nitrogen</t>
  </si>
  <si>
    <t>mg N/L</t>
  </si>
  <si>
    <t>NO3</t>
  </si>
  <si>
    <t>Nitrate as Nitrogen</t>
  </si>
  <si>
    <t>NO3NO2</t>
  </si>
  <si>
    <t>Nitrate-Nitrite as Nitrogen</t>
  </si>
  <si>
    <t>mgN/L</t>
  </si>
  <si>
    <t>SAM_CODE</t>
  </si>
  <si>
    <t>Sample code (Regular/Lab duplicate/Lab split)</t>
  </si>
  <si>
    <t>SAMPLE_CAT</t>
  </si>
  <si>
    <t>Sample category (Primary/Duplicate/Filter blank)</t>
  </si>
  <si>
    <t>SIO2</t>
  </si>
  <si>
    <t>Silica</t>
  </si>
  <si>
    <t>SO4</t>
  </si>
  <si>
    <t>Sulfate</t>
  </si>
  <si>
    <t>SODIUM</t>
  </si>
  <si>
    <t>Sodium</t>
  </si>
  <si>
    <t>TURB</t>
  </si>
  <si>
    <t>ALERT</t>
  </si>
  <si>
    <t>R-Value below reporting limit for parameter,S-Sample shipping time exceeded two day limit,H-Holding time of sample exceeded parameter-specific limit</t>
  </si>
  <si>
    <t>CHEMB</t>
  </si>
  <si>
    <t>H|R|S</t>
  </si>
  <si>
    <t>X13.38.Monday..March.2..2009..40</t>
  </si>
  <si>
    <t>The CONTENTS Procedure</t>
  </si>
  <si>
    <t>Data Set Name        NWSA.WATERCHEMISTRY                      Observations          1392</t>
  </si>
  <si>
    <t xml:space="preserve">Member Type          DATA                                     Variables             68  </t>
  </si>
  <si>
    <t xml:space="preserve">Engine               V9                                       Indexes               0   </t>
  </si>
  <si>
    <t>Created              Monday, February 23, 2009 11:01:55 AM    Observation Length    1328</t>
  </si>
  <si>
    <t xml:space="preserve">Last Modified        Monday, March 02, 2009 11:32:57 AM       Deleted Observations  0   </t>
  </si>
  <si>
    <t xml:space="preserve">Protection                                                    Compressed            NO  </t>
  </si>
  <si>
    <t xml:space="preserve">Data Set Type                                                 Sorted                NO  </t>
  </si>
  <si>
    <t xml:space="preserve">Label                Water Chemistry                                                    </t>
  </si>
  <si>
    <t xml:space="preserve">Data Representation  WINDOWS_32                                                         </t>
  </si>
  <si>
    <t xml:space="preserve">Encoding             wlatin1  Western (Windows)                                         </t>
  </si>
  <si>
    <t xml:space="preserve">                           </t>
  </si>
  <si>
    <t xml:space="preserve">                           Alphabetic List of Variables and Attributes</t>
  </si>
  <si>
    <t xml:space="preserve"> </t>
  </si>
  <si>
    <t xml:space="preserve"> #   Variable   Type   Len   Format        Informat      Label</t>
  </si>
  <si>
    <t xml:space="preserve">55   ALKCALC    Num      8                               Calculated Alkalinity (ueq/L)           </t>
  </si>
  <si>
    <t xml:space="preserve">13   ANC        Num      8   F8.1                        Gran ANC (ueq/L)                        </t>
  </si>
  <si>
    <t xml:space="preserve">14   ANCF       Char    10                               Flag for ANC                            </t>
  </si>
  <si>
    <t xml:space="preserve">58   ANDEF      Num      8                               Anion Deficit [C-A] (ueq/L)             </t>
  </si>
  <si>
    <t xml:space="preserve">57   ANSUM      Num      8                               Sum of Anions (ueq/L)                   </t>
  </si>
  <si>
    <t xml:space="preserve">61   BALANCE    Num      8                               Ion Balance [C-A]/[C+A/2] (%)           </t>
  </si>
  <si>
    <t xml:space="preserve">29   CA         Num      8   F8.1                        Calcium (ueq/L)                         </t>
  </si>
  <si>
    <t xml:space="preserve">30   CAF        Char    10                               Flag for CA                             </t>
  </si>
  <si>
    <t xml:space="preserve">56   CATSUM     Num      8                               Sum of Cations (ueq/L)                  </t>
  </si>
  <si>
    <t xml:space="preserve">43   CL         Num      8   F8.1                        Chloride (ueq/L)                        </t>
  </si>
  <si>
    <t xml:space="preserve">44   CLF        Char    10                               Flag for CL                             </t>
  </si>
  <si>
    <t xml:space="preserve">54   CO3        Num      8                               Calculated Carbonate (ueq/L)            </t>
  </si>
  <si>
    <t xml:space="preserve">19   COLOR      Num      8                               Color (PCU)                             </t>
  </si>
  <si>
    <t xml:space="preserve">20   COLORF     Char    10                               Flag for COLOR                          </t>
  </si>
  <si>
    <t xml:space="preserve">67   COM_FLD    Char   200                               Field Sampling Comments                 </t>
  </si>
  <si>
    <t xml:space="preserve">68   COM_IM     Char   300                               IM Data Validation Comments             </t>
  </si>
  <si>
    <t xml:space="preserve">66   COM_LAB    Char   150                               Laboratory Analysis Comments            </t>
  </si>
  <si>
    <t xml:space="preserve">63   CONCAL     Num      8                               Calculated Conductivity (uS/cm)         </t>
  </si>
  <si>
    <t xml:space="preserve">11   COND       Num      8   F8.                         Conductivity (uS/cm @ 25 C)             </t>
  </si>
  <si>
    <t xml:space="preserve">12   CONDF      Char    10                               Flag for COND                           </t>
  </si>
  <si>
    <t>64   CONDHO     Num      8                               Debye-Huckel-Onsager Calc. Cond. (uS/cm)</t>
  </si>
  <si>
    <t xml:space="preserve"> 6   DATECHEM   Num      8   MMDDYY10.                   Date Chemistry Sample was Collected     </t>
  </si>
  <si>
    <t>_x000C_                                                                       13:38 Monday, March 2, 2009  41</t>
  </si>
  <si>
    <t xml:space="preserve"> 5   DATE_COL   Num      8   MMDDYY10.                   Date of Site Visit                      </t>
  </si>
  <si>
    <t xml:space="preserve">65   DAY_SHIP   Num      8                               Days from Sampling to Lab Receipt       </t>
  </si>
  <si>
    <t xml:space="preserve">23   DIC        Num      8   F8.2                        Dissolved Inorganic Carbon (mg/L)       </t>
  </si>
  <si>
    <t xml:space="preserve">24   DICF       Char    10                               Flag for DIC                            </t>
  </si>
  <si>
    <t xml:space="preserve">21   DOC        Num      8   F8.2                        Dissolved Organic Carbon (mg/L)         </t>
  </si>
  <si>
    <t xml:space="preserve">22   DOCF       Char    10                               Flag for DOC                            </t>
  </si>
  <si>
    <t xml:space="preserve">51   H          Num      8                               H+ from PHSTVL (ueq/L)                  </t>
  </si>
  <si>
    <t xml:space="preserve">53   HCO3       Num      8                               Calculated Bicarbonate (ueq/L)          </t>
  </si>
  <si>
    <t xml:space="preserve">60   IONSTR     Num      8                               Ionic Strength (M)                      </t>
  </si>
  <si>
    <t xml:space="preserve">35   K          Num      8   F8.1                        Potassium (ueq/L)                       </t>
  </si>
  <si>
    <t xml:space="preserve">36   KF         Char    10                               Flag for K                              </t>
  </si>
  <si>
    <t xml:space="preserve">31   MG         Num      8   F8.1                        Magnesium (ueq/L)                       </t>
  </si>
  <si>
    <t xml:space="preserve">32   MGF        Char    10                               Flag for MG                             </t>
  </si>
  <si>
    <t xml:space="preserve">33   NA         Num      8   F8.1                        Sodium (ueq/L)                          </t>
  </si>
  <si>
    <t xml:space="preserve">34   NAF        Char    10                               Flag for NA                             </t>
  </si>
  <si>
    <t xml:space="preserve">37   NH4        Num      8   F8.1                        Ammonium (ueq/L)                        </t>
  </si>
  <si>
    <t xml:space="preserve">38   NH4F       Char    10                               Flag for NH4                            </t>
  </si>
  <si>
    <t xml:space="preserve">41   NO3        Num      8   F8.1                        Nitrate (ueq/L)                         </t>
  </si>
  <si>
    <t xml:space="preserve">42   NO3F       Char    10                               Flag for NO3                            </t>
  </si>
  <si>
    <t xml:space="preserve">45   NTL        Num      8   F8.                         Total Nitrogen (ug/L)                   </t>
  </si>
  <si>
    <t xml:space="preserve">46   NTLF       Char    10                               Flag for NTL                            </t>
  </si>
  <si>
    <t xml:space="preserve">52   OH         Num      8                               Hydroxide from PHSTVL (ueq/L)           </t>
  </si>
  <si>
    <t xml:space="preserve">62   ORGION     Num      8                               Est. Organic Anion (ueq/L)              </t>
  </si>
  <si>
    <t xml:space="preserve"> 9   PHSTVL     Num      8   F8.2                        Closed Headspace pH                     </t>
  </si>
  <si>
    <t xml:space="preserve">10   PHSTVLF    Char    10                               Flag for PHSTVL                         </t>
  </si>
  <si>
    <t xml:space="preserve">25   PTL        Num      8   F8.                         Total Phosphorus (ug/L)                 </t>
  </si>
  <si>
    <t xml:space="preserve">26   PTLF       Char    10                               Flag for PTL                            </t>
  </si>
  <si>
    <t xml:space="preserve"> 4   SAMPLED    Char    30                               Site Sampled Code                       </t>
  </si>
  <si>
    <t xml:space="preserve"> 8   SAMP_LOC   Char    10                               Sample Location (X or nearest transect) </t>
  </si>
  <si>
    <t xml:space="preserve">27   SE         Num      8   F8.1                        Dissolved Selenium (ug/L)               </t>
  </si>
  <si>
    <t xml:space="preserve">28   SEF        Char    10                               Flag for SE                             </t>
  </si>
  <si>
    <t xml:space="preserve">49   SIO2       Num      8   F8.2                        Silica (mg/L SiO2)                      </t>
  </si>
  <si>
    <t xml:space="preserve">50   SIO2F      Char    10                               Flag for SIO2                           </t>
  </si>
  <si>
    <t xml:space="preserve"> 1   SITE_ID    Char    25   $VARYING25.   $VARYING25.   Site Identification Code                </t>
  </si>
  <si>
    <t xml:space="preserve">39   SO4        Num      8   F8.1                        Sulfate (ueq/L)                         </t>
  </si>
  <si>
    <t xml:space="preserve">40   SO4F       Char    10                               Flag for SO4                            </t>
  </si>
  <si>
    <t xml:space="preserve">59   SOBC       Num      8                               Sum of Base Cations (ueq/L)             </t>
  </si>
  <si>
    <t xml:space="preserve"> 7   TEAM_ID    Char    80                               Number Identifying Field Personnel      </t>
  </si>
  <si>
    <t xml:space="preserve">17   TSS        Num      8                               Total Suspended Solids (mg/L)           </t>
  </si>
  <si>
    <t xml:space="preserve">18   TSSF       Char    10                               Flag for TSS                            </t>
  </si>
  <si>
    <t xml:space="preserve">15   TURB       Num      8                               Turbidity (NTU)                         </t>
  </si>
  <si>
    <t xml:space="preserve">16   TURBF      Char    10                               Flag for TURB                           </t>
  </si>
  <si>
    <t xml:space="preserve"> 3   VISIT_NO   Num      8   BEST8.        BEST8.        Within Year Site Visit Number           </t>
  </si>
  <si>
    <t xml:space="preserve"> 2   YEAR       Num      8   BEST12.       F12.          Year of Site Visit                      </t>
  </si>
  <si>
    <t xml:space="preserve">47   ZN         Num      8   F8.1                        Dissolved Zinc (ug/L)                   </t>
  </si>
  <si>
    <t xml:space="preserve">48   ZNF        Char    10                               Flag for ZN                             </t>
  </si>
  <si>
    <t>pect_fines_tran6</t>
  </si>
  <si>
    <t xml:space="preserve">percent, expressed as a decimal </t>
  </si>
  <si>
    <t>Our metric measures from the bankfull line to the stream bed, not the water surface.</t>
  </si>
  <si>
    <t>We do have bankfull depth to wetted edge, which would be comparable to the controlled vocab definition, but it would need to be extracted.</t>
  </si>
  <si>
    <t>wettedWidth_ave</t>
  </si>
  <si>
    <t>This isn't in our public-facing data, but we do have it.</t>
  </si>
  <si>
    <t>we have the source data to calculate this, but it would take a little effort</t>
  </si>
  <si>
    <t>We have some data about dry sites, but I'm not sure we can get a clean value of "percent of reach that was dry"</t>
  </si>
  <si>
    <t xml:space="preserve">StreamOrder </t>
  </si>
  <si>
    <t>Yes, we can calculate pieces per 100 meters</t>
  </si>
  <si>
    <t>we have counts of different size classes, but not volume</t>
  </si>
  <si>
    <t xml:space="preserve">AREMP can calculate and share </t>
  </si>
  <si>
    <t xml:space="preserve">pH </t>
  </si>
  <si>
    <t xml:space="preserve">Conductivity </t>
  </si>
  <si>
    <t xml:space="preserve">ppm </t>
  </si>
  <si>
    <t>Measured angle of the stream bank;</t>
  </si>
  <si>
    <t xml:space="preserve">Measured specific conductance value. The specific conductance is conductivity standardized to 25 degrees C. </t>
  </si>
  <si>
    <t xml:space="preserve"> min: 0, max: 65500</t>
  </si>
  <si>
    <t>min: 0, max: 14</t>
  </si>
  <si>
    <t xml:space="preserve">Measured pH value </t>
  </si>
  <si>
    <t xml:space="preserve">Average water clarity as measured by the suspended solids in the water column </t>
  </si>
  <si>
    <t xml:space="preserve">Measured total phosphorous value </t>
  </si>
  <si>
    <t>Measured total nitrogen value</t>
  </si>
  <si>
    <t xml:space="preserve"> min: 1, max: 4098</t>
  </si>
  <si>
    <t xml:space="preserve"> min: 0, max: 100</t>
  </si>
  <si>
    <t>min: 1, max: 4098</t>
  </si>
  <si>
    <t>min: 0, max: 100</t>
  </si>
  <si>
    <t>min: 0, max: 180</t>
  </si>
  <si>
    <t>min: 0, max: 1.5</t>
  </si>
  <si>
    <t>https://www.monitoringresources.org/Document/CustomizedMethod/Details/31137</t>
  </si>
  <si>
    <t>This is how the measurement is taken, but we also then measure maximum water depth (i.e., thalweg depth) at each transect so thatwe can compute measures of floodplain connectivity</t>
  </si>
  <si>
    <t>We have the background data to calculate this but we currently don’t.</t>
  </si>
  <si>
    <t>Scott - I don't think this will be readily used by itself, but combined with other information it could be useful. 
Table this for now</t>
  </si>
  <si>
    <t>Bed particle D50.  Should specify that this is median diameter of Bed Surface particles, and it refers to an areal median.  That said, a D50 based on 105 particles is not a very stable statistic.  The best variable to match the D50 of the other projects is Sub_dmm, the geometric mean surficial bed particle diameter (mm), or its Log10 transformation (LSub_dmm).  Faustini and Kaufmann (2007) compare the accuracy and precision of various metrics from field survey protocols. Full citation is Faustini, J.M. and P.R. Kaufmann. 2007. Adequacy of Visually Classified Particle Count Statistics from Regional Stream Habitat Surveys. J. Am. Water Resourc. Assoc. 43(5):1293-1315.</t>
  </si>
  <si>
    <t>PctReachInPools</t>
  </si>
  <si>
    <t xml:space="preserve">%  of reach </t>
  </si>
  <si>
    <t>Residual Pools:  I believe that RP100 is the best all-around pool metric. However, it is not directly comparable to the residual pool metrics from the other programs.  The spreadsheet refers to EPA’s residual depth metric RP100 as the “Average of the residual pool depth values for all pools in a reach. Residual pool depth [is} the difference of the pool tail depth from the max depth.”  This is not correct for RP100, is mean residual depth in cm, which is the VERTICAL (like sagittal) cross-section area of all residual pools  in the sample reach divided by the length of the sample reach  (see Figure 4 below from Kaufmann et al. 1999)  --- Perhaps we might talk on phone about other residual pool variables.  The residual pool variables for the EPA surveys are all calculated from the thalweg depth profile (combined with reach gradient), which allows a great deal of flexibility in the derivation of pool metrics to fit different objectives.  The closest to the definition in the spreadsheet would be RPGT10X, the mean depth of all residual pools in the sample reach which have residual depth greater than 10cm.  RPGT10X is one of a series of mean residual pool depth variables (RPXDEP, RPGT05X, RPGT10X, RPGT20X), which are the mean residual depths for progressively larger depth classes of residual pools ranging from all residual pool features up to all with maximum residual depth &gt;20cm.  You may want to look at others, like RPGT75 which is the number of pools in the sample reach with residual depth 75cm or counts of other pool depths like RPGT50, RPGT20, etc. You would need to divide these numbers by REACHLEN to and multiply by to express them in per 100 meter basis.  We also calculate metrics form the maximum residual depth of the deepest pool in the reach RPMDEP.</t>
  </si>
  <si>
    <t xml:space="preserve">PCT_POOL it the tilte of this metric, but given the </t>
  </si>
  <si>
    <t>The spreadsheet shows EPA-2004 with V1W_msq and EPA-2008 with V1WM100.  These are two different variables.  In all of EPA’s EMAP, REMAP or NRSA surveys,  V1W_msq is defined as wood vol in m3/m2 of Bankfull channel, and V1WM100 is wood vol in m3/100m channel distance.  The text definitions should reflect the scaling of the variables --- i.e., counts and volumes per length or bed surface area of stream reach (not just per reach).  Also, wood frequency and volume do not make any sense without specifying a minimum size (e.g., diameter and length).  In wadeable streams, all LWD pieces with at least 1.5m length having diameter at least 0.10m are counted and binned in size classes. In boatable (non-wadeable) rivers &amp; streams, all LWD pieces with at least 5m length having diameter at least 0.30m are counted and binned in size classes.</t>
  </si>
  <si>
    <t xml:space="preserve">Percent of the stream bed area that is coporsed of particles with a b-axis &lt; 6 mm </t>
  </si>
  <si>
    <t>Percent of the stream bed area that is comprised of pratices with a b-axis &lt; 2 mm</t>
  </si>
  <si>
    <t xml:space="preserve">Bed surface particle size corresponding to the 16th percentile of measured particles </t>
  </si>
  <si>
    <t xml:space="preserve">Bed surface partical size corresponding to the 84th percentile of measured particles </t>
  </si>
  <si>
    <t xml:space="preserve">Percent of the stream bed area that is coporsed of particles with a b-axis &gt; 4098mm (bedrock) </t>
  </si>
  <si>
    <t xml:space="preserve">Mean slope of water surface (%) from the bottom of the reach to the top of the reach. </t>
  </si>
  <si>
    <t>https://www.monitoringresources.org/Document/CustomizedMethod/Details/31139</t>
  </si>
  <si>
    <t xml:space="preserve">Field </t>
  </si>
  <si>
    <t xml:space="preserve">Temperature </t>
  </si>
  <si>
    <t xml:space="preserve">Mean annual tempeature </t>
  </si>
  <si>
    <t xml:space="preserve">Mean winter temperature (Dec, Jan, Feb) </t>
  </si>
  <si>
    <t xml:space="preserve">Mean spring temperature </t>
  </si>
  <si>
    <t xml:space="preserve">Mean fall temperature </t>
  </si>
  <si>
    <t xml:space="preserve">Minimum daily temperature </t>
  </si>
  <si>
    <t xml:space="preserve">Minimum weekly average temperature </t>
  </si>
  <si>
    <t xml:space="preserve">Maximum daily temperature </t>
  </si>
  <si>
    <t xml:space="preserve">Maximum weekly average temperature </t>
  </si>
  <si>
    <t>annual degree day s</t>
  </si>
  <si>
    <t xml:space="preserve">Summer SD </t>
  </si>
  <si>
    <t xml:space="preserve">August SD </t>
  </si>
  <si>
    <t xml:space="preserve">Fall SD </t>
  </si>
  <si>
    <t>Range in extream daily termperature s</t>
  </si>
  <si>
    <t xml:space="preserve"> Range in streme weekly temperatures </t>
  </si>
  <si>
    <t xml:space="preserve">Frequency of hot days </t>
  </si>
  <si>
    <t xml:space="preserve">Frequency of cold days </t>
  </si>
  <si>
    <t xml:space="preserve">Date of 5% degree days </t>
  </si>
  <si>
    <t xml:space="preserve">Date of 25% degree days </t>
  </si>
  <si>
    <t xml:space="preserve">Date of 50% degrees days </t>
  </si>
  <si>
    <t xml:space="preserve">Date of 95% degree days </t>
  </si>
  <si>
    <t xml:space="preserve">Growing Season length </t>
  </si>
  <si>
    <t xml:space="preserve">Duration of hot days </t>
  </si>
  <si>
    <t xml:space="preserve">Duration of cold days </t>
  </si>
  <si>
    <t>Average of mean daily temperatures during a year</t>
  </si>
  <si>
    <t>Average of mean daily temperatures during December, January, and February</t>
  </si>
  <si>
    <t>Average of mean daily temperatures during March, April, and May</t>
  </si>
  <si>
    <t>Average of mean daily temperatures during June, July, and August</t>
  </si>
  <si>
    <t xml:space="preserve">Mean summer temperatures </t>
  </si>
  <si>
    <t xml:space="preserve">Mean august temperature </t>
  </si>
  <si>
    <t>Average of mean daily temperatures during August</t>
  </si>
  <si>
    <t>Average of mean daily temperatures during September, October, and November</t>
  </si>
  <si>
    <t>Lowest mean daily temperature during a year</t>
  </si>
  <si>
    <t>Lowest seven-day running average of mean daily temperature during a year</t>
  </si>
  <si>
    <t>Highest mean daily temperature during a year</t>
  </si>
  <si>
    <t>Highest seven-day running average of mean daily temperature during a year</t>
  </si>
  <si>
    <t>Cumulative total of degree days during a year (1°C for 24 h = 1 degree day)</t>
  </si>
  <si>
    <t xml:space="preserve">Annual Standard Deivation </t>
  </si>
  <si>
    <t>Standard deviation of mean daily temperature during a year</t>
  </si>
  <si>
    <t>Standard deviation of mean daily temperature during winter months</t>
  </si>
  <si>
    <t xml:space="preserve">Spring Standard Deviation </t>
  </si>
  <si>
    <t xml:space="preserve">Winter Standard Deviation </t>
  </si>
  <si>
    <t>Standard deviation of mean daily temperature during spring months</t>
  </si>
  <si>
    <t>Standard deviation of mean daily temperature during summer months</t>
  </si>
  <si>
    <t>Standard deviation of mean daily temperature during fall months</t>
  </si>
  <si>
    <t>Standard deviation of mean daily temperature during the month of August</t>
  </si>
  <si>
    <t>Difference between minimum and maximum mean daily temperatures during a
year (M9 minus M7)</t>
  </si>
  <si>
    <t>Difference between minimum and maximum weekly average temperatures
during a year (M10 minus M8)</t>
  </si>
  <si>
    <t>Interannual standard deviation in mean annual temperature</t>
  </si>
  <si>
    <t>Interannual standard deviation of mean
annual</t>
  </si>
  <si>
    <t>Interannual standard deviation of
minimum weekly</t>
  </si>
  <si>
    <t>Interannual standard deviation in minimum weekly average temperature</t>
  </si>
  <si>
    <t>Interannual standard deviation of
maximum weekly</t>
  </si>
  <si>
    <t>Interannual standard deviation in maximum weekly average temperature</t>
  </si>
  <si>
    <t>Interannual standard deviation of 5%
degree days</t>
  </si>
  <si>
    <t>Interannual standard deviation in date of 5% of degree days</t>
  </si>
  <si>
    <t>Interannual standard deviation of 50%
degree days</t>
  </si>
  <si>
    <t>Interannual standard deviation in date of 50% of degree days</t>
  </si>
  <si>
    <t>Number of days with mean daily temperatures &gt;20°C</t>
  </si>
  <si>
    <t>Number of days with mean daily temperatures &lt;2°C</t>
  </si>
  <si>
    <t>Number of days from December 1 until 5% of degree days are accumulated</t>
  </si>
  <si>
    <t>Number of days from December 1 until 25% of degree days are accumulated</t>
  </si>
  <si>
    <t>Number of days from December 1 until 50% of degree days are accumulated</t>
  </si>
  <si>
    <t xml:space="preserve">Date of 75% degree days </t>
  </si>
  <si>
    <t>Number of days from December 1 until 75% of degree days are accumulated</t>
  </si>
  <si>
    <t>Number of days from December 1 until 95% of degree days are accumulated</t>
  </si>
  <si>
    <t>Number of days between the 95% and 5% of degree days (T5 minus T1)</t>
  </si>
  <si>
    <t>Longest number of consecutive days with mean daily temperatures &gt;20°C</t>
  </si>
  <si>
    <t>Longest number of consecutive days with mean daily temperatures &lt;2°C</t>
  </si>
  <si>
    <t xml:space="preserve">Count of days </t>
  </si>
  <si>
    <t>Effectiveness Monitoring Program (AREMP) is a multifederal agency program developed to assess the
effectiveness of the Aquatic Conservation Strategy in
maintaining or restoring the condition of watersheds in
the Northwest Forest Plan area (Figure 1). The goals of
the program include monitoring current condition of
watersheds and changes in condition through time. If the
strategy is effective, then the condition of watersheds
across the region should either remain the same as it was
when the strategy was implemented in 1994, or it should
improve--an increasing number of watersheds shou</t>
  </si>
  <si>
    <t>Bankfull width to depth ratio at transects</t>
  </si>
  <si>
    <t>Wetted width to depth ratio at transects</t>
  </si>
  <si>
    <t>Median diamerter of bed surface particle size corresponding to the areal median (50th percentile of measured particles) .</t>
  </si>
  <si>
    <t>Sub_dmm</t>
  </si>
  <si>
    <t>FullCV</t>
  </si>
  <si>
    <t>type</t>
  </si>
  <si>
    <t xml:space="preserve">This will be Stream Habitat for all values </t>
  </si>
  <si>
    <t>NRSA2008FieldCorrection</t>
  </si>
  <si>
    <t>NRSA2004Field</t>
  </si>
  <si>
    <t xml:space="preserve">basis of record </t>
  </si>
  <si>
    <t>basisOfRecord</t>
  </si>
  <si>
    <t>Additional information that exists, but that has not been shared in the given record.</t>
  </si>
  <si>
    <t xml:space="preserve">String </t>
  </si>
  <si>
    <t>location information not given for endangered species, collector identities withheld | ask about tissue samples</t>
  </si>
  <si>
    <t>informationWithheald</t>
  </si>
  <si>
    <t>The specific nature of the data record.</t>
  </si>
  <si>
    <t>Recommended best practice is to use the standard label of one of the Darwin Core classes.</t>
  </si>
  <si>
    <t>eventDate</t>
  </si>
  <si>
    <t xml:space="preserve">Description </t>
  </si>
  <si>
    <t>Examples</t>
  </si>
  <si>
    <t xml:space="preserve">Event </t>
  </si>
  <si>
    <t xml:space="preserve">RecordLevel </t>
  </si>
  <si>
    <t>The date-time or interval during which an Event occurred. For occurrences, this is the date-time when the event was recorded. Not suitable for a time in a geological context. Recommended best practice is to use an encoding scheme, such as ISO 8601:2004(E).</t>
  </si>
  <si>
    <t xml:space="preserve">day </t>
  </si>
  <si>
    <t>month</t>
  </si>
  <si>
    <t>year</t>
  </si>
  <si>
    <t xml:space="preserve">verbatimEventTime </t>
  </si>
  <si>
    <t>eventRemarks</t>
  </si>
  <si>
    <t>Comments or notes about the Event.</t>
  </si>
  <si>
    <t>fieldNumber</t>
  </si>
  <si>
    <t>The name of, reference to, or description of the method or protocol used during an Event.</t>
  </si>
  <si>
    <t>The time or interval during which an Event occurred. Recommended best practice is to use an encoding scheme, such as ISO 8601:2004(E).</t>
  </si>
  <si>
    <t>The integer day of the month on which the Event occurred.</t>
  </si>
  <si>
    <t>The ordinal month in which the Event occurred.</t>
  </si>
  <si>
    <t>An identifier given to the event in the field. Often serves as a link between field notes and the Event.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</si>
  <si>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</si>
  <si>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spring 1910, "Marzo 2002", "1999-03-XX", "17IV1934"</t>
  </si>
  <si>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</si>
  <si>
    <t>14:07-0600 is 2:07pm in the time zone six hours earlier than UTC, "08:40:21Z" is 8:40:21am UTC, "13:00:00Z/15:30:00Z" is the interval between 1pm UTC and 3:30pm UTC.</t>
  </si>
  <si>
    <t>9, "28"</t>
  </si>
  <si>
    <t>1 (=January), "10" (=October)</t>
  </si>
  <si>
    <t>RV Sol 87-03-08</t>
  </si>
  <si>
    <t>notes available in Grinnell-Miller Library</t>
  </si>
  <si>
    <t>after the recent rains the river is nearly at flood stage</t>
  </si>
  <si>
    <t>string</t>
  </si>
  <si>
    <t>date</t>
  </si>
  <si>
    <t>verbatimEventID</t>
  </si>
  <si>
    <t xml:space="preserve"> In habitat datasets this is often referred to as the ReachID or the UID.. This ID identifying a unique visit to a location, while the SiteID corresponds to the LocationID. We use eventID to corresponds to Darwin Core standard. </t>
  </si>
  <si>
    <t>The event ID from the dataset. An identifier for the set of information associated with an Event (something that occurs at a place and time). May be a global unique identifier or an identifier specific to the data set.</t>
  </si>
  <si>
    <t>verbatimStateProvince</t>
  </si>
  <si>
    <t>verbatimEventTime</t>
  </si>
  <si>
    <t>EventDate</t>
  </si>
  <si>
    <t xml:space="preserve">year </t>
  </si>
  <si>
    <t>eventRemark</t>
  </si>
  <si>
    <t xml:space="preserve">ControlledVocabulary </t>
  </si>
  <si>
    <t>MeasurementOrFact</t>
  </si>
  <si>
    <t>measurementID</t>
  </si>
  <si>
    <t>measurementType</t>
  </si>
  <si>
    <t>measurementValue</t>
  </si>
  <si>
    <t>measurementAccuracy</t>
  </si>
  <si>
    <t>measurementUnit</t>
  </si>
  <si>
    <t>measurementDeterminedDate</t>
  </si>
  <si>
    <t>measurementDeterminedBy</t>
  </si>
  <si>
    <t>measurementMethod</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</si>
  <si>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</si>
  <si>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</si>
  <si>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</si>
  <si>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</si>
  <si>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</si>
  <si>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t>
  </si>
  <si>
    <t>The date on which the MeasurementOrFact was made. Recommended best practice is to use an encoding scheme, such as ISO 8601:2004(E).</t>
  </si>
  <si>
    <t>A list (concatenated and separated) of names of people, groups, or organizations who determined the value of the MeasurementOrFact.</t>
  </si>
  <si>
    <t>A description of or reference to (publication, URI) the method or protocol used to determine the measurement, fact, characteristic, or assertion.</t>
  </si>
  <si>
    <t>Comments or notes accompanying the MeasurementOrFact.</t>
  </si>
  <si>
    <t>tail length, "temperature", "trap line length", "survey area", "trap type"</t>
  </si>
  <si>
    <t>45, "20", "1", "14.5", "UV-light"</t>
  </si>
  <si>
    <t>0.01, "normal distribution with variation of 2 m"</t>
  </si>
  <si>
    <t>mm, "C", "km", "ha"</t>
  </si>
  <si>
    <t>1963-03-08T14:07-0600, "2009-02-20T08:40Z", "1809-02-12", "1906-06", "1971", "2007-03-01T13:00:00Z/2008-05-11T15:30:00Z", "2007-11-13/15"</t>
  </si>
  <si>
    <t>tip of tail missing</t>
  </si>
  <si>
    <t>TermID</t>
  </si>
  <si>
    <t>Percent of the stream bed area that is comprised of particles with a b-axis &lt; 2 mm</t>
  </si>
  <si>
    <t xml:space="preserve">Percent of the stream bed area that is composed of particles with a b-axis &lt; 6 mm </t>
  </si>
  <si>
    <t xml:space="preserve">Bed surface particle size corresponding to the 84th percentile of measured particles </t>
  </si>
  <si>
    <t xml:space="preserve">Percent of the stream bed area that is composed of particles with a b-axis &gt; 4098mm (bedrock) </t>
  </si>
  <si>
    <t>Published comparability</t>
  </si>
  <si>
    <t xml:space="preserve">General feedback from facilitation sessions </t>
  </si>
  <si>
    <t xml:space="preserve">Information Withheld </t>
  </si>
  <si>
    <t xml:space="preserve">Maximum Residual Pool Depth in Reach </t>
  </si>
  <si>
    <t xml:space="preserve">Large Wood Volume in the Channel </t>
  </si>
  <si>
    <t xml:space="preserve">Count of Pieces n+I201:I388ot corrected </t>
  </si>
  <si>
    <t>Median diameter of bed surface particle size corresponding to the areal median (50th percentile of measured particles) .</t>
  </si>
  <si>
    <t xml:space="preserve">Count of Transects </t>
  </si>
  <si>
    <t xml:space="preserve">Number of transects in the reach. </t>
  </si>
  <si>
    <t xml:space="preserve">countTransects </t>
  </si>
  <si>
    <t>PctSlope</t>
  </si>
  <si>
    <t>BankfullWidthAvg</t>
  </si>
  <si>
    <t>BankfullHeightAvg</t>
  </si>
  <si>
    <t>WettedWidthAvg</t>
  </si>
  <si>
    <t>ProtocolReachLength</t>
  </si>
  <si>
    <t>ResPoolDepthAvg</t>
  </si>
  <si>
    <t>PctDru</t>
  </si>
  <si>
    <t>PctFinesLessThan2mm</t>
  </si>
  <si>
    <t>PctFinesLessThan6mm</t>
  </si>
  <si>
    <t>LargeWoodFreq</t>
  </si>
  <si>
    <t>LargeWoodVol</t>
  </si>
  <si>
    <t xml:space="preserve">Numeric </t>
  </si>
  <si>
    <t>String</t>
  </si>
  <si>
    <t>NRSA2088Field</t>
  </si>
  <si>
    <t>TRBDTY</t>
  </si>
  <si>
    <t>BNK_STBLTY</t>
  </si>
  <si>
    <t>AIMFieldFromMetadata</t>
  </si>
  <si>
    <t>AIMFieldCorrection</t>
  </si>
  <si>
    <t>AIMDescriptionIfDifferentFromDefinition</t>
  </si>
  <si>
    <t>AIMDescription</t>
  </si>
  <si>
    <t>AIMUnits</t>
  </si>
  <si>
    <t>AIMNote</t>
  </si>
  <si>
    <t>AIMDataType</t>
  </si>
  <si>
    <t>AIMCustomized</t>
  </si>
  <si>
    <t>NRSA2004FieldCorrection</t>
  </si>
  <si>
    <t>NRSADescriptionIfDifferentFromDefinition</t>
  </si>
  <si>
    <t>NRSADescription</t>
  </si>
  <si>
    <t>NRSAUnits</t>
  </si>
  <si>
    <t>NRSACustomized</t>
  </si>
  <si>
    <t>www.monitoringresources.org/Document/Method/Details/6849</t>
  </si>
  <si>
    <t>www.monitoringresources.org/Document/Method/Details/6852</t>
  </si>
  <si>
    <t>www.monitoringresources.org/Document/Method/Details/6844</t>
  </si>
  <si>
    <t>www.monitoringresources.org/Document/Method/Details/3852</t>
  </si>
  <si>
    <t>www.monitoringresources.org/Document/Method/Details/6797</t>
  </si>
  <si>
    <t>www.monitoringresources.org/Document/Method/Details/6798</t>
  </si>
  <si>
    <t>www.monitoringresources.org/Document/Method/Details/6859</t>
  </si>
  <si>
    <t>www.monitoringresources.org/Document/Method/Details/6801</t>
  </si>
  <si>
    <t>www.monitoringresources.org/Document/Method/Details/6862</t>
  </si>
  <si>
    <t>www.monitoringresources.org/Document/Method/Details/6810</t>
  </si>
  <si>
    <t>www.monitoringresources.org/Document/Method/Details/6870</t>
  </si>
  <si>
    <t>www.monitoringresources.org/Document/Method/Details/6875</t>
  </si>
  <si>
    <t>www.monitoringresources.org/Document/Method/Details/6874</t>
  </si>
  <si>
    <t>www.monitoringresources.org/Document/Method/Details/6871</t>
  </si>
  <si>
    <t>www.monitoringresources.org/Document/Method/Details/6868</t>
  </si>
  <si>
    <t>www.monitoringresources.org/Document/Method/Details/6872</t>
  </si>
  <si>
    <t>www.monitoringresources.org/Document/Method/Details/55</t>
  </si>
  <si>
    <t>AREMPMRComment</t>
  </si>
  <si>
    <t>AIMMRComment</t>
  </si>
  <si>
    <t>NRSAMRComment</t>
  </si>
  <si>
    <t>PIBOMRComment</t>
  </si>
  <si>
    <t>AIMFieldCW</t>
  </si>
  <si>
    <t>AIMCollectionMethodIDCW</t>
  </si>
  <si>
    <t>AIMAnalysisMethodIDCW</t>
  </si>
  <si>
    <t>NRSAFieldCW</t>
  </si>
  <si>
    <t>NRSACollectionMethodIDCW</t>
  </si>
  <si>
    <t>NRSAAnalysisMethodIDCW</t>
  </si>
  <si>
    <t>PIBOFieldCW</t>
  </si>
  <si>
    <t>PIBODescription</t>
  </si>
  <si>
    <t>PIBOCollectionMethodIDCW</t>
  </si>
  <si>
    <t>PIBOAnalysisMethodIDCW</t>
  </si>
  <si>
    <t>AREMPAnalysisMethodIDCW</t>
  </si>
  <si>
    <t>AREMPCollectionMethodIDCW</t>
  </si>
  <si>
    <t>AREMPFieldCW</t>
  </si>
  <si>
    <t>Temp</t>
  </si>
  <si>
    <t>WinterMean</t>
  </si>
  <si>
    <t>SpringMean</t>
  </si>
  <si>
    <t>SummerMean</t>
  </si>
  <si>
    <t>AugustMean</t>
  </si>
  <si>
    <t xml:space="preserve">MeanFall </t>
  </si>
  <si>
    <t>LowMean</t>
  </si>
  <si>
    <t>LowSevenDayAverage</t>
  </si>
  <si>
    <t>HighMean</t>
  </si>
  <si>
    <t>HighSevenDayAverage</t>
  </si>
  <si>
    <t>DegreeDays</t>
  </si>
  <si>
    <t>SDMeanDaily</t>
  </si>
  <si>
    <t>SDMeanSpring</t>
  </si>
  <si>
    <t>SDMeanSummer</t>
  </si>
  <si>
    <t>SDMeanAugust</t>
  </si>
  <si>
    <t>SDMeanFall</t>
  </si>
  <si>
    <t>DiffMinMax</t>
  </si>
  <si>
    <t>DifMinMaxWeekly</t>
  </si>
  <si>
    <t>SDAnnual</t>
  </si>
  <si>
    <t>SDMinWeekly</t>
  </si>
  <si>
    <t>SDMaxWeekly</t>
  </si>
  <si>
    <t>SD5PercentDegreeDay</t>
  </si>
  <si>
    <t>SD50PercentDegreeDay</t>
  </si>
  <si>
    <t xml:space="preserve">NumberMeanGT20 </t>
  </si>
  <si>
    <t>NumberMeanLT2</t>
  </si>
  <si>
    <t>NumberDaysDec</t>
  </si>
  <si>
    <t>NumberDaysDec25</t>
  </si>
  <si>
    <t>LongestDaysGT20</t>
  </si>
  <si>
    <t>LongestDaysLT2</t>
  </si>
  <si>
    <t>NumberDaysDec75</t>
  </si>
  <si>
    <t>NumberDaysDec50</t>
  </si>
  <si>
    <t>NumberDaysDec95</t>
  </si>
  <si>
    <t>NumberDaysBetween95and5</t>
  </si>
  <si>
    <t>SDMeanWinterDaily</t>
  </si>
  <si>
    <t>NewAIMFieldCW</t>
  </si>
  <si>
    <t>ReachLen</t>
  </si>
  <si>
    <t>AvgBFWDRatio</t>
  </si>
  <si>
    <t xml:space="preserve">Average bankfull width/depth ratio for the reach.  </t>
  </si>
  <si>
    <t xml:space="preserve">Average bankfull width across transects for the reach. </t>
  </si>
  <si>
    <t xml:space="preserve">Count of cross sections </t>
  </si>
  <si>
    <t xml:space="preserve">Number of cross sections included in the average bankfull width calculation </t>
  </si>
  <si>
    <t xml:space="preserve">count of measurments </t>
  </si>
  <si>
    <t>countTransectsBFWidth</t>
  </si>
  <si>
    <t>Fines2</t>
  </si>
  <si>
    <t>Fines6</t>
  </si>
  <si>
    <t xml:space="preserve">URL of the MonitoringResources.rog field and if avilable calcuation method </t>
  </si>
  <si>
    <t xml:space="preserve">Mean thalweg depth. Metric of how deep water was at the site. </t>
  </si>
  <si>
    <t xml:space="preserve">This is the location identification for the integrated data set the value is the concatenation of the verbatimlocationID and the institutionCode. </t>
  </si>
  <si>
    <t>Example) 5483AIM, 88963AREMP, WtR563EPA</t>
  </si>
  <si>
    <t>Spatial Reference System (SRS)</t>
  </si>
  <si>
    <t>verbatimSRS</t>
  </si>
  <si>
    <t>The ellipsoid, geodetic datum, or spatial reference system (SRS) upon which coordinates given in verbatimLatitude and verbatimLongitude, or verbatimCoordinates are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</si>
  <si>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</si>
  <si>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A code or number that identifies a unique sampling location. A site is a stream segment with a fixed starting and ending location for sampling. Code will remain the same across all site visits.</t>
  </si>
  <si>
    <t>PointID</t>
  </si>
  <si>
    <t>this ADMIN_ST is the BLM adminstrative state and not the official state. Hence why some sites on your example map were displaying the wrong state. AIM does not have any plans to put the official state in dataset so this will need to be added with a spatial query for this dataset</t>
  </si>
  <si>
    <t>EvaluationID</t>
  </si>
  <si>
    <t>ProtocolVersion</t>
  </si>
  <si>
    <t>FieldEvalDate</t>
  </si>
  <si>
    <t>BottomReachLatitude</t>
  </si>
  <si>
    <t>BottomReachLongitude</t>
  </si>
  <si>
    <t xml:space="preserve">Admistriative state </t>
  </si>
  <si>
    <t xml:space="preserve">Location </t>
  </si>
  <si>
    <t>BLM_AdminState</t>
  </si>
  <si>
    <t xml:space="preserve">A field name for the MeasurementOrFact. Term from the stream habitat controlled vocabulary. </t>
  </si>
  <si>
    <t>measurementTerm</t>
  </si>
  <si>
    <t>Grad, WetWidth, ReachLen</t>
  </si>
  <si>
    <t>AREMP, NRSA, PIBO</t>
  </si>
  <si>
    <t>Numeric</t>
  </si>
  <si>
    <t>RecordLevel</t>
  </si>
  <si>
    <t>The date-time or interval during which an Event occurred. For occurrences, this is the date-time when the event was recorded. Not suitable for a time in a geological context. Recommended best practice is to use an encoding scheme, such as ISO 8601:2004(E). Format YYYY-MM-DD</t>
  </si>
  <si>
    <t>Table</t>
  </si>
  <si>
    <t>bibliographicCitation</t>
  </si>
  <si>
    <t xml:space="preserve">This will be "Water Quality and Physical Habitat Structure" for all values in this data set. </t>
  </si>
  <si>
    <t>For this implementation of the Darwin Core, this represents the institution who oversees the orgian data sets. Examples:  BLM AIM, EPA NRSA , USFS AREMP, USFS PIBO</t>
  </si>
  <si>
    <t xml:space="preserve">MinimamPossibleValue </t>
  </si>
  <si>
    <t xml:space="preserve">MaximamPossibleValue </t>
  </si>
  <si>
    <t>PickList</t>
  </si>
  <si>
    <t xml:space="preserve">Wadable, Botable </t>
  </si>
  <si>
    <t xml:space="preserve">Absent, Present </t>
  </si>
  <si>
    <t xml:space="preserve">None, Major </t>
  </si>
  <si>
    <t xml:space="preserve">Fail, Pass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</si>
</sst>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0"/>
      <color rgb="FF000000"/>
      <name val="Arial"/>
    </font>
    <font>
      <sz val="11"/>
      <color theme="1"/>
      <name val="Calibri"/>
      <family val="2"/>
      <scheme val="minor"/>
    </font>
    <font>
      <sz val="11"/>
      <name val="Arial"/>
      <family val="2"/>
    </font>
    <font>
      <b/>
      <sz val="10"/>
      <name val="Arial"/>
      <family val="2"/>
    </font>
    <font>
      <sz val="10"/>
      <name val="Arial"/>
      <family val="2"/>
    </font>
    <font>
      <u/>
      <sz val="10"/>
      <color rgb="FF0000FF"/>
      <name val="Arial"/>
      <family val="2"/>
    </font>
    <font>
      <sz val="11"/>
      <color rgb="FF000000"/>
      <name val="Arial"/>
      <family val="2"/>
    </font>
    <font>
      <sz val="11"/>
      <color rgb="FF000000"/>
      <name val="Calibri"/>
      <family val="2"/>
    </font>
    <font>
      <sz val="10"/>
      <name val="Arial"/>
      <family val="2"/>
    </font>
    <font>
      <sz val="11"/>
      <name val="Calibri"/>
      <family val="2"/>
    </font>
    <font>
      <b/>
      <sz val="11"/>
      <color rgb="FF000000"/>
      <name val="Calibri"/>
      <family val="2"/>
    </font>
    <font>
      <sz val="11"/>
      <color rgb="FF000000"/>
      <name val="Inconsolata"/>
    </font>
    <font>
      <b/>
      <sz val="11"/>
      <name val="Calibri"/>
      <family val="2"/>
    </font>
    <font>
      <b/>
      <sz val="10"/>
      <color rgb="FF000000"/>
      <name val="Arial"/>
      <family val="2"/>
    </font>
    <font>
      <b/>
      <sz val="10"/>
      <name val="Arial"/>
      <family val="2"/>
    </font>
    <font>
      <b/>
      <sz val="12"/>
      <color rgb="FF000000"/>
      <name val="Calibri"/>
      <family val="2"/>
    </font>
    <font>
      <sz val="10"/>
      <color rgb="FF000000"/>
      <name val="Arial"/>
      <family val="2"/>
    </font>
    <font>
      <sz val="10"/>
      <color rgb="FFFF0000"/>
      <name val="Arial"/>
      <family val="2"/>
    </font>
    <font>
      <sz val="11"/>
      <color rgb="FFFF0000"/>
      <name val="Calibri"/>
      <family val="2"/>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
      <sz val="10"/>
      <color rgb="FF000000"/>
      <name val="Lucida Console"/>
      <family val="3"/>
    </font>
    <font>
      <sz val="10"/>
      <color indexed="8"/>
      <name val="Arial"/>
      <family val="2"/>
    </font>
    <font>
      <vertAlign val="superscript"/>
      <sz val="10"/>
      <name val="Arial"/>
      <family val="2"/>
    </font>
    <font>
      <b/>
      <sz val="10"/>
      <color indexed="8"/>
      <name val="Arial"/>
      <family val="2"/>
    </font>
    <font>
      <u/>
      <sz val="10"/>
      <color theme="10"/>
      <name val="Arial"/>
      <family val="2"/>
    </font>
    <font>
      <sz val="10"/>
      <color rgb="FF000000"/>
      <name val="Arial Unicode MS"/>
    </font>
  </fonts>
  <fills count="45">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
      <patternFill patternType="solid">
        <fgColor theme="6" tint="0.39997558519241921"/>
        <bgColor indexed="64"/>
      </patternFill>
    </fill>
    <fill>
      <patternFill patternType="solid">
        <fgColor theme="9" tint="0.79998168889431442"/>
        <bgColor rgb="FFFF9900"/>
      </patternFill>
    </fill>
    <fill>
      <patternFill patternType="solid">
        <fgColor theme="7" tint="0.79998168889431442"/>
        <bgColor rgb="FFC0C0C0"/>
      </patternFill>
    </fill>
    <fill>
      <patternFill patternType="solid">
        <fgColor indexed="22"/>
        <bgColor indexed="64"/>
      </patternFill>
    </fill>
    <fill>
      <patternFill patternType="solid">
        <fgColor indexed="52"/>
        <bgColor indexed="64"/>
      </patternFill>
    </fill>
    <fill>
      <patternFill patternType="solid">
        <fgColor indexed="15"/>
        <bgColor indexed="64"/>
      </patternFill>
    </fill>
    <fill>
      <patternFill patternType="solid">
        <fgColor indexed="23"/>
        <bgColor indexed="64"/>
      </patternFill>
    </fill>
    <fill>
      <patternFill patternType="solid">
        <fgColor indexed="42"/>
        <bgColor indexed="64"/>
      </patternFill>
    </fill>
    <fill>
      <patternFill patternType="solid">
        <fgColor indexed="44"/>
        <bgColor indexed="64"/>
      </patternFill>
    </fill>
    <fill>
      <patternFill patternType="solid">
        <fgColor rgb="FFFFC000"/>
        <bgColor rgb="FF000000"/>
      </patternFill>
    </fill>
    <fill>
      <patternFill patternType="solid">
        <fgColor theme="4" tint="0.59999389629810485"/>
        <bgColor theme="4" tint="0.59999389629810485"/>
      </patternFill>
    </fill>
    <fill>
      <patternFill patternType="solid">
        <fgColor theme="7" tint="0.39997558519241921"/>
        <bgColor indexed="64"/>
      </patternFill>
    </fill>
    <fill>
      <patternFill patternType="solid">
        <fgColor theme="3" tint="0.79998168889431442"/>
        <bgColor rgb="FFFF9900"/>
      </patternFill>
    </fill>
    <fill>
      <patternFill patternType="solid">
        <fgColor theme="3" tint="0.79998168889431442"/>
        <bgColor rgb="FF808000"/>
      </patternFill>
    </fill>
    <fill>
      <patternFill patternType="solid">
        <fgColor theme="3" tint="0.79998168889431442"/>
        <bgColor rgb="FFB4A7D6"/>
      </patternFill>
    </fill>
  </fills>
  <borders count="44">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bottom style="thin">
        <color rgb="FF000000"/>
      </bottom>
      <diagonal/>
    </border>
    <border>
      <left style="thin">
        <color indexed="64"/>
      </left>
      <right/>
      <top/>
      <bottom style="thin">
        <color rgb="FF000000"/>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diagonal/>
    </border>
    <border>
      <left/>
      <right style="thin">
        <color rgb="FF000000"/>
      </right>
      <top style="thin">
        <color indexed="64"/>
      </top>
      <bottom/>
      <diagonal/>
    </border>
    <border>
      <left/>
      <right/>
      <top/>
      <bottom style="thin">
        <color indexed="64"/>
      </bottom>
      <diagonal/>
    </border>
    <border>
      <left/>
      <right style="thin">
        <color rgb="FF000000"/>
      </right>
      <top/>
      <bottom style="thin">
        <color indexed="64"/>
      </bottom>
      <diagonal/>
    </border>
  </borders>
  <cellStyleXfs count="6">
    <xf numFmtId="0" fontId="0" fillId="0" borderId="0"/>
    <xf numFmtId="0" fontId="1" fillId="0" borderId="0"/>
    <xf numFmtId="0" fontId="26" fillId="0" borderId="0"/>
    <xf numFmtId="0" fontId="26" fillId="0" borderId="0"/>
    <xf numFmtId="0" fontId="1" fillId="0" borderId="0"/>
    <xf numFmtId="0" fontId="29" fillId="0" borderId="0" applyNumberFormat="0" applyFill="0" applyBorder="0" applyAlignment="0" applyProtection="0"/>
  </cellStyleXfs>
  <cellXfs count="744">
    <xf numFmtId="0" fontId="0" fillId="0" borderId="0" xfId="0" applyFont="1" applyAlignment="1"/>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2" fillId="0" borderId="4" xfId="0" applyFont="1" applyBorder="1" applyAlignment="1">
      <alignment horizontal="center" vertical="center" wrapText="1"/>
    </xf>
    <xf numFmtId="0" fontId="5" fillId="0" borderId="1" xfId="0" applyFont="1" applyBorder="1" applyAlignment="1">
      <alignment horizontal="center" vertical="center" wrapText="1"/>
    </xf>
    <xf numFmtId="0" fontId="2" fillId="7" borderId="1"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0" borderId="0" xfId="0" applyFont="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6" fillId="0" borderId="2" xfId="0" applyFont="1" applyBorder="1" applyAlignment="1">
      <alignment horizontal="center" vertical="center" wrapText="1"/>
    </xf>
    <xf numFmtId="0" fontId="7" fillId="0" borderId="5" xfId="0" applyFont="1" applyBorder="1" applyAlignment="1">
      <alignment wrapText="1"/>
    </xf>
    <xf numFmtId="0" fontId="2" fillId="12" borderId="1" xfId="0" applyFont="1" applyFill="1" applyBorder="1" applyAlignment="1">
      <alignment horizontal="center" vertical="center" wrapText="1"/>
    </xf>
    <xf numFmtId="0" fontId="6" fillId="0" borderId="2" xfId="0" applyFont="1" applyBorder="1" applyAlignment="1">
      <alignment horizontal="center" vertical="center"/>
    </xf>
    <xf numFmtId="0" fontId="6" fillId="0" borderId="1" xfId="0" applyFont="1" applyBorder="1" applyAlignment="1">
      <alignment horizontal="center" vertical="center"/>
    </xf>
    <xf numFmtId="0" fontId="2" fillId="13"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0" borderId="2" xfId="0" applyFont="1" applyBorder="1" applyAlignment="1">
      <alignment horizontal="center" vertical="center"/>
    </xf>
    <xf numFmtId="0" fontId="6"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wrapText="1"/>
    </xf>
    <xf numFmtId="0" fontId="6" fillId="17" borderId="1"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0" applyFont="1" applyFill="1" applyBorder="1" applyAlignment="1">
      <alignment horizontal="center" vertical="center" wrapText="1"/>
    </xf>
    <xf numFmtId="0" fontId="7" fillId="0" borderId="2" xfId="0" applyFont="1" applyBorder="1" applyAlignment="1">
      <alignment wrapText="1"/>
    </xf>
    <xf numFmtId="0" fontId="8" fillId="0" borderId="1" xfId="0" applyFont="1" applyBorder="1" applyAlignment="1"/>
    <xf numFmtId="0" fontId="2" fillId="20" borderId="7" xfId="0" applyFont="1" applyFill="1" applyBorder="1" applyAlignment="1">
      <alignment horizontal="center" vertical="center" wrapText="1"/>
    </xf>
    <xf numFmtId="0" fontId="2" fillId="0" borderId="7" xfId="0" applyFont="1" applyBorder="1" applyAlignment="1">
      <alignment horizontal="center" vertical="center" wrapText="1"/>
    </xf>
    <xf numFmtId="0" fontId="7" fillId="0" borderId="1" xfId="0" applyFont="1" applyBorder="1" applyAlignment="1"/>
    <xf numFmtId="0" fontId="9" fillId="0" borderId="1" xfId="0" applyFont="1" applyBorder="1" applyAlignment="1"/>
    <xf numFmtId="0" fontId="2" fillId="21" borderId="1" xfId="0" applyFont="1" applyFill="1" applyBorder="1" applyAlignment="1">
      <alignment horizontal="center" vertical="center" wrapText="1"/>
    </xf>
    <xf numFmtId="0" fontId="6" fillId="22" borderId="1" xfId="0" applyFont="1" applyFill="1" applyBorder="1" applyAlignment="1">
      <alignment horizontal="center" vertical="center" wrapText="1"/>
    </xf>
    <xf numFmtId="0" fontId="2" fillId="22" borderId="1" xfId="0" applyFont="1" applyFill="1" applyBorder="1" applyAlignment="1">
      <alignment horizontal="center" vertical="center" wrapText="1"/>
    </xf>
    <xf numFmtId="0" fontId="10" fillId="24" borderId="4" xfId="0" applyFont="1" applyFill="1" applyBorder="1" applyAlignment="1">
      <alignment wrapText="1"/>
    </xf>
    <xf numFmtId="0" fontId="7" fillId="0" borderId="4" xfId="0" applyFont="1" applyBorder="1" applyAlignment="1"/>
    <xf numFmtId="0" fontId="4" fillId="0" borderId="4" xfId="0" applyFont="1" applyBorder="1"/>
    <xf numFmtId="0" fontId="4" fillId="0" borderId="4" xfId="0" applyFont="1" applyBorder="1" applyAlignment="1">
      <alignment wrapText="1"/>
    </xf>
    <xf numFmtId="0" fontId="11" fillId="8" borderId="4" xfId="0" applyFont="1" applyFill="1" applyBorder="1"/>
    <xf numFmtId="0" fontId="7" fillId="0" borderId="4" xfId="0" applyFont="1" applyBorder="1" applyAlignment="1">
      <alignment wrapText="1"/>
    </xf>
    <xf numFmtId="0" fontId="12" fillId="24" borderId="4" xfId="0" applyFont="1" applyFill="1" applyBorder="1" applyAlignment="1"/>
    <xf numFmtId="0" fontId="12" fillId="24" borderId="4" xfId="0" applyFont="1" applyFill="1" applyBorder="1" applyAlignment="1">
      <alignment wrapText="1"/>
    </xf>
    <xf numFmtId="0" fontId="10" fillId="24" borderId="4" xfId="0" applyFont="1" applyFill="1" applyBorder="1" applyAlignment="1">
      <alignment horizontal="left"/>
    </xf>
    <xf numFmtId="0" fontId="10" fillId="24" borderId="4" xfId="0" applyFont="1" applyFill="1" applyBorder="1" applyAlignment="1"/>
    <xf numFmtId="0" fontId="10" fillId="24" borderId="4" xfId="0" applyFont="1" applyFill="1" applyBorder="1" applyAlignment="1"/>
    <xf numFmtId="0" fontId="13" fillId="2" borderId="4" xfId="0" applyFont="1" applyFill="1" applyBorder="1" applyAlignment="1">
      <alignment horizontal="center" wrapText="1"/>
    </xf>
    <xf numFmtId="0" fontId="9" fillId="0" borderId="4" xfId="0" applyFont="1" applyBorder="1" applyAlignment="1"/>
    <xf numFmtId="0" fontId="9" fillId="0" borderId="4" xfId="0" applyFont="1" applyBorder="1" applyAlignment="1">
      <alignment wrapText="1"/>
    </xf>
    <xf numFmtId="0" fontId="7" fillId="0" borderId="4" xfId="0" applyFont="1" applyBorder="1" applyAlignment="1">
      <alignment horizontal="left"/>
    </xf>
    <xf numFmtId="0" fontId="7" fillId="0" borderId="4" xfId="0" applyFont="1" applyBorder="1" applyAlignment="1">
      <alignment wrapText="1"/>
    </xf>
    <xf numFmtId="0" fontId="7" fillId="0" borderId="4" xfId="0" applyFont="1" applyBorder="1" applyAlignment="1">
      <alignment horizontal="left" wrapText="1"/>
    </xf>
    <xf numFmtId="0" fontId="7" fillId="0" borderId="4" xfId="0" applyFont="1" applyBorder="1" applyAlignment="1"/>
    <xf numFmtId="0" fontId="7" fillId="0" borderId="4" xfId="0" applyFont="1" applyBorder="1" applyAlignment="1">
      <alignment horizontal="center"/>
    </xf>
    <xf numFmtId="0" fontId="7" fillId="0" borderId="4" xfId="0" applyFont="1" applyBorder="1" applyAlignment="1">
      <alignment horizontal="center"/>
    </xf>
    <xf numFmtId="0" fontId="9" fillId="0" borderId="4" xfId="0" applyFont="1" applyBorder="1" applyAlignment="1">
      <alignment horizontal="center"/>
    </xf>
    <xf numFmtId="0" fontId="9" fillId="25" borderId="4" xfId="0" applyFont="1" applyFill="1" applyBorder="1" applyAlignment="1"/>
    <xf numFmtId="0" fontId="7" fillId="0" borderId="4" xfId="0" applyFont="1" applyBorder="1" applyAlignment="1">
      <alignment horizontal="center"/>
    </xf>
    <xf numFmtId="0" fontId="9" fillId="0" borderId="4" xfId="0" applyFont="1" applyBorder="1" applyAlignment="1"/>
    <xf numFmtId="0" fontId="9" fillId="0" borderId="4" xfId="0" applyFont="1" applyBorder="1" applyAlignment="1">
      <alignment horizontal="left" vertical="top" wrapText="1"/>
    </xf>
    <xf numFmtId="0" fontId="9" fillId="0" borderId="4" xfId="0" applyFont="1" applyBorder="1" applyAlignment="1">
      <alignment horizontal="left" vertical="top"/>
    </xf>
    <xf numFmtId="0" fontId="9" fillId="0" borderId="4" xfId="0" applyFont="1" applyBorder="1" applyAlignment="1">
      <alignment wrapText="1"/>
    </xf>
    <xf numFmtId="0" fontId="9" fillId="26" borderId="4" xfId="0" applyFont="1" applyFill="1" applyBorder="1" applyAlignment="1"/>
    <xf numFmtId="0" fontId="7" fillId="0" borderId="4" xfId="0" applyFont="1" applyBorder="1" applyAlignment="1">
      <alignment wrapText="1"/>
    </xf>
    <xf numFmtId="0" fontId="9" fillId="0" borderId="4" xfId="0" applyFont="1" applyBorder="1" applyAlignment="1"/>
    <xf numFmtId="0" fontId="9" fillId="0" borderId="0" xfId="0" applyFont="1" applyAlignment="1"/>
    <xf numFmtId="0" fontId="9" fillId="0" borderId="0" xfId="0" applyFont="1" applyAlignment="1">
      <alignment wrapText="1"/>
    </xf>
    <xf numFmtId="0" fontId="7" fillId="0" borderId="0" xfId="0" applyFont="1" applyAlignment="1"/>
    <xf numFmtId="0" fontId="7" fillId="0" borderId="0" xfId="0" applyFont="1" applyAlignment="1">
      <alignment horizontal="left"/>
    </xf>
    <xf numFmtId="0" fontId="7" fillId="0" borderId="0" xfId="0" applyFont="1" applyAlignment="1">
      <alignment wrapText="1"/>
    </xf>
    <xf numFmtId="0" fontId="9" fillId="0" borderId="0" xfId="0" applyFont="1" applyAlignment="1">
      <alignment horizontal="left"/>
    </xf>
    <xf numFmtId="0" fontId="9" fillId="0" borderId="0" xfId="0" applyFont="1" applyAlignment="1">
      <alignment horizontal="left"/>
    </xf>
    <xf numFmtId="0" fontId="9" fillId="0" borderId="0" xfId="0" applyFont="1" applyAlignment="1">
      <alignment horizontal="left" wrapText="1"/>
    </xf>
    <xf numFmtId="0" fontId="7" fillId="0" borderId="0" xfId="0" applyFont="1" applyAlignment="1">
      <alignment horizontal="left"/>
    </xf>
    <xf numFmtId="0" fontId="7" fillId="0" borderId="0" xfId="0" applyFont="1" applyAlignment="1">
      <alignment horizontal="left"/>
    </xf>
    <xf numFmtId="0" fontId="7" fillId="0" borderId="0" xfId="0" applyFont="1" applyAlignment="1">
      <alignment horizontal="left"/>
    </xf>
    <xf numFmtId="0" fontId="4" fillId="0" borderId="0" xfId="0" applyFont="1" applyAlignment="1">
      <alignment wrapText="1"/>
    </xf>
    <xf numFmtId="0" fontId="14" fillId="2" borderId="4" xfId="0" applyFont="1" applyFill="1" applyBorder="1" applyAlignment="1">
      <alignment horizontal="center"/>
    </xf>
    <xf numFmtId="0" fontId="14" fillId="6" borderId="4" xfId="0" applyFont="1" applyFill="1" applyBorder="1" applyAlignment="1">
      <alignment horizontal="center"/>
    </xf>
    <xf numFmtId="0" fontId="8" fillId="7" borderId="4" xfId="0" applyFont="1" applyFill="1" applyBorder="1" applyAlignment="1">
      <alignment horizontal="center"/>
    </xf>
    <xf numFmtId="0" fontId="8" fillId="0" borderId="4" xfId="0" applyFont="1" applyBorder="1" applyAlignment="1">
      <alignment horizontal="center"/>
    </xf>
    <xf numFmtId="0" fontId="8" fillId="0" borderId="4" xfId="0" applyFont="1" applyBorder="1" applyAlignment="1">
      <alignment horizontal="left"/>
    </xf>
    <xf numFmtId="0" fontId="4" fillId="0" borderId="8" xfId="0" applyFont="1" applyBorder="1"/>
    <xf numFmtId="0" fontId="8" fillId="7" borderId="8" xfId="0" applyFont="1" applyFill="1" applyBorder="1" applyAlignment="1">
      <alignment horizontal="center"/>
    </xf>
    <xf numFmtId="0" fontId="8" fillId="0" borderId="9" xfId="0" applyFont="1" applyBorder="1" applyAlignment="1">
      <alignment horizontal="center"/>
    </xf>
    <xf numFmtId="0" fontId="8" fillId="0" borderId="9" xfId="0" applyFont="1" applyBorder="1" applyAlignment="1">
      <alignment horizontal="left"/>
    </xf>
    <xf numFmtId="0" fontId="7" fillId="0" borderId="0" xfId="0" applyFont="1" applyAlignment="1">
      <alignment wrapText="1"/>
    </xf>
    <xf numFmtId="0" fontId="11" fillId="8" borderId="0" xfId="0" applyFont="1" applyFill="1"/>
    <xf numFmtId="0" fontId="8" fillId="9" borderId="4" xfId="0" applyFont="1" applyFill="1" applyBorder="1" applyAlignment="1">
      <alignment horizontal="center"/>
    </xf>
    <xf numFmtId="0" fontId="8" fillId="27" borderId="4" xfId="0" applyFont="1" applyFill="1" applyBorder="1" applyAlignment="1">
      <alignment horizontal="center"/>
    </xf>
    <xf numFmtId="0" fontId="8" fillId="10" borderId="4" xfId="0" applyFont="1" applyFill="1" applyBorder="1" applyAlignment="1">
      <alignment horizontal="center"/>
    </xf>
    <xf numFmtId="0" fontId="7" fillId="11" borderId="0" xfId="0" applyFont="1" applyFill="1" applyAlignment="1">
      <alignment wrapText="1"/>
    </xf>
    <xf numFmtId="0" fontId="8" fillId="19" borderId="8" xfId="0" applyFont="1" applyFill="1" applyBorder="1" applyAlignment="1">
      <alignment horizontal="center"/>
    </xf>
    <xf numFmtId="0" fontId="8" fillId="0" borderId="3" xfId="0" applyFont="1" applyBorder="1" applyAlignment="1">
      <alignment horizontal="center"/>
    </xf>
    <xf numFmtId="0" fontId="8" fillId="18" borderId="8" xfId="0" applyFont="1" applyFill="1" applyBorder="1" applyAlignment="1">
      <alignment horizontal="center"/>
    </xf>
    <xf numFmtId="0" fontId="8" fillId="11" borderId="4" xfId="0" applyFont="1" applyFill="1" applyBorder="1" applyAlignment="1">
      <alignment horizontal="center"/>
    </xf>
    <xf numFmtId="0" fontId="8" fillId="2" borderId="4" xfId="0" applyFont="1" applyFill="1" applyBorder="1" applyAlignment="1">
      <alignment horizontal="center"/>
    </xf>
    <xf numFmtId="0" fontId="4" fillId="11" borderId="0" xfId="0" applyFont="1" applyFill="1" applyAlignment="1">
      <alignment wrapText="1"/>
    </xf>
    <xf numFmtId="0" fontId="8" fillId="14" borderId="4" xfId="0" applyFont="1" applyFill="1" applyBorder="1" applyAlignment="1">
      <alignment horizontal="center"/>
    </xf>
    <xf numFmtId="0" fontId="8" fillId="16" borderId="4" xfId="0" applyFont="1" applyFill="1" applyBorder="1" applyAlignment="1">
      <alignment horizontal="center"/>
    </xf>
    <xf numFmtId="0" fontId="4" fillId="0" borderId="0" xfId="0" applyFont="1" applyAlignment="1">
      <alignment wrapText="1"/>
    </xf>
    <xf numFmtId="0" fontId="13" fillId="2" borderId="4" xfId="0" applyFont="1" applyFill="1" applyBorder="1" applyAlignment="1">
      <alignment horizontal="center"/>
    </xf>
    <xf numFmtId="0" fontId="8" fillId="0" borderId="4" xfId="0" applyFont="1" applyBorder="1" applyAlignment="1">
      <alignment horizontal="center" wrapText="1"/>
    </xf>
    <xf numFmtId="0" fontId="8" fillId="0" borderId="4" xfId="0" applyFont="1" applyBorder="1" applyAlignment="1">
      <alignment horizontal="left" wrapText="1"/>
    </xf>
    <xf numFmtId="0" fontId="15" fillId="28" borderId="0" xfId="0" applyFont="1" applyFill="1" applyAlignment="1">
      <alignment horizontal="left"/>
    </xf>
    <xf numFmtId="0" fontId="8" fillId="0" borderId="9" xfId="0" applyFont="1" applyBorder="1" applyAlignment="1">
      <alignment horizontal="center" wrapText="1"/>
    </xf>
    <xf numFmtId="0" fontId="8" fillId="0" borderId="9" xfId="0" applyFont="1" applyBorder="1" applyAlignment="1">
      <alignment horizontal="left" wrapText="1"/>
    </xf>
    <xf numFmtId="0" fontId="9" fillId="0" borderId="5" xfId="0" applyFont="1" applyBorder="1" applyAlignment="1">
      <alignment horizontal="left" vertical="top"/>
    </xf>
    <xf numFmtId="0" fontId="9" fillId="0" borderId="0" xfId="0" applyFont="1" applyAlignment="1">
      <alignment horizontal="left" vertical="top"/>
    </xf>
    <xf numFmtId="0" fontId="7" fillId="0" borderId="0" xfId="0" applyFont="1" applyAlignment="1">
      <alignment horizontal="center"/>
    </xf>
    <xf numFmtId="0" fontId="7" fillId="24" borderId="9" xfId="0" applyFont="1" applyFill="1" applyBorder="1" applyAlignment="1">
      <alignment horizontal="center"/>
    </xf>
    <xf numFmtId="0" fontId="7" fillId="0" borderId="4" xfId="0" applyFont="1" applyBorder="1" applyAlignment="1">
      <alignment horizontal="left" vertical="top"/>
    </xf>
    <xf numFmtId="0" fontId="7" fillId="0" borderId="4" xfId="0" applyFont="1" applyBorder="1" applyAlignment="1">
      <alignment horizontal="left" vertical="top"/>
    </xf>
    <xf numFmtId="0" fontId="7" fillId="0" borderId="4" xfId="0" applyFont="1" applyBorder="1" applyAlignment="1">
      <alignment vertical="top"/>
    </xf>
    <xf numFmtId="0" fontId="7" fillId="0" borderId="4" xfId="0" applyFont="1" applyBorder="1" applyAlignment="1">
      <alignment horizontal="left" vertical="top"/>
    </xf>
    <xf numFmtId="0" fontId="7" fillId="0" borderId="9" xfId="0" applyFont="1" applyBorder="1" applyAlignment="1">
      <alignment horizontal="left" vertical="top"/>
    </xf>
    <xf numFmtId="0" fontId="7" fillId="0" borderId="9" xfId="0" applyFont="1" applyBorder="1" applyAlignment="1">
      <alignment horizontal="left" vertical="top"/>
    </xf>
    <xf numFmtId="0" fontId="7" fillId="0" borderId="5" xfId="0" applyFont="1" applyBorder="1" applyAlignment="1"/>
    <xf numFmtId="0" fontId="7" fillId="0" borderId="0" xfId="0" applyFont="1" applyAlignment="1"/>
    <xf numFmtId="0" fontId="7" fillId="0" borderId="6" xfId="0" applyFont="1" applyBorder="1" applyAlignment="1">
      <alignment horizontal="center"/>
    </xf>
    <xf numFmtId="0" fontId="7" fillId="0" borderId="6" xfId="0" applyFont="1" applyBorder="1" applyAlignment="1">
      <alignment horizontal="center"/>
    </xf>
    <xf numFmtId="0" fontId="6" fillId="0" borderId="6" xfId="0" applyFont="1" applyBorder="1" applyAlignment="1">
      <alignment horizontal="center"/>
    </xf>
    <xf numFmtId="0" fontId="7" fillId="0" borderId="1" xfId="0" applyFont="1" applyBorder="1" applyAlignment="1">
      <alignment horizontal="center"/>
    </xf>
    <xf numFmtId="0" fontId="8" fillId="29" borderId="4" xfId="0" applyFont="1" applyFill="1" applyBorder="1" applyAlignment="1">
      <alignment horizontal="center"/>
    </xf>
    <xf numFmtId="0" fontId="6" fillId="0" borderId="9" xfId="0" applyFont="1" applyBorder="1" applyAlignment="1">
      <alignment horizontal="center"/>
    </xf>
    <xf numFmtId="0" fontId="16" fillId="0" borderId="4" xfId="0" applyFont="1" applyBorder="1" applyAlignment="1">
      <alignment horizontal="center"/>
    </xf>
    <xf numFmtId="0" fontId="16" fillId="0" borderId="4" xfId="0" applyFont="1" applyBorder="1" applyAlignment="1">
      <alignment horizontal="center" wrapText="1"/>
    </xf>
    <xf numFmtId="0" fontId="7" fillId="0" borderId="0" xfId="0" applyFont="1" applyAlignment="1">
      <alignment horizontal="center"/>
    </xf>
    <xf numFmtId="0" fontId="16" fillId="0" borderId="4"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16" fillId="0" borderId="4" xfId="0" applyFont="1" applyBorder="1" applyAlignment="1">
      <alignment horizontal="left" wrapText="1"/>
    </xf>
    <xf numFmtId="0" fontId="17" fillId="0" borderId="0" xfId="0" applyFont="1" applyAlignment="1">
      <alignment horizontal="center"/>
    </xf>
    <xf numFmtId="0" fontId="17" fillId="0" borderId="0" xfId="0" applyFont="1" applyAlignment="1"/>
    <xf numFmtId="0" fontId="17" fillId="0" borderId="0" xfId="0" applyFont="1" applyAlignment="1">
      <alignment horizontal="left"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7" fillId="0" borderId="9" xfId="0" applyFont="1" applyBorder="1" applyAlignment="1">
      <alignment horizontal="center"/>
    </xf>
    <xf numFmtId="0" fontId="7" fillId="0" borderId="15" xfId="0" applyFont="1" applyBorder="1" applyAlignment="1">
      <alignment horizontal="center"/>
    </xf>
    <xf numFmtId="0" fontId="15" fillId="0" borderId="0" xfId="0" applyFont="1" applyAlignment="1">
      <alignment horizontal="left"/>
    </xf>
    <xf numFmtId="0" fontId="7" fillId="0" borderId="9" xfId="0" applyFont="1" applyBorder="1" applyAlignment="1">
      <alignment horizontal="center"/>
    </xf>
    <xf numFmtId="0" fontId="18" fillId="0" borderId="0" xfId="0" applyFont="1" applyAlignment="1"/>
    <xf numFmtId="0" fontId="2" fillId="0" borderId="0"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Font="1" applyAlignment="1"/>
    <xf numFmtId="0" fontId="4" fillId="0" borderId="8" xfId="0" applyFont="1" applyBorder="1"/>
    <xf numFmtId="0" fontId="6"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6"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0" fontId="0" fillId="0" borderId="24" xfId="0" applyFont="1" applyBorder="1" applyAlignment="1"/>
    <xf numFmtId="0" fontId="6" fillId="8" borderId="25" xfId="0" applyFont="1" applyFill="1" applyBorder="1" applyAlignment="1">
      <alignment horizontal="center" vertical="center"/>
    </xf>
    <xf numFmtId="0" fontId="2" fillId="0" borderId="25" xfId="0" applyFont="1" applyBorder="1" applyAlignment="1">
      <alignment horizontal="center" vertical="center" wrapText="1"/>
    </xf>
    <xf numFmtId="0" fontId="6" fillId="0" borderId="25" xfId="0" applyFont="1" applyBorder="1" applyAlignment="1">
      <alignment horizontal="center" vertical="center"/>
    </xf>
    <xf numFmtId="0" fontId="2" fillId="0" borderId="25" xfId="0" applyFont="1" applyBorder="1" applyAlignment="1">
      <alignment horizontal="center" vertical="center"/>
    </xf>
    <xf numFmtId="0" fontId="8" fillId="0" borderId="25" xfId="0" applyFont="1" applyBorder="1" applyAlignment="1"/>
    <xf numFmtId="0" fontId="7" fillId="0" borderId="25" xfId="0" applyFont="1" applyBorder="1" applyAlignment="1"/>
    <xf numFmtId="0" fontId="9" fillId="0" borderId="25" xfId="0" applyFont="1" applyBorder="1" applyAlignment="1"/>
    <xf numFmtId="0" fontId="2" fillId="0" borderId="26" xfId="0" applyFont="1" applyBorder="1" applyAlignment="1">
      <alignment horizontal="center" vertical="center" wrapText="1"/>
    </xf>
    <xf numFmtId="0" fontId="19" fillId="2" borderId="17"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0" fillId="4" borderId="16" xfId="0" applyFont="1" applyFill="1" applyBorder="1" applyAlignment="1">
      <alignment horizontal="center" vertical="center" wrapText="1"/>
    </xf>
    <xf numFmtId="0" fontId="19" fillId="5" borderId="17" xfId="0" applyFont="1" applyFill="1" applyBorder="1" applyAlignment="1">
      <alignment horizontal="center" vertical="center" wrapText="1"/>
    </xf>
    <xf numFmtId="0" fontId="19" fillId="6" borderId="18" xfId="0" applyFont="1" applyFill="1" applyBorder="1" applyAlignment="1">
      <alignment horizontal="center" vertical="center" wrapText="1"/>
    </xf>
    <xf numFmtId="0" fontId="19" fillId="6" borderId="17" xfId="0" applyFont="1" applyFill="1" applyBorder="1" applyAlignment="1">
      <alignment horizontal="center" vertical="center" wrapText="1"/>
    </xf>
    <xf numFmtId="0" fontId="22" fillId="0" borderId="4" xfId="0" applyFont="1" applyBorder="1" applyAlignment="1">
      <alignment horizontal="center"/>
    </xf>
    <xf numFmtId="0" fontId="23" fillId="0" borderId="1" xfId="0" applyFont="1" applyBorder="1" applyAlignment="1">
      <alignment horizontal="center" vertical="center" wrapText="1"/>
    </xf>
    <xf numFmtId="0" fontId="24" fillId="0" borderId="4" xfId="0" applyFont="1" applyBorder="1" applyAlignment="1"/>
    <xf numFmtId="0" fontId="23" fillId="16" borderId="1" xfId="0" applyFont="1" applyFill="1" applyBorder="1" applyAlignment="1">
      <alignment horizontal="center" vertical="center" wrapText="1"/>
    </xf>
    <xf numFmtId="0" fontId="0" fillId="0" borderId="0" xfId="0" applyFont="1" applyAlignment="1">
      <alignment wrapText="1"/>
    </xf>
    <xf numFmtId="0" fontId="19" fillId="2"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0" fillId="0" borderId="0" xfId="0"/>
    <xf numFmtId="0" fontId="6" fillId="8" borderId="1" xfId="0" applyFont="1" applyFill="1" applyBorder="1" applyAlignment="1">
      <alignment horizontal="center" vertical="center" wrapText="1"/>
    </xf>
    <xf numFmtId="0" fontId="0" fillId="0" borderId="27" xfId="0" applyFont="1" applyBorder="1" applyAlignment="1">
      <alignment vertical="center"/>
    </xf>
    <xf numFmtId="0" fontId="6" fillId="0" borderId="29" xfId="0" applyFont="1" applyBorder="1" applyAlignment="1">
      <alignment vertical="center" wrapText="1"/>
    </xf>
    <xf numFmtId="0" fontId="2"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2" fillId="0" borderId="28" xfId="0" applyFont="1" applyBorder="1" applyAlignment="1">
      <alignment vertical="center" wrapText="1"/>
    </xf>
    <xf numFmtId="0" fontId="6" fillId="0" borderId="28" xfId="0" applyFont="1" applyBorder="1" applyAlignment="1">
      <alignment vertical="center" wrapText="1"/>
    </xf>
    <xf numFmtId="0" fontId="2" fillId="0" borderId="14" xfId="0" applyFont="1" applyBorder="1" applyAlignment="1">
      <alignment horizontal="center" vertical="center" wrapText="1"/>
    </xf>
    <xf numFmtId="0" fontId="6" fillId="0" borderId="14" xfId="0" applyFont="1" applyBorder="1" applyAlignment="1">
      <alignment horizontal="center" vertical="center" wrapText="1"/>
    </xf>
    <xf numFmtId="0" fontId="2" fillId="0" borderId="30" xfId="0" applyFont="1" applyBorder="1" applyAlignment="1">
      <alignment vertical="center" wrapText="1"/>
    </xf>
    <xf numFmtId="0" fontId="6" fillId="0" borderId="30" xfId="0" applyFont="1" applyBorder="1" applyAlignment="1">
      <alignment vertical="center"/>
    </xf>
    <xf numFmtId="0" fontId="2" fillId="7" borderId="1" xfId="0" applyFont="1" applyFill="1" applyBorder="1" applyAlignment="1">
      <alignment vertical="center" wrapText="1"/>
    </xf>
    <xf numFmtId="0" fontId="2" fillId="9" borderId="1" xfId="0" applyFont="1" applyFill="1" applyBorder="1" applyAlignment="1">
      <alignment vertical="center" wrapText="1"/>
    </xf>
    <xf numFmtId="0" fontId="2" fillId="11" borderId="1" xfId="0" applyFont="1" applyFill="1" applyBorder="1" applyAlignment="1">
      <alignment vertical="center" wrapText="1"/>
    </xf>
    <xf numFmtId="0" fontId="2" fillId="12" borderId="1" xfId="0" applyFont="1" applyFill="1" applyBorder="1" applyAlignment="1">
      <alignment vertical="center" wrapText="1"/>
    </xf>
    <xf numFmtId="0" fontId="6" fillId="13" borderId="1" xfId="0" applyFont="1" applyFill="1" applyBorder="1" applyAlignment="1">
      <alignment vertical="center" wrapText="1"/>
    </xf>
    <xf numFmtId="0" fontId="2" fillId="2" borderId="1" xfId="0" applyFont="1" applyFill="1" applyBorder="1" applyAlignment="1">
      <alignment vertical="center" wrapText="1"/>
    </xf>
    <xf numFmtId="0" fontId="2" fillId="16" borderId="1" xfId="0" applyFont="1" applyFill="1" applyBorder="1" applyAlignment="1">
      <alignment vertical="center" wrapText="1"/>
    </xf>
    <xf numFmtId="0" fontId="2" fillId="20" borderId="1" xfId="0" applyFont="1" applyFill="1" applyBorder="1" applyAlignment="1">
      <alignment vertical="center" wrapText="1"/>
    </xf>
    <xf numFmtId="0" fontId="0" fillId="0" borderId="0" xfId="0" applyFont="1" applyBorder="1" applyAlignment="1">
      <alignment wrapText="1"/>
    </xf>
    <xf numFmtId="0" fontId="0" fillId="0" borderId="0" xfId="0" applyFont="1" applyAlignment="1">
      <alignment horizontal="center" vertical="top"/>
    </xf>
    <xf numFmtId="0" fontId="16" fillId="0" borderId="0" xfId="0" applyFont="1" applyAlignment="1">
      <alignment horizontal="center" vertical="top"/>
    </xf>
    <xf numFmtId="0" fontId="0" fillId="0" borderId="0" xfId="0" applyFont="1" applyAlignment="1">
      <alignment horizontal="center" vertical="top" wrapText="1"/>
    </xf>
    <xf numFmtId="0" fontId="16" fillId="0" borderId="0" xfId="0" applyFont="1" applyAlignment="1">
      <alignment horizontal="center" vertical="top" wrapText="1"/>
    </xf>
    <xf numFmtId="0" fontId="16" fillId="0" borderId="0" xfId="0" applyFont="1" applyAlignment="1">
      <alignment horizontal="left" vertical="top" wrapText="1"/>
    </xf>
    <xf numFmtId="0" fontId="6" fillId="0" borderId="1" xfId="0" applyFont="1" applyBorder="1" applyAlignment="1">
      <alignment horizontal="center" vertical="center" wrapText="1"/>
    </xf>
    <xf numFmtId="0" fontId="21" fillId="0" borderId="0" xfId="0" applyFont="1" applyBorder="1" applyAlignment="1"/>
    <xf numFmtId="0" fontId="2" fillId="9" borderId="6" xfId="0" applyFont="1" applyFill="1" applyBorder="1" applyAlignment="1">
      <alignment vertical="center" wrapText="1"/>
    </xf>
    <xf numFmtId="0" fontId="2" fillId="9" borderId="7" xfId="0" applyFont="1" applyFill="1" applyBorder="1" applyAlignment="1">
      <alignment vertical="center" wrapText="1"/>
    </xf>
    <xf numFmtId="0" fontId="2" fillId="9" borderId="6" xfId="0" applyFont="1" applyFill="1" applyBorder="1" applyAlignment="1">
      <alignment horizontal="center" vertical="center" wrapText="1"/>
    </xf>
    <xf numFmtId="0" fontId="2" fillId="11" borderId="6" xfId="0" applyFont="1" applyFill="1" applyBorder="1" applyAlignment="1">
      <alignment vertical="center" wrapText="1"/>
    </xf>
    <xf numFmtId="0" fontId="2" fillId="11" borderId="7" xfId="0" applyFont="1" applyFill="1" applyBorder="1" applyAlignment="1">
      <alignment horizontal="center" vertical="center" wrapText="1"/>
    </xf>
    <xf numFmtId="0" fontId="2" fillId="12" borderId="0" xfId="0" applyFont="1" applyFill="1" applyBorder="1" applyAlignment="1">
      <alignment vertical="center" wrapText="1"/>
    </xf>
    <xf numFmtId="0" fontId="2" fillId="12" borderId="6"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6" fillId="13" borderId="6" xfId="0" applyFont="1" applyFill="1" applyBorder="1" applyAlignment="1">
      <alignment vertical="center" wrapText="1"/>
    </xf>
    <xf numFmtId="0" fontId="6" fillId="13" borderId="6" xfId="0" applyFont="1" applyFill="1" applyBorder="1" applyAlignment="1">
      <alignment horizontal="center" vertical="center" wrapText="1"/>
    </xf>
    <xf numFmtId="0" fontId="2" fillId="14"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2" borderId="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16" borderId="6" xfId="0" applyFont="1" applyFill="1" applyBorder="1" applyAlignment="1">
      <alignment horizontal="center" vertical="center" wrapText="1"/>
    </xf>
    <xf numFmtId="0" fontId="2" fillId="20" borderId="0" xfId="0" applyFont="1" applyFill="1" applyBorder="1" applyAlignment="1">
      <alignment horizontal="center" vertical="center" wrapText="1"/>
    </xf>
    <xf numFmtId="0" fontId="2" fillId="31" borderId="1" xfId="0" applyFont="1" applyFill="1" applyBorder="1" applyAlignment="1">
      <alignment vertical="center" wrapText="1"/>
    </xf>
    <xf numFmtId="0" fontId="2" fillId="0" borderId="1" xfId="0" applyFont="1" applyBorder="1" applyAlignment="1">
      <alignment vertical="center" wrapText="1"/>
    </xf>
    <xf numFmtId="0" fontId="6" fillId="0" borderId="0" xfId="0" applyFont="1" applyBorder="1" applyAlignment="1">
      <alignment horizontal="center" vertical="center" wrapText="1"/>
    </xf>
    <xf numFmtId="0" fontId="2" fillId="0" borderId="25" xfId="0" applyFont="1" applyBorder="1" applyAlignment="1">
      <alignment vertical="center" wrapText="1"/>
    </xf>
    <xf numFmtId="0" fontId="2" fillId="31"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2" fillId="11"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6" fillId="13" borderId="1" xfId="0"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15"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2" fillId="18" borderId="1" xfId="0" applyFont="1" applyFill="1" applyBorder="1" applyAlignment="1">
      <alignment horizontal="left" vertical="center" wrapText="1"/>
    </xf>
    <xf numFmtId="0" fontId="2" fillId="19" borderId="1" xfId="0" applyFont="1" applyFill="1" applyBorder="1" applyAlignment="1">
      <alignment horizontal="left" vertical="center" wrapText="1"/>
    </xf>
    <xf numFmtId="0" fontId="2" fillId="20" borderId="1" xfId="0" applyFont="1" applyFill="1" applyBorder="1" applyAlignment="1">
      <alignment horizontal="left" vertical="center" wrapText="1"/>
    </xf>
    <xf numFmtId="0" fontId="2" fillId="20" borderId="6" xfId="0" applyFont="1" applyFill="1" applyBorder="1" applyAlignment="1">
      <alignment horizontal="left" vertical="center" wrapText="1"/>
    </xf>
    <xf numFmtId="0" fontId="2" fillId="20" borderId="7" xfId="0" applyFont="1" applyFill="1" applyBorder="1" applyAlignment="1">
      <alignment horizontal="left" vertical="center" wrapText="1"/>
    </xf>
    <xf numFmtId="0" fontId="2" fillId="21" borderId="1" xfId="0" applyFont="1" applyFill="1" applyBorder="1" applyAlignment="1">
      <alignment horizontal="left" vertical="center" wrapText="1"/>
    </xf>
    <xf numFmtId="0" fontId="6" fillId="22" borderId="1" xfId="0" applyFont="1" applyFill="1" applyBorder="1" applyAlignment="1">
      <alignment horizontal="left" vertical="center" wrapText="1"/>
    </xf>
    <xf numFmtId="0" fontId="0" fillId="0" borderId="0" xfId="0"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0" fontId="4" fillId="0" borderId="1" xfId="0" applyFont="1" applyBorder="1" applyAlignment="1"/>
    <xf numFmtId="0" fontId="2" fillId="7" borderId="6" xfId="0" applyFont="1" applyFill="1" applyBorder="1" applyAlignment="1">
      <alignment horizontal="center" vertical="center" wrapText="1"/>
    </xf>
    <xf numFmtId="0" fontId="2" fillId="11" borderId="7" xfId="0" applyFont="1" applyFill="1" applyBorder="1" applyAlignment="1">
      <alignment vertical="center" wrapText="1"/>
    </xf>
    <xf numFmtId="0" fontId="2" fillId="7" borderId="0" xfId="0" applyFont="1" applyFill="1" applyBorder="1" applyAlignment="1">
      <alignment vertical="center" wrapText="1"/>
    </xf>
    <xf numFmtId="0" fontId="2" fillId="0" borderId="2" xfId="0" applyFont="1" applyBorder="1" applyAlignment="1">
      <alignment vertical="center" wrapText="1"/>
    </xf>
    <xf numFmtId="0" fontId="2" fillId="0" borderId="32"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33" xfId="0" applyFont="1" applyBorder="1" applyAlignment="1">
      <alignment horizontal="center" vertical="center" wrapText="1"/>
    </xf>
    <xf numFmtId="0" fontId="6" fillId="8" borderId="2" xfId="0" applyFont="1" applyFill="1" applyBorder="1" applyAlignment="1">
      <alignment horizontal="center" vertical="center"/>
    </xf>
    <xf numFmtId="0" fontId="6" fillId="0" borderId="32" xfId="0" applyFont="1" applyBorder="1" applyAlignment="1">
      <alignment horizontal="center" vertical="center" wrapText="1"/>
    </xf>
    <xf numFmtId="0" fontId="0" fillId="0" borderId="2" xfId="0" applyFont="1" applyBorder="1" applyAlignment="1">
      <alignment vertical="center"/>
    </xf>
    <xf numFmtId="0" fontId="2" fillId="0" borderId="29" xfId="0" applyFont="1" applyBorder="1" applyAlignment="1">
      <alignment horizontal="center" vertical="center" wrapText="1"/>
    </xf>
    <xf numFmtId="0" fontId="2" fillId="0" borderId="12" xfId="0" applyFont="1" applyBorder="1" applyAlignment="1">
      <alignment vertical="center" wrapText="1"/>
    </xf>
    <xf numFmtId="0" fontId="2"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6" fillId="8" borderId="2" xfId="0" applyFont="1" applyFill="1" applyBorder="1" applyAlignment="1">
      <alignment vertical="center" wrapText="1"/>
    </xf>
    <xf numFmtId="0" fontId="2" fillId="0" borderId="7" xfId="0" applyFont="1" applyBorder="1" applyAlignment="1">
      <alignment vertical="center" wrapText="1"/>
    </xf>
    <xf numFmtId="0" fontId="6" fillId="0" borderId="2" xfId="0" applyFont="1" applyBorder="1" applyAlignment="1">
      <alignment vertical="center" wrapText="1"/>
    </xf>
    <xf numFmtId="0" fontId="0" fillId="0" borderId="2" xfId="0" applyFont="1" applyBorder="1" applyAlignment="1"/>
    <xf numFmtId="0" fontId="6" fillId="0" borderId="12" xfId="0" applyFont="1" applyBorder="1" applyAlignment="1">
      <alignment vertical="center" wrapText="1"/>
    </xf>
    <xf numFmtId="0" fontId="6" fillId="0" borderId="30" xfId="0" applyFont="1" applyBorder="1" applyAlignment="1">
      <alignment horizontal="center" vertical="center" wrapText="1"/>
    </xf>
    <xf numFmtId="0" fontId="0" fillId="0" borderId="1" xfId="0" applyFont="1" applyBorder="1" applyAlignment="1"/>
    <xf numFmtId="0" fontId="0" fillId="0" borderId="25" xfId="0" applyFont="1" applyBorder="1" applyAlignment="1"/>
    <xf numFmtId="0" fontId="6" fillId="0" borderId="7" xfId="0" applyFont="1" applyBorder="1" applyAlignment="1">
      <alignment vertical="center" wrapText="1"/>
    </xf>
    <xf numFmtId="0" fontId="2" fillId="31" borderId="1" xfId="0" applyFont="1" applyFill="1" applyBorder="1" applyAlignment="1">
      <alignment horizontal="center" vertical="center" wrapText="1"/>
    </xf>
    <xf numFmtId="0" fontId="0" fillId="0" borderId="0" xfId="0" applyFont="1" applyBorder="1" applyAlignment="1">
      <alignment horizontal="center"/>
    </xf>
    <xf numFmtId="0" fontId="2" fillId="14" borderId="1" xfId="0" applyFont="1" applyFill="1" applyBorder="1" applyAlignment="1">
      <alignment vertical="center" wrapText="1"/>
    </xf>
    <xf numFmtId="0" fontId="2" fillId="18" borderId="1" xfId="0" applyFont="1" applyFill="1" applyBorder="1" applyAlignment="1">
      <alignment vertical="center" wrapText="1"/>
    </xf>
    <xf numFmtId="0" fontId="2" fillId="7" borderId="0" xfId="0" applyFont="1" applyFill="1" applyBorder="1" applyAlignment="1">
      <alignment horizontal="center" vertical="center" wrapText="1"/>
    </xf>
    <xf numFmtId="0" fontId="2" fillId="9" borderId="0" xfId="0" applyFont="1" applyFill="1" applyBorder="1" applyAlignment="1">
      <alignment horizontal="center" vertical="center" wrapText="1"/>
    </xf>
    <xf numFmtId="0" fontId="2" fillId="10" borderId="1" xfId="0" applyFont="1" applyFill="1" applyBorder="1" applyAlignment="1">
      <alignment vertical="center" wrapText="1"/>
    </xf>
    <xf numFmtId="0" fontId="6" fillId="15" borderId="1" xfId="0" applyFont="1" applyFill="1" applyBorder="1" applyAlignment="1">
      <alignment vertical="center" wrapText="1"/>
    </xf>
    <xf numFmtId="0" fontId="6" fillId="17" borderId="1" xfId="0" applyFont="1" applyFill="1" applyBorder="1" applyAlignment="1">
      <alignment vertical="center" wrapText="1"/>
    </xf>
    <xf numFmtId="0" fontId="2" fillId="19" borderId="1" xfId="0" applyFont="1" applyFill="1" applyBorder="1" applyAlignment="1">
      <alignment vertical="center" wrapText="1"/>
    </xf>
    <xf numFmtId="0" fontId="2" fillId="21" borderId="1" xfId="0" applyFont="1" applyFill="1" applyBorder="1" applyAlignment="1">
      <alignment vertical="center" wrapText="1"/>
    </xf>
    <xf numFmtId="0" fontId="2" fillId="22" borderId="1" xfId="0" applyFont="1" applyFill="1" applyBorder="1" applyAlignment="1">
      <alignment vertical="center" wrapText="1"/>
    </xf>
    <xf numFmtId="0" fontId="6" fillId="22" borderId="1" xfId="0" applyFont="1" applyFill="1" applyBorder="1" applyAlignment="1">
      <alignment vertical="center" wrapText="1"/>
    </xf>
    <xf numFmtId="0" fontId="6" fillId="0" borderId="7" xfId="0" applyFont="1" applyBorder="1" applyAlignment="1">
      <alignment horizontal="center" vertical="center" wrapText="1"/>
    </xf>
    <xf numFmtId="0" fontId="6" fillId="0" borderId="6" xfId="0" applyFont="1" applyBorder="1" applyAlignment="1">
      <alignment vertical="center" wrapText="1"/>
    </xf>
    <xf numFmtId="0" fontId="7" fillId="0" borderId="0" xfId="0" applyFont="1" applyBorder="1" applyAlignment="1">
      <alignment wrapText="1"/>
    </xf>
    <xf numFmtId="0" fontId="6" fillId="0" borderId="0" xfId="0" applyFont="1" applyBorder="1" applyAlignment="1">
      <alignment vertical="center"/>
    </xf>
    <xf numFmtId="0" fontId="0" fillId="0" borderId="0" xfId="0" applyFont="1" applyBorder="1" applyAlignment="1">
      <alignment vertical="center"/>
    </xf>
    <xf numFmtId="0" fontId="6" fillId="0" borderId="1" xfId="0" applyFont="1" applyBorder="1" applyAlignment="1">
      <alignment horizontal="center" vertical="center" wrapText="1"/>
    </xf>
    <xf numFmtId="0" fontId="2" fillId="0" borderId="26" xfId="0" applyFont="1" applyBorder="1" applyAlignment="1">
      <alignment vertical="center" wrapText="1"/>
    </xf>
    <xf numFmtId="0" fontId="2" fillId="0" borderId="6" xfId="0" applyFont="1" applyBorder="1" applyAlignment="1">
      <alignment vertical="center" wrapText="1"/>
    </xf>
    <xf numFmtId="0" fontId="2" fillId="0" borderId="0" xfId="0" applyFont="1" applyBorder="1" applyAlignment="1">
      <alignment vertical="center" wrapText="1"/>
    </xf>
    <xf numFmtId="0" fontId="0" fillId="0" borderId="1" xfId="0" applyBorder="1" applyAlignment="1">
      <alignment horizontal="center" vertical="center"/>
    </xf>
    <xf numFmtId="0" fontId="0" fillId="0" borderId="28" xfId="0" applyBorder="1" applyAlignment="1">
      <alignment horizontal="center" vertical="center"/>
    </xf>
    <xf numFmtId="0" fontId="2" fillId="0" borderId="16" xfId="0" applyFont="1" applyBorder="1" applyAlignment="1">
      <alignment horizontal="center" vertical="center" wrapText="1"/>
    </xf>
    <xf numFmtId="0" fontId="0" fillId="0" borderId="27" xfId="0" applyFont="1" applyBorder="1" applyAlignment="1">
      <alignment horizontal="center" vertical="center"/>
    </xf>
    <xf numFmtId="0" fontId="0" fillId="0" borderId="6" xfId="0" applyBorder="1" applyAlignment="1">
      <alignment horizontal="center" vertical="center"/>
    </xf>
    <xf numFmtId="0" fontId="0" fillId="0" borderId="0" xfId="0" applyFont="1" applyBorder="1" applyAlignment="1">
      <alignment horizontal="center" vertical="center"/>
    </xf>
    <xf numFmtId="0" fontId="6" fillId="0" borderId="1" xfId="0" applyFont="1" applyBorder="1" applyAlignment="1">
      <alignment horizontal="center" vertical="center" wrapText="1"/>
    </xf>
    <xf numFmtId="0" fontId="0" fillId="0" borderId="0" xfId="0" applyFont="1" applyAlignment="1"/>
    <xf numFmtId="0" fontId="6" fillId="0" borderId="1" xfId="0" applyFont="1" applyBorder="1" applyAlignment="1">
      <alignment horizontal="center" vertical="center" wrapText="1"/>
    </xf>
    <xf numFmtId="0" fontId="19" fillId="2" borderId="17" xfId="0" applyFont="1" applyFill="1" applyBorder="1" applyAlignment="1">
      <alignment horizontal="left" vertical="top" wrapText="1"/>
    </xf>
    <xf numFmtId="0" fontId="19" fillId="3" borderId="17" xfId="0" applyFont="1" applyFill="1" applyBorder="1" applyAlignment="1">
      <alignment horizontal="left" vertical="top" wrapText="1"/>
    </xf>
    <xf numFmtId="0" fontId="19" fillId="3" borderId="23" xfId="0" applyFont="1" applyFill="1" applyBorder="1" applyAlignment="1">
      <alignment horizontal="left" vertical="top" wrapText="1"/>
    </xf>
    <xf numFmtId="0" fontId="19" fillId="4" borderId="17" xfId="0" applyFont="1" applyFill="1" applyBorder="1" applyAlignment="1">
      <alignment horizontal="left" vertical="top" wrapText="1"/>
    </xf>
    <xf numFmtId="0" fontId="20" fillId="4" borderId="17" xfId="0" applyFont="1" applyFill="1" applyBorder="1" applyAlignment="1">
      <alignment horizontal="left" vertical="top" wrapText="1"/>
    </xf>
    <xf numFmtId="0" fontId="20" fillId="4" borderId="16" xfId="0" applyFont="1" applyFill="1" applyBorder="1" applyAlignment="1">
      <alignment horizontal="left" vertical="top" wrapText="1"/>
    </xf>
    <xf numFmtId="0" fontId="19" fillId="5"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28"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30" borderId="19" xfId="0" applyFont="1" applyFill="1" applyBorder="1" applyAlignment="1">
      <alignment horizontal="left" vertical="top" wrapText="1"/>
    </xf>
    <xf numFmtId="0" fontId="0" fillId="0" borderId="0" xfId="0" applyFont="1" applyAlignment="1">
      <alignment horizontal="left" vertical="top"/>
    </xf>
    <xf numFmtId="0" fontId="2" fillId="31" borderId="6" xfId="0" applyFont="1" applyFill="1" applyBorder="1" applyAlignment="1">
      <alignment horizontal="center" vertical="center" wrapText="1"/>
    </xf>
    <xf numFmtId="0" fontId="2" fillId="31" borderId="6" xfId="0" applyFont="1" applyFill="1" applyBorder="1" applyAlignment="1">
      <alignment horizontal="left" vertical="center" wrapText="1"/>
    </xf>
    <xf numFmtId="0" fontId="2" fillId="31" borderId="6"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6" xfId="0" applyFont="1" applyFill="1" applyBorder="1" applyAlignment="1">
      <alignment horizontal="center" vertical="center"/>
    </xf>
    <xf numFmtId="0" fontId="2" fillId="0" borderId="34" xfId="0" applyFont="1" applyBorder="1" applyAlignment="1">
      <alignment vertical="center" wrapText="1"/>
    </xf>
    <xf numFmtId="0" fontId="6" fillId="0" borderId="33" xfId="0" applyFont="1" applyBorder="1" applyAlignment="1">
      <alignment vertical="center" wrapText="1"/>
    </xf>
    <xf numFmtId="0" fontId="2" fillId="0" borderId="8" xfId="0" applyFont="1" applyBorder="1" applyAlignment="1">
      <alignment horizontal="center" vertical="center" wrapText="1"/>
    </xf>
    <xf numFmtId="0" fontId="19" fillId="2" borderId="0" xfId="0" applyFont="1" applyFill="1" applyBorder="1" applyAlignment="1">
      <alignment horizontal="center"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vertical="center" wrapText="1"/>
    </xf>
    <xf numFmtId="0" fontId="19" fillId="3" borderId="0" xfId="0" applyFont="1" applyFill="1" applyBorder="1" applyAlignment="1">
      <alignment horizontal="center" vertical="center" wrapText="1"/>
    </xf>
    <xf numFmtId="0" fontId="19" fillId="4" borderId="0" xfId="0" applyFont="1" applyFill="1" applyBorder="1" applyAlignment="1">
      <alignment horizontal="center" vertical="center" wrapText="1"/>
    </xf>
    <xf numFmtId="0" fontId="20"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0" xfId="0" applyFont="1" applyFill="1" applyBorder="1" applyAlignment="1">
      <alignment vertical="center" wrapText="1"/>
    </xf>
    <xf numFmtId="0" fontId="19" fillId="30" borderId="0" xfId="0" applyFont="1" applyFill="1" applyBorder="1" applyAlignment="1">
      <alignment horizontal="center" vertical="center" wrapText="1"/>
    </xf>
    <xf numFmtId="0" fontId="2" fillId="0" borderId="35" xfId="0" applyFont="1" applyBorder="1" applyAlignment="1">
      <alignment horizontal="center" vertical="center" wrapText="1"/>
    </xf>
    <xf numFmtId="0" fontId="2" fillId="0" borderId="11" xfId="0" applyFont="1" applyBorder="1" applyAlignment="1">
      <alignment horizontal="center" vertical="center" wrapText="1"/>
    </xf>
    <xf numFmtId="0" fontId="19" fillId="32" borderId="17" xfId="0" applyFont="1" applyFill="1" applyBorder="1" applyAlignment="1">
      <alignment horizontal="center" vertical="top" wrapText="1"/>
    </xf>
    <xf numFmtId="0" fontId="6" fillId="15" borderId="7" xfId="0" applyFont="1" applyFill="1" applyBorder="1" applyAlignment="1">
      <alignment horizontal="center" vertical="center" wrapText="1"/>
    </xf>
    <xf numFmtId="0" fontId="2" fillId="23" borderId="0" xfId="0" applyFont="1" applyFill="1" applyBorder="1" applyAlignment="1">
      <alignment horizontal="center" vertical="center" wrapText="1"/>
    </xf>
    <xf numFmtId="0" fontId="2" fillId="0" borderId="31" xfId="0" applyFont="1" applyBorder="1" applyAlignment="1">
      <alignment vertical="center" wrapText="1"/>
    </xf>
    <xf numFmtId="0" fontId="2" fillId="23" borderId="7" xfId="0" applyFont="1" applyFill="1" applyBorder="1" applyAlignment="1">
      <alignment horizontal="center" vertical="center" wrapText="1"/>
    </xf>
    <xf numFmtId="0" fontId="2" fillId="23" borderId="0" xfId="0" applyFont="1" applyFill="1" applyBorder="1" applyAlignment="1">
      <alignment horizontal="left" vertical="center" wrapText="1"/>
    </xf>
    <xf numFmtId="0" fontId="2" fillId="23" borderId="7" xfId="0" applyFont="1" applyFill="1" applyBorder="1" applyAlignment="1">
      <alignment horizontal="left" vertical="center" wrapText="1"/>
    </xf>
    <xf numFmtId="0" fontId="2" fillId="23" borderId="0" xfId="0" applyFont="1" applyFill="1" applyBorder="1" applyAlignment="1">
      <alignment vertical="center" wrapText="1"/>
    </xf>
    <xf numFmtId="0" fontId="2" fillId="23" borderId="7" xfId="0" applyFont="1" applyFill="1" applyBorder="1" applyAlignment="1">
      <alignment vertical="center" wrapText="1"/>
    </xf>
    <xf numFmtId="0" fontId="2" fillId="16" borderId="7" xfId="0" applyFont="1" applyFill="1" applyBorder="1" applyAlignment="1">
      <alignment vertical="center" wrapText="1"/>
    </xf>
    <xf numFmtId="0" fontId="2" fillId="12" borderId="22" xfId="0" applyFont="1" applyFill="1" applyBorder="1" applyAlignment="1">
      <alignment vertical="center" wrapText="1"/>
    </xf>
    <xf numFmtId="0" fontId="2" fillId="10" borderId="7" xfId="0" applyFont="1" applyFill="1" applyBorder="1" applyAlignment="1">
      <alignment horizontal="center" vertical="center" wrapText="1"/>
    </xf>
    <xf numFmtId="0" fontId="2" fillId="2" borderId="7" xfId="0" applyFont="1" applyFill="1" applyBorder="1" applyAlignment="1">
      <alignment vertical="center" wrapText="1"/>
    </xf>
    <xf numFmtId="0" fontId="2" fillId="2" borderId="0" xfId="0" applyFont="1" applyFill="1" applyBorder="1" applyAlignment="1">
      <alignment vertical="center" wrapText="1"/>
    </xf>
    <xf numFmtId="0" fontId="0" fillId="0" borderId="0" xfId="0" applyBorder="1" applyAlignment="1">
      <alignment horizontal="center" vertical="center"/>
    </xf>
    <xf numFmtId="0" fontId="25" fillId="0" borderId="0" xfId="0" applyFont="1" applyBorder="1" applyAlignment="1">
      <alignment horizontal="center" vertical="center"/>
    </xf>
    <xf numFmtId="0" fontId="6" fillId="0" borderId="30" xfId="0" applyFont="1" applyBorder="1" applyAlignment="1">
      <alignment vertical="center" wrapText="1"/>
    </xf>
    <xf numFmtId="0" fontId="6" fillId="0" borderId="6" xfId="0" applyFont="1" applyBorder="1" applyAlignment="1">
      <alignment vertical="center"/>
    </xf>
    <xf numFmtId="0" fontId="6" fillId="0" borderId="0" xfId="0" applyFont="1" applyBorder="1" applyAlignment="1">
      <alignment vertical="center" wrapText="1"/>
    </xf>
    <xf numFmtId="0" fontId="19" fillId="32" borderId="0" xfId="0" applyFont="1" applyFill="1" applyBorder="1" applyAlignment="1">
      <alignment horizontal="center" vertical="top" wrapText="1"/>
    </xf>
    <xf numFmtId="0" fontId="0" fillId="0" borderId="0" xfId="0" applyFont="1" applyAlignment="1"/>
    <xf numFmtId="0" fontId="6" fillId="0" borderId="1" xfId="0" applyFont="1" applyBorder="1" applyAlignment="1">
      <alignment horizontal="center" vertical="center" wrapText="1"/>
    </xf>
    <xf numFmtId="0" fontId="6" fillId="8" borderId="1" xfId="0" applyFont="1" applyFill="1" applyBorder="1" applyAlignment="1">
      <alignment vertical="center" wrapText="1"/>
    </xf>
    <xf numFmtId="0" fontId="0" fillId="0" borderId="1" xfId="0" applyFont="1" applyBorder="1" applyAlignment="1">
      <alignment vertical="center"/>
    </xf>
    <xf numFmtId="0" fontId="6" fillId="8" borderId="6" xfId="0" applyFont="1" applyFill="1" applyBorder="1" applyAlignment="1">
      <alignment vertical="center" wrapText="1"/>
    </xf>
    <xf numFmtId="0" fontId="7" fillId="11" borderId="1" xfId="0" applyFont="1" applyFill="1" applyBorder="1" applyAlignment="1">
      <alignment wrapText="1"/>
    </xf>
    <xf numFmtId="0" fontId="6" fillId="0" borderId="1" xfId="0" applyFont="1" applyBorder="1" applyAlignment="1">
      <alignment horizontal="center" vertical="center" wrapText="1"/>
    </xf>
    <xf numFmtId="0" fontId="2" fillId="0" borderId="36" xfId="0" applyFont="1" applyBorder="1" applyAlignment="1">
      <alignment horizontal="center" vertical="center" wrapText="1"/>
    </xf>
    <xf numFmtId="0" fontId="6" fillId="0" borderId="35" xfId="0" applyFont="1" applyBorder="1" applyAlignment="1">
      <alignment horizontal="center" vertical="center"/>
    </xf>
    <xf numFmtId="0" fontId="6" fillId="8" borderId="36" xfId="0" applyFont="1" applyFill="1" applyBorder="1" applyAlignment="1">
      <alignment horizontal="center" vertical="center"/>
    </xf>
    <xf numFmtId="0" fontId="6" fillId="0" borderId="6" xfId="0" applyFont="1" applyBorder="1" applyAlignment="1">
      <alignment horizontal="center" vertical="center"/>
    </xf>
    <xf numFmtId="0" fontId="2" fillId="0" borderId="24" xfId="0" applyFont="1" applyBorder="1" applyAlignment="1">
      <alignment horizontal="center" vertical="center" wrapText="1"/>
    </xf>
    <xf numFmtId="0" fontId="6" fillId="8" borderId="24" xfId="0" applyFont="1" applyFill="1" applyBorder="1" applyAlignment="1">
      <alignment horizontal="center" vertical="center"/>
    </xf>
    <xf numFmtId="0" fontId="0" fillId="0" borderId="0" xfId="0" applyFont="1" applyAlignment="1"/>
    <xf numFmtId="0" fontId="6" fillId="0" borderId="1" xfId="0" applyFont="1" applyBorder="1" applyAlignment="1">
      <alignment horizontal="center" vertical="center" wrapText="1"/>
    </xf>
    <xf numFmtId="0" fontId="2" fillId="10" borderId="7" xfId="0" applyFont="1" applyFill="1" applyBorder="1" applyAlignment="1">
      <alignment horizontal="left" vertical="center" wrapText="1"/>
    </xf>
    <xf numFmtId="0" fontId="2" fillId="10" borderId="7" xfId="0" applyFont="1" applyFill="1" applyBorder="1" applyAlignment="1">
      <alignment vertical="center" wrapText="1"/>
    </xf>
    <xf numFmtId="0" fontId="2" fillId="11" borderId="7" xfId="0" applyFont="1" applyFill="1" applyBorder="1" applyAlignment="1">
      <alignment horizontal="left" vertical="center" wrapText="1"/>
    </xf>
    <xf numFmtId="0" fontId="2" fillId="12" borderId="7" xfId="0" applyFont="1" applyFill="1" applyBorder="1" applyAlignment="1">
      <alignment horizontal="left" vertical="center" wrapText="1"/>
    </xf>
    <xf numFmtId="0" fontId="2" fillId="12" borderId="7" xfId="0" applyFont="1" applyFill="1" applyBorder="1" applyAlignment="1">
      <alignment vertical="center" wrapText="1"/>
    </xf>
    <xf numFmtId="0" fontId="2" fillId="13" borderId="7" xfId="0" applyFont="1" applyFill="1" applyBorder="1" applyAlignment="1">
      <alignment horizontal="center" vertical="center" wrapText="1"/>
    </xf>
    <xf numFmtId="0" fontId="6" fillId="13" borderId="7" xfId="0" applyFont="1" applyFill="1" applyBorder="1" applyAlignment="1">
      <alignment horizontal="left" vertical="center" wrapText="1"/>
    </xf>
    <xf numFmtId="0" fontId="6" fillId="13" borderId="7" xfId="0" applyFont="1" applyFill="1" applyBorder="1" applyAlignment="1">
      <alignment vertical="center" wrapText="1"/>
    </xf>
    <xf numFmtId="0" fontId="6" fillId="13" borderId="0" xfId="0" applyFont="1" applyFill="1" applyBorder="1" applyAlignment="1">
      <alignment vertical="center" wrapText="1"/>
    </xf>
    <xf numFmtId="0" fontId="2" fillId="0" borderId="37" xfId="0" applyFont="1" applyBorder="1" applyAlignment="1">
      <alignment vertical="center" wrapText="1"/>
    </xf>
    <xf numFmtId="0" fontId="2" fillId="0" borderId="37" xfId="0" applyFont="1" applyBorder="1" applyAlignment="1">
      <alignment horizontal="center" vertical="center" wrapText="1"/>
    </xf>
    <xf numFmtId="0" fontId="6" fillId="0" borderId="37" xfId="0" applyFont="1" applyBorder="1" applyAlignment="1">
      <alignment vertical="center"/>
    </xf>
    <xf numFmtId="0" fontId="2" fillId="14" borderId="7" xfId="0" applyFont="1" applyFill="1" applyBorder="1" applyAlignment="1">
      <alignment horizontal="center" vertical="center" wrapText="1"/>
    </xf>
    <xf numFmtId="0" fontId="2" fillId="14" borderId="7" xfId="0" applyFont="1" applyFill="1" applyBorder="1" applyAlignment="1">
      <alignment horizontal="left" vertical="center" wrapText="1"/>
    </xf>
    <xf numFmtId="0" fontId="2" fillId="14" borderId="7" xfId="0" applyFont="1" applyFill="1" applyBorder="1" applyAlignment="1">
      <alignment vertical="center" wrapText="1"/>
    </xf>
    <xf numFmtId="0" fontId="2" fillId="14" borderId="0" xfId="0" applyFont="1" applyFill="1" applyBorder="1" applyAlignment="1">
      <alignment horizontal="center" vertical="center" wrapText="1"/>
    </xf>
    <xf numFmtId="0" fontId="6" fillId="15" borderId="7" xfId="0" applyFont="1" applyFill="1" applyBorder="1" applyAlignment="1">
      <alignment horizontal="left" vertical="center" wrapText="1"/>
    </xf>
    <xf numFmtId="0" fontId="6" fillId="15" borderId="7" xfId="0" applyFont="1" applyFill="1" applyBorder="1" applyAlignment="1">
      <alignment vertical="center" wrapText="1"/>
    </xf>
    <xf numFmtId="0" fontId="2" fillId="11" borderId="6" xfId="0" applyFont="1" applyFill="1" applyBorder="1" applyAlignment="1">
      <alignment horizontal="center" vertical="center" wrapText="1"/>
    </xf>
    <xf numFmtId="0" fontId="2" fillId="11" borderId="6" xfId="0" applyFont="1" applyFill="1" applyBorder="1" applyAlignment="1">
      <alignment horizontal="left" vertical="center" wrapText="1"/>
    </xf>
    <xf numFmtId="0" fontId="2" fillId="12" borderId="6" xfId="0" applyFont="1" applyFill="1" applyBorder="1" applyAlignment="1">
      <alignment horizontal="left" vertical="center" wrapText="1"/>
    </xf>
    <xf numFmtId="0" fontId="2" fillId="12" borderId="6" xfId="0" applyFont="1" applyFill="1" applyBorder="1" applyAlignment="1">
      <alignment vertical="center" wrapText="1"/>
    </xf>
    <xf numFmtId="0" fontId="2" fillId="13" borderId="0" xfId="0" applyFont="1" applyFill="1" applyBorder="1" applyAlignment="1">
      <alignment horizontal="center" vertical="center" wrapText="1"/>
    </xf>
    <xf numFmtId="0" fontId="6" fillId="13" borderId="0" xfId="0" applyFont="1" applyFill="1" applyBorder="1" applyAlignment="1">
      <alignment horizontal="left" vertical="center" wrapText="1"/>
    </xf>
    <xf numFmtId="0" fontId="2" fillId="0" borderId="27" xfId="0" applyFont="1" applyBorder="1" applyAlignment="1">
      <alignment vertical="center" wrapText="1"/>
    </xf>
    <xf numFmtId="0" fontId="2" fillId="0" borderId="10" xfId="0" applyFont="1" applyBorder="1" applyAlignment="1">
      <alignment horizontal="center" vertical="center" wrapText="1"/>
    </xf>
    <xf numFmtId="0" fontId="2" fillId="13" borderId="6" xfId="0" applyFont="1" applyFill="1" applyBorder="1" applyAlignment="1">
      <alignment horizontal="center" vertical="center" wrapText="1"/>
    </xf>
    <xf numFmtId="0" fontId="6" fillId="13" borderId="6" xfId="0" applyFont="1" applyFill="1" applyBorder="1" applyAlignment="1">
      <alignment horizontal="left" vertical="center" wrapText="1"/>
    </xf>
    <xf numFmtId="0" fontId="2" fillId="0" borderId="33" xfId="0" applyFont="1" applyBorder="1" applyAlignment="1">
      <alignment vertical="center" wrapText="1"/>
    </xf>
    <xf numFmtId="0" fontId="2" fillId="0" borderId="38"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38" xfId="0" applyFont="1" applyBorder="1" applyAlignment="1">
      <alignment vertical="center" wrapText="1"/>
    </xf>
    <xf numFmtId="0" fontId="2" fillId="16" borderId="6" xfId="0" applyFont="1" applyFill="1" applyBorder="1" applyAlignment="1">
      <alignment horizontal="left" vertical="center" wrapText="1"/>
    </xf>
    <xf numFmtId="0" fontId="2" fillId="16" borderId="6" xfId="0" applyFont="1" applyFill="1" applyBorder="1" applyAlignment="1">
      <alignment vertical="center" wrapText="1"/>
    </xf>
    <xf numFmtId="0" fontId="19" fillId="2" borderId="30" xfId="0" applyFont="1" applyFill="1" applyBorder="1" applyAlignment="1">
      <alignment horizontal="center" vertical="center" wrapText="1"/>
    </xf>
    <xf numFmtId="0" fontId="19" fillId="2" borderId="30" xfId="0" applyFont="1" applyFill="1" applyBorder="1" applyAlignment="1">
      <alignment horizontal="left" vertical="center" wrapText="1"/>
    </xf>
    <xf numFmtId="0" fontId="19" fillId="2" borderId="30" xfId="0" applyFont="1" applyFill="1" applyBorder="1" applyAlignment="1">
      <alignment vertical="center" wrapText="1"/>
    </xf>
    <xf numFmtId="0" fontId="19" fillId="3" borderId="30" xfId="0" applyFont="1" applyFill="1" applyBorder="1" applyAlignment="1">
      <alignment horizontal="center" vertical="center" wrapText="1"/>
    </xf>
    <xf numFmtId="0" fontId="19" fillId="4" borderId="30" xfId="0" applyFont="1" applyFill="1" applyBorder="1" applyAlignment="1">
      <alignment horizontal="center" vertical="center" wrapText="1"/>
    </xf>
    <xf numFmtId="0" fontId="19" fillId="5" borderId="30" xfId="0" applyFont="1" applyFill="1" applyBorder="1" applyAlignment="1">
      <alignment horizontal="center" vertical="center" wrapText="1"/>
    </xf>
    <xf numFmtId="0" fontId="19" fillId="6" borderId="30" xfId="0" applyFont="1" applyFill="1" applyBorder="1" applyAlignment="1">
      <alignment vertical="center" wrapText="1"/>
    </xf>
    <xf numFmtId="0" fontId="19" fillId="30" borderId="30" xfId="0" applyFont="1" applyFill="1" applyBorder="1" applyAlignment="1">
      <alignment horizontal="center" vertical="center" wrapText="1"/>
    </xf>
    <xf numFmtId="0" fontId="2" fillId="11" borderId="30" xfId="0" applyFont="1" applyFill="1" applyBorder="1" applyAlignment="1">
      <alignment vertical="center" wrapText="1"/>
    </xf>
    <xf numFmtId="0" fontId="6" fillId="8" borderId="30" xfId="0" applyFont="1" applyFill="1" applyBorder="1" applyAlignment="1">
      <alignment vertical="center" wrapText="1"/>
    </xf>
    <xf numFmtId="0" fontId="0" fillId="0" borderId="30" xfId="0" applyBorder="1" applyAlignment="1">
      <alignment horizontal="center" vertical="center"/>
    </xf>
    <xf numFmtId="0" fontId="2" fillId="12" borderId="30" xfId="0" applyFont="1" applyFill="1" applyBorder="1" applyAlignment="1">
      <alignment vertical="center" wrapText="1"/>
    </xf>
    <xf numFmtId="0" fontId="6" fillId="13" borderId="30" xfId="0" applyFont="1" applyFill="1" applyBorder="1" applyAlignment="1">
      <alignment vertical="center" wrapText="1"/>
    </xf>
    <xf numFmtId="0" fontId="2" fillId="2" borderId="30" xfId="0" applyFont="1" applyFill="1" applyBorder="1" applyAlignment="1">
      <alignment vertical="center" wrapText="1"/>
    </xf>
    <xf numFmtId="0" fontId="2" fillId="16" borderId="30" xfId="0" applyFont="1" applyFill="1" applyBorder="1" applyAlignment="1">
      <alignment vertical="center" wrapText="1"/>
    </xf>
    <xf numFmtId="0" fontId="10" fillId="24" borderId="10" xfId="0" applyFont="1" applyFill="1" applyBorder="1" applyAlignment="1"/>
    <xf numFmtId="0" fontId="0" fillId="0" borderId="0" xfId="0" applyAlignment="1">
      <alignment wrapText="1"/>
    </xf>
    <xf numFmtId="0" fontId="6" fillId="8" borderId="0" xfId="0" applyFont="1" applyFill="1" applyBorder="1" applyAlignment="1">
      <alignment horizontal="center" vertical="center"/>
    </xf>
    <xf numFmtId="0" fontId="8" fillId="0" borderId="1" xfId="0" applyFont="1" applyBorder="1" applyAlignment="1">
      <alignment horizontal="center" wrapText="1"/>
    </xf>
    <xf numFmtId="0" fontId="7" fillId="0" borderId="1" xfId="0" applyFont="1" applyBorder="1" applyAlignment="1">
      <alignment horizontal="center" wrapText="1"/>
    </xf>
    <xf numFmtId="0" fontId="9" fillId="0" borderId="1" xfId="0" applyFont="1" applyBorder="1" applyAlignment="1">
      <alignment horizontal="center" wrapText="1"/>
    </xf>
    <xf numFmtId="0" fontId="0" fillId="0" borderId="0" xfId="0" applyFont="1" applyBorder="1" applyAlignment="1">
      <alignment horizontal="center" wrapText="1"/>
    </xf>
    <xf numFmtId="0" fontId="19" fillId="4" borderId="39" xfId="0" applyFont="1" applyFill="1" applyBorder="1" applyAlignment="1">
      <alignment horizontal="center" vertical="center" wrapText="1"/>
    </xf>
    <xf numFmtId="0" fontId="0" fillId="0" borderId="39" xfId="0" applyFont="1" applyBorder="1" applyAlignment="1"/>
    <xf numFmtId="0" fontId="8" fillId="0" borderId="1" xfId="0" applyFont="1" applyBorder="1" applyAlignment="1">
      <alignment horizontal="center"/>
    </xf>
    <xf numFmtId="0" fontId="9" fillId="0" borderId="1" xfId="0" applyFont="1" applyBorder="1" applyAlignment="1">
      <alignment horizontal="center"/>
    </xf>
    <xf numFmtId="0" fontId="6" fillId="8" borderId="31"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4" fillId="34" borderId="30" xfId="1" applyFont="1" applyFill="1" applyBorder="1" applyAlignment="1">
      <alignment horizontal="center" vertical="center" wrapText="1"/>
    </xf>
    <xf numFmtId="0" fontId="4" fillId="0" borderId="30" xfId="1" applyFont="1" applyFill="1" applyBorder="1" applyAlignment="1">
      <alignment horizontal="center" vertical="center" wrapText="1"/>
    </xf>
    <xf numFmtId="0" fontId="4" fillId="0" borderId="30" xfId="1" applyFont="1" applyFill="1" applyBorder="1" applyAlignment="1">
      <alignment horizontal="left" vertical="center" wrapText="1"/>
    </xf>
    <xf numFmtId="0" fontId="4" fillId="34" borderId="38"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0" borderId="38" xfId="1" applyFont="1" applyFill="1" applyBorder="1" applyAlignment="1">
      <alignment horizontal="left" vertical="center" wrapText="1"/>
    </xf>
    <xf numFmtId="0" fontId="4" fillId="35" borderId="30" xfId="1" applyFont="1" applyFill="1" applyBorder="1" applyAlignment="1">
      <alignment horizontal="center" vertical="center" wrapText="1"/>
    </xf>
    <xf numFmtId="0" fontId="4" fillId="36" borderId="30" xfId="1" applyFont="1" applyFill="1" applyBorder="1" applyAlignment="1">
      <alignment horizontal="center" vertical="center" wrapText="1"/>
    </xf>
    <xf numFmtId="0" fontId="4" fillId="37" borderId="30" xfId="1" applyFont="1" applyFill="1" applyBorder="1" applyAlignment="1">
      <alignment horizontal="center" vertical="center" wrapText="1"/>
    </xf>
    <xf numFmtId="0" fontId="4" fillId="0" borderId="30" xfId="1" applyFont="1" applyBorder="1" applyAlignment="1">
      <alignment horizontal="center" vertical="center"/>
    </xf>
    <xf numFmtId="0" fontId="28" fillId="33" borderId="30" xfId="1" applyFont="1" applyFill="1" applyBorder="1" applyAlignment="1">
      <alignment horizontal="center" vertical="center" wrapText="1"/>
    </xf>
    <xf numFmtId="0" fontId="4" fillId="38" borderId="30" xfId="1" applyFont="1" applyFill="1" applyBorder="1" applyAlignment="1">
      <alignment horizontal="center" vertical="center" wrapText="1"/>
    </xf>
    <xf numFmtId="0" fontId="26" fillId="0" borderId="30" xfId="1" applyFont="1" applyBorder="1" applyAlignment="1">
      <alignment horizontal="center" vertical="center"/>
    </xf>
    <xf numFmtId="0" fontId="4" fillId="0" borderId="30" xfId="1" applyFont="1" applyBorder="1" applyAlignment="1">
      <alignment horizontal="center" vertical="center" wrapText="1"/>
    </xf>
    <xf numFmtId="0" fontId="4" fillId="0" borderId="30" xfId="1" applyFont="1" applyBorder="1" applyAlignment="1">
      <alignment horizontal="left" vertical="center" wrapText="1"/>
    </xf>
    <xf numFmtId="0" fontId="26" fillId="0" borderId="30" xfId="1" applyFont="1" applyBorder="1" applyAlignment="1">
      <alignment horizontal="center" vertical="center" wrapText="1"/>
    </xf>
    <xf numFmtId="0" fontId="26" fillId="0" borderId="30" xfId="1" applyFont="1" applyFill="1" applyBorder="1" applyAlignment="1">
      <alignment horizontal="center" vertical="center" wrapText="1"/>
    </xf>
    <xf numFmtId="0" fontId="26" fillId="0" borderId="30" xfId="1" applyFont="1" applyBorder="1" applyAlignment="1">
      <alignment horizontal="left" vertical="center" wrapText="1"/>
    </xf>
    <xf numFmtId="0" fontId="26" fillId="0" borderId="30" xfId="1" applyNumberFormat="1" applyFont="1" applyBorder="1" applyAlignment="1">
      <alignment horizontal="left" vertical="center" wrapText="1"/>
    </xf>
    <xf numFmtId="0" fontId="6" fillId="0" borderId="1" xfId="0" applyFont="1" applyBorder="1" applyAlignment="1">
      <alignment horizontal="center" vertical="center" wrapText="1"/>
    </xf>
    <xf numFmtId="0" fontId="30" fillId="0" borderId="0" xfId="0" applyFont="1" applyAlignment="1">
      <alignment vertical="center"/>
    </xf>
    <xf numFmtId="0" fontId="19" fillId="5" borderId="30" xfId="0" applyFont="1" applyFill="1" applyBorder="1" applyAlignment="1">
      <alignment vertical="center" wrapText="1"/>
    </xf>
    <xf numFmtId="0" fontId="2" fillId="14" borderId="25" xfId="0" applyFont="1" applyFill="1" applyBorder="1" applyAlignment="1">
      <alignment horizontal="center" vertical="center" wrapText="1"/>
    </xf>
    <xf numFmtId="0" fontId="2" fillId="2" borderId="22" xfId="0" applyFont="1" applyFill="1" applyBorder="1" applyAlignment="1">
      <alignment vertical="center" wrapText="1"/>
    </xf>
    <xf numFmtId="0" fontId="2" fillId="2" borderId="25" xfId="0" applyFont="1" applyFill="1" applyBorder="1" applyAlignment="1">
      <alignment horizontal="center" vertical="center" wrapText="1"/>
    </xf>
    <xf numFmtId="0" fontId="2" fillId="18" borderId="25" xfId="0" applyFont="1" applyFill="1" applyBorder="1" applyAlignment="1">
      <alignment horizontal="center" vertical="center" wrapText="1"/>
    </xf>
    <xf numFmtId="0" fontId="2" fillId="20" borderId="25" xfId="0" applyFont="1" applyFill="1" applyBorder="1" applyAlignment="1">
      <alignment horizontal="center" vertical="center" wrapText="1"/>
    </xf>
    <xf numFmtId="0" fontId="2" fillId="16" borderId="22"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 fillId="16" borderId="16" xfId="0" applyFont="1" applyFill="1" applyBorder="1" applyAlignment="1">
      <alignment horizontal="left" vertical="center" wrapText="1"/>
    </xf>
    <xf numFmtId="0" fontId="2" fillId="11" borderId="22" xfId="0" applyFont="1" applyFill="1" applyBorder="1" applyAlignment="1">
      <alignment vertical="center" wrapText="1"/>
    </xf>
    <xf numFmtId="0" fontId="6" fillId="13" borderId="22" xfId="0" applyFont="1" applyFill="1" applyBorder="1" applyAlignment="1">
      <alignment vertical="center" wrapText="1"/>
    </xf>
    <xf numFmtId="0" fontId="2" fillId="11" borderId="16" xfId="0" applyFont="1" applyFill="1" applyBorder="1" applyAlignment="1">
      <alignment horizontal="center" vertical="center" wrapText="1"/>
    </xf>
    <xf numFmtId="0" fontId="2" fillId="11" borderId="16" xfId="0" applyFont="1" applyFill="1" applyBorder="1" applyAlignment="1">
      <alignment horizontal="left" vertical="center" wrapText="1"/>
    </xf>
    <xf numFmtId="0" fontId="2" fillId="12" borderId="20" xfId="0" applyFont="1" applyFill="1" applyBorder="1" applyAlignment="1">
      <alignment horizontal="center" vertical="center" wrapText="1"/>
    </xf>
    <xf numFmtId="0" fontId="2" fillId="12" borderId="20" xfId="0" applyFont="1" applyFill="1" applyBorder="1" applyAlignment="1">
      <alignment horizontal="left" vertical="center" wrapText="1"/>
    </xf>
    <xf numFmtId="0" fontId="2" fillId="13" borderId="20" xfId="0" applyFont="1" applyFill="1" applyBorder="1" applyAlignment="1">
      <alignment horizontal="center" vertical="center" wrapText="1"/>
    </xf>
    <xf numFmtId="0" fontId="6" fillId="13" borderId="20" xfId="0" applyFont="1" applyFill="1" applyBorder="1" applyAlignment="1">
      <alignment horizontal="left" vertical="center" wrapText="1"/>
    </xf>
    <xf numFmtId="0" fontId="6" fillId="13" borderId="20" xfId="0" applyFont="1" applyFill="1" applyBorder="1" applyAlignment="1">
      <alignment horizontal="center" vertical="center" wrapText="1"/>
    </xf>
    <xf numFmtId="0" fontId="2" fillId="11" borderId="20" xfId="0" applyFont="1" applyFill="1" applyBorder="1" applyAlignment="1">
      <alignment horizontal="center" vertical="center" wrapText="1"/>
    </xf>
    <xf numFmtId="0" fontId="2" fillId="11" borderId="20" xfId="0" applyFont="1" applyFill="1" applyBorder="1" applyAlignment="1">
      <alignment horizontal="left" vertical="center" wrapText="1"/>
    </xf>
    <xf numFmtId="0" fontId="10" fillId="24" borderId="8" xfId="0" applyFont="1" applyFill="1" applyBorder="1" applyAlignment="1">
      <alignment wrapText="1"/>
    </xf>
    <xf numFmtId="0" fontId="0" fillId="0" borderId="0" xfId="0" applyNumberFormat="1" applyFont="1" applyAlignment="1">
      <alignment wrapText="1"/>
    </xf>
    <xf numFmtId="0" fontId="0" fillId="40" borderId="40" xfId="0" applyFill="1" applyBorder="1" applyAlignment="1">
      <alignment wrapText="1"/>
    </xf>
    <xf numFmtId="0" fontId="4" fillId="0" borderId="4" xfId="0" applyFont="1" applyBorder="1" applyAlignment="1">
      <alignment horizontal="left"/>
    </xf>
    <xf numFmtId="0" fontId="4" fillId="0" borderId="9" xfId="0" applyFont="1" applyBorder="1" applyAlignment="1">
      <alignment horizontal="left"/>
    </xf>
    <xf numFmtId="0" fontId="0" fillId="0" borderId="0" xfId="0" applyNumberFormat="1" applyFont="1" applyBorder="1" applyAlignment="1"/>
    <xf numFmtId="0" fontId="0" fillId="0" borderId="0" xfId="0" applyFont="1" applyAlignment="1"/>
    <xf numFmtId="0" fontId="6" fillId="0" borderId="1" xfId="0" applyFont="1" applyBorder="1" applyAlignment="1">
      <alignment horizontal="center" vertical="center" wrapText="1"/>
    </xf>
    <xf numFmtId="0" fontId="2" fillId="12" borderId="0" xfId="0" applyFont="1" applyFill="1" applyBorder="1" applyAlignment="1">
      <alignment horizontal="center" vertical="center" wrapText="1"/>
    </xf>
    <xf numFmtId="0" fontId="2" fillId="16" borderId="0" xfId="0" applyFont="1" applyFill="1" applyBorder="1" applyAlignment="1">
      <alignment horizontal="center" vertical="center" wrapText="1"/>
    </xf>
    <xf numFmtId="0" fontId="0" fillId="31" borderId="1" xfId="0" applyFont="1" applyFill="1" applyBorder="1" applyAlignment="1">
      <alignment horizontal="center" vertical="center"/>
    </xf>
    <xf numFmtId="0" fontId="2" fillId="31" borderId="1" xfId="0" applyNumberFormat="1" applyFont="1" applyFill="1" applyBorder="1" applyAlignment="1">
      <alignment vertical="center" wrapText="1"/>
    </xf>
    <xf numFmtId="0" fontId="2" fillId="8" borderId="12"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35" xfId="0" applyFont="1" applyFill="1" applyBorder="1" applyAlignment="1">
      <alignment horizontal="center" vertical="center" wrapText="1"/>
    </xf>
    <xf numFmtId="0" fontId="0" fillId="7" borderId="1" xfId="0" applyFont="1" applyFill="1" applyBorder="1" applyAlignment="1">
      <alignment horizontal="center" vertical="center"/>
    </xf>
    <xf numFmtId="0" fontId="6"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6" fillId="8" borderId="7" xfId="0" applyFont="1" applyFill="1" applyBorder="1" applyAlignment="1">
      <alignment horizontal="center" vertical="center"/>
    </xf>
    <xf numFmtId="0" fontId="6" fillId="8" borderId="35" xfId="0" applyFont="1" applyFill="1" applyBorder="1" applyAlignment="1">
      <alignment horizontal="center" vertical="center"/>
    </xf>
    <xf numFmtId="0" fontId="6" fillId="0" borderId="35" xfId="0" applyFont="1" applyBorder="1" applyAlignment="1">
      <alignment vertical="center" wrapText="1"/>
    </xf>
    <xf numFmtId="0" fontId="6" fillId="0" borderId="8" xfId="0" applyFont="1" applyBorder="1" applyAlignment="1">
      <alignment vertical="center" wrapText="1"/>
    </xf>
    <xf numFmtId="0" fontId="6" fillId="0" borderId="11" xfId="0" applyFont="1" applyBorder="1" applyAlignment="1">
      <alignment vertical="center" wrapText="1"/>
    </xf>
    <xf numFmtId="0" fontId="2" fillId="7" borderId="1" xfId="0" applyNumberFormat="1" applyFont="1" applyFill="1" applyBorder="1" applyAlignment="1">
      <alignment horizontal="center" vertical="center" wrapText="1"/>
    </xf>
    <xf numFmtId="0" fontId="6" fillId="15" borderId="6" xfId="0" applyFont="1" applyFill="1" applyBorder="1" applyAlignment="1">
      <alignment horizontal="center" vertical="center" wrapText="1"/>
    </xf>
    <xf numFmtId="0" fontId="0" fillId="0" borderId="1" xfId="0" applyFont="1" applyBorder="1" applyAlignment="1">
      <alignment horizontal="center"/>
    </xf>
    <xf numFmtId="0" fontId="6" fillId="22" borderId="0" xfId="0" applyFont="1" applyFill="1" applyBorder="1" applyAlignment="1">
      <alignment horizontal="center" vertical="center" wrapText="1"/>
    </xf>
    <xf numFmtId="0" fontId="2" fillId="20" borderId="6" xfId="0" applyFont="1" applyFill="1" applyBorder="1" applyAlignment="1">
      <alignment horizontal="center" vertical="center" wrapText="1"/>
    </xf>
    <xf numFmtId="0" fontId="2" fillId="23" borderId="1" xfId="0" applyFont="1" applyFill="1" applyBorder="1" applyAlignment="1">
      <alignment horizontal="center" vertical="center" wrapText="1"/>
    </xf>
    <xf numFmtId="0" fontId="0" fillId="0" borderId="1" xfId="0" applyFont="1" applyBorder="1" applyAlignment="1">
      <alignment horizontal="center" vertical="center"/>
    </xf>
    <xf numFmtId="0" fontId="2" fillId="22" borderId="0" xfId="0" applyFont="1" applyFill="1" applyBorder="1" applyAlignment="1">
      <alignment horizontal="center" vertical="center" wrapText="1"/>
    </xf>
    <xf numFmtId="0" fontId="6" fillId="17" borderId="0" xfId="0" applyFont="1" applyFill="1" applyBorder="1" applyAlignment="1">
      <alignment horizontal="center" vertical="center" wrapText="1"/>
    </xf>
    <xf numFmtId="0" fontId="2" fillId="7" borderId="25" xfId="0" applyFont="1" applyFill="1" applyBorder="1" applyAlignment="1">
      <alignment vertical="center" wrapText="1"/>
    </xf>
    <xf numFmtId="0" fontId="2" fillId="23" borderId="1" xfId="0" applyFont="1" applyFill="1" applyBorder="1" applyAlignment="1">
      <alignment vertical="center" wrapText="1"/>
    </xf>
    <xf numFmtId="0" fontId="6" fillId="13" borderId="0" xfId="0" applyFont="1" applyFill="1" applyBorder="1" applyAlignment="1">
      <alignment horizontal="center" vertical="center" wrapText="1"/>
    </xf>
    <xf numFmtId="0" fontId="6" fillId="22" borderId="0" xfId="0" applyFont="1" applyFill="1" applyBorder="1" applyAlignment="1">
      <alignment vertical="center" wrapText="1"/>
    </xf>
    <xf numFmtId="0" fontId="2" fillId="0" borderId="28" xfId="0" applyFont="1" applyBorder="1" applyAlignment="1">
      <alignment horizontal="center" vertical="center" wrapText="1"/>
    </xf>
    <xf numFmtId="0" fontId="2" fillId="0" borderId="14" xfId="0" applyFont="1" applyBorder="1" applyAlignment="1">
      <alignment vertical="center" wrapText="1"/>
    </xf>
    <xf numFmtId="0" fontId="6" fillId="0" borderId="7" xfId="0" applyFont="1" applyBorder="1" applyAlignment="1">
      <alignment horizontal="center" vertical="center"/>
    </xf>
    <xf numFmtId="0" fontId="2" fillId="0" borderId="7" xfId="0" applyFont="1" applyBorder="1" applyAlignment="1">
      <alignment horizontal="center" vertical="center"/>
    </xf>
    <xf numFmtId="0" fontId="0" fillId="0" borderId="1" xfId="0" applyFont="1" applyBorder="1" applyAlignment="1">
      <alignment horizontal="center" wrapText="1"/>
    </xf>
    <xf numFmtId="0" fontId="2" fillId="0" borderId="39" xfId="0" applyFont="1" applyBorder="1" applyAlignment="1">
      <alignment horizontal="center" vertical="center" wrapText="1"/>
    </xf>
    <xf numFmtId="0" fontId="29" fillId="0" borderId="1" xfId="5" applyBorder="1" applyAlignment="1">
      <alignment wrapText="1"/>
    </xf>
    <xf numFmtId="0" fontId="2" fillId="0" borderId="15" xfId="0" applyFont="1" applyBorder="1" applyAlignment="1">
      <alignment horizontal="center" vertical="center" wrapText="1"/>
    </xf>
    <xf numFmtId="0" fontId="7" fillId="0" borderId="0" xfId="0" applyFont="1" applyBorder="1" applyAlignment="1"/>
    <xf numFmtId="0" fontId="7" fillId="0" borderId="24" xfId="0" applyFont="1" applyBorder="1" applyAlignment="1"/>
    <xf numFmtId="0" fontId="6" fillId="0" borderId="37" xfId="0" applyFont="1" applyBorder="1" applyAlignment="1">
      <alignment horizontal="center" vertical="center" wrapText="1"/>
    </xf>
    <xf numFmtId="0" fontId="6" fillId="0" borderId="5" xfId="0" applyFont="1" applyBorder="1" applyAlignment="1">
      <alignment horizontal="center" vertical="center" wrapText="1"/>
    </xf>
    <xf numFmtId="0" fontId="0" fillId="0" borderId="0" xfId="0" applyNumberFormat="1" applyFont="1" applyBorder="1" applyAlignment="1">
      <alignment horizontal="center"/>
    </xf>
    <xf numFmtId="0" fontId="2" fillId="10" borderId="0" xfId="0" applyFont="1" applyFill="1" applyBorder="1" applyAlignment="1">
      <alignment horizontal="center" vertical="center" wrapText="1"/>
    </xf>
    <xf numFmtId="0" fontId="2" fillId="9" borderId="0" xfId="0" applyFont="1" applyFill="1" applyBorder="1" applyAlignment="1">
      <alignment vertical="center" wrapText="1"/>
    </xf>
    <xf numFmtId="0" fontId="2" fillId="11" borderId="30" xfId="0" applyFont="1" applyFill="1" applyBorder="1" applyAlignment="1">
      <alignment horizontal="center" vertical="center" wrapText="1"/>
    </xf>
    <xf numFmtId="0" fontId="0" fillId="0" borderId="6" xfId="0" applyFont="1" applyBorder="1" applyAlignment="1">
      <alignment vertical="center"/>
    </xf>
    <xf numFmtId="0" fontId="6" fillId="0" borderId="29" xfId="0" applyFont="1" applyBorder="1" applyAlignment="1">
      <alignment horizontal="center" vertical="center" wrapText="1"/>
    </xf>
    <xf numFmtId="0" fontId="2" fillId="11" borderId="20" xfId="0" applyFont="1" applyFill="1" applyBorder="1" applyAlignment="1">
      <alignment vertical="center" wrapText="1"/>
    </xf>
    <xf numFmtId="0" fontId="6" fillId="15" borderId="20" xfId="0" applyFont="1" applyFill="1" applyBorder="1" applyAlignment="1">
      <alignment horizontal="center" vertical="center" wrapText="1"/>
    </xf>
    <xf numFmtId="0" fontId="2" fillId="10" borderId="0" xfId="0" applyFont="1" applyFill="1" applyBorder="1" applyAlignment="1">
      <alignment vertical="center" wrapText="1"/>
    </xf>
    <xf numFmtId="0" fontId="2" fillId="20" borderId="0" xfId="0" applyFont="1" applyFill="1" applyBorder="1" applyAlignment="1">
      <alignment vertical="center" wrapText="1"/>
    </xf>
    <xf numFmtId="0" fontId="6" fillId="17" borderId="0" xfId="0" applyFont="1" applyFill="1" applyBorder="1" applyAlignment="1">
      <alignment vertical="center" wrapText="1"/>
    </xf>
    <xf numFmtId="0" fontId="2" fillId="16" borderId="7" xfId="0" applyFont="1" applyFill="1" applyBorder="1" applyAlignment="1">
      <alignment horizontal="center" vertical="center" wrapText="1"/>
    </xf>
    <xf numFmtId="0" fontId="7" fillId="0" borderId="0" xfId="0" applyFont="1" applyBorder="1" applyAlignment="1">
      <alignment horizontal="center"/>
    </xf>
    <xf numFmtId="0" fontId="7" fillId="0" borderId="0" xfId="0" applyFont="1" applyBorder="1" applyAlignment="1">
      <alignment horizontal="center" wrapText="1"/>
    </xf>
    <xf numFmtId="0" fontId="7" fillId="39" borderId="1" xfId="0" applyFont="1" applyFill="1" applyBorder="1" applyAlignment="1">
      <alignment wrapText="1"/>
    </xf>
    <xf numFmtId="0" fontId="2" fillId="22" borderId="0" xfId="0" applyFont="1" applyFill="1" applyBorder="1" applyAlignment="1">
      <alignment vertical="center" wrapText="1"/>
    </xf>
    <xf numFmtId="0" fontId="2" fillId="17" borderId="0" xfId="0" applyFont="1" applyFill="1" applyBorder="1" applyAlignment="1">
      <alignment horizontal="center" vertical="center" wrapText="1"/>
    </xf>
    <xf numFmtId="0" fontId="0" fillId="0" borderId="26" xfId="0" applyFont="1" applyBorder="1" applyAlignment="1"/>
    <xf numFmtId="0" fontId="6" fillId="0" borderId="36" xfId="0" applyFont="1" applyBorder="1" applyAlignment="1">
      <alignment horizontal="center" vertical="center"/>
    </xf>
    <xf numFmtId="0" fontId="0" fillId="0" borderId="1" xfId="0" applyBorder="1" applyAlignment="1">
      <alignment wrapText="1"/>
    </xf>
    <xf numFmtId="0" fontId="2" fillId="19" borderId="0" xfId="0" applyFont="1" applyFill="1" applyBorder="1" applyAlignment="1">
      <alignment horizontal="center" vertical="center" wrapText="1"/>
    </xf>
    <xf numFmtId="0" fontId="2" fillId="19" borderId="0" xfId="0" applyFont="1" applyFill="1" applyBorder="1" applyAlignment="1">
      <alignment vertical="center" wrapText="1"/>
    </xf>
    <xf numFmtId="0" fontId="2" fillId="19" borderId="7"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6" fillId="17" borderId="16" xfId="0" applyFont="1" applyFill="1" applyBorder="1" applyAlignment="1">
      <alignment horizontal="center" vertical="center" wrapText="1"/>
    </xf>
    <xf numFmtId="0" fontId="6" fillId="17" borderId="16" xfId="0" applyFont="1" applyFill="1" applyBorder="1" applyAlignment="1">
      <alignment vertical="center" wrapText="1"/>
    </xf>
    <xf numFmtId="0" fontId="6" fillId="17" borderId="41" xfId="0" applyFont="1" applyFill="1" applyBorder="1" applyAlignment="1">
      <alignment vertical="center" wrapText="1"/>
    </xf>
    <xf numFmtId="0" fontId="6" fillId="17" borderId="15" xfId="0" applyFont="1" applyFill="1" applyBorder="1" applyAlignment="1">
      <alignment vertical="center" wrapText="1"/>
    </xf>
    <xf numFmtId="0" fontId="2" fillId="17" borderId="42" xfId="0" applyFont="1" applyFill="1" applyBorder="1" applyAlignment="1">
      <alignment horizontal="center" vertical="center" wrapText="1"/>
    </xf>
    <xf numFmtId="0" fontId="6" fillId="17" borderId="42" xfId="0" applyFont="1" applyFill="1" applyBorder="1" applyAlignment="1">
      <alignment horizontal="center" vertical="center" wrapText="1"/>
    </xf>
    <xf numFmtId="0" fontId="6" fillId="17" borderId="42" xfId="0" applyFont="1" applyFill="1" applyBorder="1" applyAlignment="1">
      <alignment vertical="center" wrapText="1"/>
    </xf>
    <xf numFmtId="0" fontId="6" fillId="17" borderId="43" xfId="0" applyFont="1" applyFill="1" applyBorder="1" applyAlignment="1">
      <alignment vertical="center" wrapText="1"/>
    </xf>
    <xf numFmtId="0" fontId="2" fillId="42" borderId="1" xfId="0" applyFont="1" applyFill="1" applyBorder="1" applyAlignment="1">
      <alignment horizontal="center" vertical="center" wrapText="1"/>
    </xf>
    <xf numFmtId="0" fontId="2" fillId="43" borderId="1" xfId="0" applyFont="1" applyFill="1" applyBorder="1" applyAlignment="1">
      <alignment horizontal="center" vertical="center" wrapText="1"/>
    </xf>
    <xf numFmtId="0" fontId="2" fillId="44" borderId="1" xfId="0" applyFont="1" applyFill="1" applyBorder="1" applyAlignment="1">
      <alignment horizontal="center" vertical="center" wrapText="1"/>
    </xf>
    <xf numFmtId="0" fontId="0" fillId="42" borderId="1" xfId="0" applyFont="1" applyFill="1" applyBorder="1" applyAlignment="1">
      <alignment horizontal="center" vertical="center"/>
    </xf>
    <xf numFmtId="0" fontId="2" fillId="42" borderId="1" xfId="0" applyFont="1" applyFill="1" applyBorder="1" applyAlignment="1">
      <alignment horizontal="left" vertical="center" wrapText="1"/>
    </xf>
    <xf numFmtId="0" fontId="2" fillId="42" borderId="1" xfId="0" applyFont="1" applyFill="1" applyBorder="1" applyAlignment="1">
      <alignment vertical="center" wrapText="1"/>
    </xf>
    <xf numFmtId="0" fontId="6" fillId="0" borderId="1" xfId="0" applyFont="1" applyBorder="1" applyAlignment="1">
      <alignment horizontal="center" vertical="center" wrapText="1"/>
    </xf>
    <xf numFmtId="0" fontId="16" fillId="14" borderId="1" xfId="0" applyFont="1" applyFill="1" applyBorder="1" applyAlignment="1">
      <alignment horizontal="center" vertical="center"/>
    </xf>
    <xf numFmtId="0" fontId="2" fillId="14" borderId="1" xfId="0" applyNumberFormat="1" applyFont="1" applyFill="1" applyBorder="1" applyAlignment="1">
      <alignment vertical="center" wrapText="1"/>
    </xf>
    <xf numFmtId="0" fontId="6" fillId="0" borderId="1" xfId="0" applyFont="1" applyBorder="1" applyAlignment="1">
      <alignment horizontal="center" vertical="center" wrapText="1"/>
    </xf>
    <xf numFmtId="0" fontId="2" fillId="0" borderId="1" xfId="5" applyFont="1" applyBorder="1" applyAlignment="1">
      <alignment horizontal="center" vertical="center" wrapText="1"/>
    </xf>
    <xf numFmtId="0" fontId="0" fillId="12" borderId="1" xfId="0" applyFont="1" applyFill="1" applyBorder="1" applyAlignment="1">
      <alignment horizontal="center" vertical="center"/>
    </xf>
    <xf numFmtId="0" fontId="2" fillId="12" borderId="1" xfId="0" applyNumberFormat="1" applyFont="1" applyFill="1" applyBorder="1" applyAlignment="1">
      <alignment vertical="center" wrapText="1"/>
    </xf>
    <xf numFmtId="0" fontId="0" fillId="2" borderId="1" xfId="0" applyFont="1" applyFill="1" applyBorder="1" applyAlignment="1">
      <alignment horizontal="center" vertical="center"/>
    </xf>
    <xf numFmtId="0" fontId="2" fillId="11" borderId="1" xfId="0" applyFont="1" applyFill="1" applyBorder="1" applyAlignment="1">
      <alignment vertical="top" wrapText="1"/>
    </xf>
    <xf numFmtId="0" fontId="2" fillId="11" borderId="20" xfId="0" applyFont="1" applyFill="1" applyBorder="1" applyAlignment="1">
      <alignment vertical="top" wrapText="1"/>
    </xf>
    <xf numFmtId="0" fontId="6" fillId="13" borderId="20" xfId="0" applyFont="1" applyFill="1" applyBorder="1" applyAlignment="1">
      <alignment vertical="top" wrapText="1"/>
    </xf>
    <xf numFmtId="0" fontId="2" fillId="12" borderId="6" xfId="0" applyFont="1" applyFill="1" applyBorder="1" applyAlignment="1">
      <alignment vertical="top" wrapText="1"/>
    </xf>
    <xf numFmtId="0" fontId="2" fillId="12" borderId="1" xfId="0" applyFont="1" applyFill="1" applyBorder="1" applyAlignment="1">
      <alignment vertical="top" wrapText="1"/>
    </xf>
    <xf numFmtId="0" fontId="2" fillId="14" borderId="1" xfId="0" applyFont="1" applyFill="1" applyBorder="1" applyAlignment="1">
      <alignment vertical="top" wrapText="1"/>
    </xf>
    <xf numFmtId="0" fontId="2" fillId="2" borderId="1" xfId="0" applyFont="1" applyFill="1" applyBorder="1" applyAlignment="1">
      <alignment vertical="top" wrapText="1"/>
    </xf>
    <xf numFmtId="0" fontId="2" fillId="2" borderId="6" xfId="0" applyFont="1" applyFill="1" applyBorder="1" applyAlignment="1">
      <alignment vertical="top" wrapText="1"/>
    </xf>
    <xf numFmtId="0" fontId="0" fillId="41" borderId="1" xfId="0" applyFont="1" applyFill="1" applyBorder="1" applyAlignment="1">
      <alignment vertical="top"/>
    </xf>
    <xf numFmtId="0" fontId="0" fillId="41" borderId="7" xfId="0" applyFont="1" applyFill="1" applyBorder="1" applyAlignment="1">
      <alignment vertical="top"/>
    </xf>
    <xf numFmtId="0" fontId="2" fillId="18" borderId="1" xfId="0" applyFont="1" applyFill="1" applyBorder="1" applyAlignment="1">
      <alignment vertical="top" wrapText="1"/>
    </xf>
    <xf numFmtId="0" fontId="19" fillId="2" borderId="30" xfId="0" applyFont="1" applyFill="1" applyBorder="1" applyAlignment="1">
      <alignment vertical="top" wrapText="1"/>
    </xf>
    <xf numFmtId="0" fontId="19" fillId="2" borderId="0" xfId="0" applyFont="1" applyFill="1" applyBorder="1" applyAlignment="1">
      <alignment vertical="top" wrapText="1"/>
    </xf>
    <xf numFmtId="0" fontId="19" fillId="3" borderId="30" xfId="0" applyFont="1" applyFill="1" applyBorder="1" applyAlignment="1">
      <alignment vertical="top" wrapText="1"/>
    </xf>
    <xf numFmtId="0" fontId="19" fillId="3" borderId="0" xfId="0" applyFont="1" applyFill="1" applyBorder="1" applyAlignment="1">
      <alignment vertical="top" wrapText="1"/>
    </xf>
    <xf numFmtId="0" fontId="19" fillId="4" borderId="30" xfId="0" applyFont="1" applyFill="1" applyBorder="1" applyAlignment="1">
      <alignment vertical="top" wrapText="1"/>
    </xf>
    <xf numFmtId="0" fontId="19" fillId="4" borderId="0" xfId="0" applyFont="1" applyFill="1" applyBorder="1" applyAlignment="1">
      <alignment vertical="top" wrapText="1"/>
    </xf>
    <xf numFmtId="0" fontId="19" fillId="5" borderId="30" xfId="0" applyFont="1" applyFill="1" applyBorder="1" applyAlignment="1">
      <alignment vertical="top" wrapText="1"/>
    </xf>
    <xf numFmtId="0" fontId="19" fillId="5" borderId="0" xfId="0" applyFont="1" applyFill="1" applyBorder="1" applyAlignment="1">
      <alignment vertical="top" wrapText="1"/>
    </xf>
    <xf numFmtId="0" fontId="19" fillId="6" borderId="30" xfId="0" applyFont="1" applyFill="1" applyBorder="1" applyAlignment="1">
      <alignment vertical="top" wrapText="1"/>
    </xf>
    <xf numFmtId="0" fontId="19" fillId="6" borderId="0" xfId="0" applyFont="1" applyFill="1" applyBorder="1" applyAlignment="1">
      <alignment vertical="top" wrapText="1"/>
    </xf>
    <xf numFmtId="0" fontId="19" fillId="30" borderId="30" xfId="0" applyFont="1" applyFill="1" applyBorder="1" applyAlignment="1">
      <alignment vertical="top" wrapText="1"/>
    </xf>
    <xf numFmtId="0" fontId="19" fillId="30" borderId="0" xfId="0" applyFont="1" applyFill="1" applyBorder="1" applyAlignment="1">
      <alignment vertical="top" wrapText="1"/>
    </xf>
    <xf numFmtId="0" fontId="13" fillId="0" borderId="0" xfId="0" applyFont="1" applyBorder="1" applyAlignment="1">
      <alignment vertical="top"/>
    </xf>
    <xf numFmtId="0" fontId="21" fillId="0" borderId="0" xfId="0" applyFont="1" applyBorder="1" applyAlignment="1">
      <alignment vertical="top"/>
    </xf>
    <xf numFmtId="0" fontId="0" fillId="11" borderId="1" xfId="0" applyFont="1" applyFill="1" applyBorder="1" applyAlignment="1">
      <alignment vertical="top"/>
    </xf>
    <xf numFmtId="0" fontId="6" fillId="8" borderId="2" xfId="0" applyFont="1" applyFill="1" applyBorder="1" applyAlignment="1">
      <alignment vertical="top" wrapText="1"/>
    </xf>
    <xf numFmtId="0" fontId="2" fillId="11" borderId="1" xfId="0" applyNumberFormat="1" applyFont="1" applyFill="1" applyBorder="1" applyAlignment="1">
      <alignment vertical="top" wrapText="1"/>
    </xf>
    <xf numFmtId="0" fontId="2" fillId="8" borderId="12" xfId="0" applyFont="1" applyFill="1" applyBorder="1" applyAlignment="1">
      <alignment vertical="top" wrapText="1"/>
    </xf>
    <xf numFmtId="0" fontId="2" fillId="0" borderId="2" xfId="0" applyFont="1" applyBorder="1" applyAlignment="1">
      <alignment vertical="top" wrapText="1"/>
    </xf>
    <xf numFmtId="0" fontId="6" fillId="8" borderId="1" xfId="0" applyFont="1" applyFill="1" applyBorder="1" applyAlignment="1">
      <alignment vertical="top"/>
    </xf>
    <xf numFmtId="0" fontId="2" fillId="8" borderId="7" xfId="0" applyFont="1" applyFill="1" applyBorder="1" applyAlignment="1">
      <alignment vertical="top" wrapText="1"/>
    </xf>
    <xf numFmtId="0" fontId="2" fillId="0" borderId="1" xfId="0" applyFont="1" applyBorder="1" applyAlignment="1">
      <alignment vertical="top" wrapText="1"/>
    </xf>
    <xf numFmtId="0" fontId="6" fillId="8" borderId="1" xfId="0" applyFont="1" applyFill="1" applyBorder="1" applyAlignment="1">
      <alignment vertical="top" wrapText="1"/>
    </xf>
    <xf numFmtId="0" fontId="0" fillId="0" borderId="0" xfId="0" applyAlignment="1">
      <alignment vertical="top"/>
    </xf>
    <xf numFmtId="0" fontId="2" fillId="0" borderId="7" xfId="0" applyFont="1" applyBorder="1" applyAlignment="1">
      <alignment vertical="top" wrapText="1"/>
    </xf>
    <xf numFmtId="0" fontId="0" fillId="0" borderId="1" xfId="0" applyBorder="1" applyAlignment="1">
      <alignment vertical="top"/>
    </xf>
    <xf numFmtId="0" fontId="6" fillId="0" borderId="2" xfId="0" applyFont="1" applyBorder="1" applyAlignment="1">
      <alignment vertical="top" wrapText="1"/>
    </xf>
    <xf numFmtId="0" fontId="6" fillId="0" borderId="1" xfId="0" applyFont="1" applyBorder="1" applyAlignment="1">
      <alignment vertical="top" wrapText="1"/>
    </xf>
    <xf numFmtId="0" fontId="2" fillId="0" borderId="12" xfId="0" applyFont="1" applyBorder="1" applyAlignment="1">
      <alignment vertical="top" wrapText="1"/>
    </xf>
    <xf numFmtId="0" fontId="6" fillId="0" borderId="7" xfId="0" applyFont="1" applyBorder="1" applyAlignment="1">
      <alignment vertical="top" wrapText="1"/>
    </xf>
    <xf numFmtId="0" fontId="2" fillId="0" borderId="4" xfId="0" applyFont="1" applyBorder="1" applyAlignment="1">
      <alignment vertical="top" wrapText="1"/>
    </xf>
    <xf numFmtId="0" fontId="0" fillId="0" borderId="0" xfId="0" applyFont="1" applyBorder="1" applyAlignment="1">
      <alignment vertical="top" wrapText="1"/>
    </xf>
    <xf numFmtId="0" fontId="0" fillId="0" borderId="0" xfId="0" applyFont="1" applyBorder="1" applyAlignment="1">
      <alignment vertical="top"/>
    </xf>
    <xf numFmtId="0" fontId="2" fillId="0" borderId="11" xfId="0" applyFont="1" applyBorder="1" applyAlignment="1">
      <alignment vertical="top" wrapText="1"/>
    </xf>
    <xf numFmtId="0" fontId="2" fillId="13" borderId="1" xfId="0" applyFont="1" applyFill="1" applyBorder="1" applyAlignment="1">
      <alignment vertical="top" wrapText="1"/>
    </xf>
    <xf numFmtId="0" fontId="6" fillId="13" borderId="1" xfId="0" applyFont="1" applyFill="1" applyBorder="1" applyAlignment="1">
      <alignment vertical="top" wrapText="1"/>
    </xf>
    <xf numFmtId="0" fontId="7" fillId="0" borderId="2" xfId="0" applyFont="1" applyBorder="1" applyAlignment="1">
      <alignment vertical="top" wrapText="1"/>
    </xf>
    <xf numFmtId="0" fontId="7" fillId="0" borderId="1" xfId="0" applyFont="1" applyBorder="1" applyAlignment="1">
      <alignment vertical="top" wrapText="1"/>
    </xf>
    <xf numFmtId="0" fontId="6" fillId="0" borderId="2" xfId="0" applyFont="1" applyBorder="1" applyAlignment="1">
      <alignment vertical="top"/>
    </xf>
    <xf numFmtId="0" fontId="6" fillId="0" borderId="1" xfId="0" applyFont="1" applyBorder="1" applyAlignment="1">
      <alignment vertical="top"/>
    </xf>
    <xf numFmtId="0" fontId="2" fillId="13" borderId="0" xfId="0" applyFont="1" applyFill="1" applyBorder="1" applyAlignment="1">
      <alignment vertical="top" wrapText="1"/>
    </xf>
    <xf numFmtId="0" fontId="6" fillId="13" borderId="0" xfId="0" applyFont="1" applyFill="1" applyBorder="1" applyAlignment="1">
      <alignment vertical="top" wrapText="1"/>
    </xf>
    <xf numFmtId="0" fontId="2" fillId="0" borderId="27" xfId="0" applyFont="1" applyBorder="1" applyAlignment="1">
      <alignment vertical="top" wrapText="1"/>
    </xf>
    <xf numFmtId="0" fontId="2" fillId="0" borderId="0" xfId="0" applyFont="1" applyBorder="1" applyAlignment="1">
      <alignment vertical="top" wrapText="1"/>
    </xf>
    <xf numFmtId="0" fontId="2" fillId="0" borderId="10" xfId="0" applyFont="1" applyBorder="1" applyAlignment="1">
      <alignment vertical="top" wrapText="1"/>
    </xf>
    <xf numFmtId="0" fontId="2" fillId="12" borderId="0" xfId="0" applyFont="1" applyFill="1" applyBorder="1" applyAlignment="1">
      <alignment vertical="top" wrapText="1"/>
    </xf>
    <xf numFmtId="0" fontId="2" fillId="0" borderId="28" xfId="0" applyFont="1" applyBorder="1" applyAlignment="1">
      <alignment vertical="top" wrapText="1"/>
    </xf>
    <xf numFmtId="0" fontId="0" fillId="0" borderId="28" xfId="0" applyBorder="1" applyAlignment="1">
      <alignment vertical="top" wrapText="1"/>
    </xf>
    <xf numFmtId="0" fontId="4" fillId="0" borderId="1" xfId="0" applyFont="1" applyBorder="1" applyAlignment="1">
      <alignment vertical="top"/>
    </xf>
    <xf numFmtId="0" fontId="23" fillId="0" borderId="1" xfId="0" applyFont="1" applyBorder="1" applyAlignment="1">
      <alignment vertical="top" wrapText="1"/>
    </xf>
    <xf numFmtId="0" fontId="2" fillId="0" borderId="31" xfId="0" applyFont="1" applyBorder="1" applyAlignment="1">
      <alignment vertical="top" wrapText="1"/>
    </xf>
    <xf numFmtId="0" fontId="2" fillId="0" borderId="6" xfId="0" applyFont="1" applyBorder="1" applyAlignment="1">
      <alignment vertical="top" wrapText="1"/>
    </xf>
    <xf numFmtId="0" fontId="2" fillId="0" borderId="14" xfId="0" applyFont="1" applyBorder="1" applyAlignment="1">
      <alignment vertical="top" wrapText="1"/>
    </xf>
    <xf numFmtId="0" fontId="6" fillId="0" borderId="12" xfId="0" applyFont="1" applyBorder="1" applyAlignment="1">
      <alignment vertical="top" wrapText="1"/>
    </xf>
    <xf numFmtId="0" fontId="2" fillId="0" borderId="30" xfId="0" applyFont="1" applyBorder="1" applyAlignment="1">
      <alignment vertical="top" wrapText="1"/>
    </xf>
    <xf numFmtId="0" fontId="0" fillId="41" borderId="1" xfId="0" applyFont="1" applyFill="1" applyBorder="1" applyAlignment="1">
      <alignment vertical="top" wrapText="1"/>
    </xf>
    <xf numFmtId="0" fontId="0" fillId="41" borderId="25" xfId="0" applyFont="1" applyFill="1" applyBorder="1" applyAlignment="1">
      <alignment vertical="top" wrapText="1"/>
    </xf>
    <xf numFmtId="0" fontId="0" fillId="41" borderId="25" xfId="0" applyFont="1" applyFill="1" applyBorder="1" applyAlignment="1">
      <alignment vertical="top"/>
    </xf>
    <xf numFmtId="0" fontId="0" fillId="41" borderId="1" xfId="0" applyNumberFormat="1" applyFont="1" applyFill="1" applyBorder="1" applyAlignment="1">
      <alignment vertical="top"/>
    </xf>
    <xf numFmtId="0" fontId="0" fillId="41" borderId="7" xfId="0" applyFont="1" applyFill="1" applyBorder="1" applyAlignment="1">
      <alignment vertical="top" wrapText="1"/>
    </xf>
    <xf numFmtId="0" fontId="30" fillId="0" borderId="1" xfId="0" applyFont="1" applyBorder="1" applyAlignment="1">
      <alignment vertical="top"/>
    </xf>
    <xf numFmtId="0" fontId="30" fillId="0" borderId="2" xfId="0" applyFont="1" applyBorder="1" applyAlignment="1">
      <alignment vertical="top"/>
    </xf>
    <xf numFmtId="0" fontId="0" fillId="0" borderId="1" xfId="0" applyFont="1" applyBorder="1" applyAlignment="1">
      <alignment vertical="top"/>
    </xf>
    <xf numFmtId="0" fontId="2" fillId="0" borderId="1" xfId="0" applyFont="1" applyBorder="1" applyAlignment="1">
      <alignment vertical="top"/>
    </xf>
    <xf numFmtId="0" fontId="0" fillId="0" borderId="24" xfId="0" applyFont="1" applyBorder="1" applyAlignment="1">
      <alignment vertical="top"/>
    </xf>
    <xf numFmtId="0" fontId="0" fillId="0" borderId="39" xfId="0" applyFont="1" applyBorder="1" applyAlignment="1">
      <alignment vertical="top"/>
    </xf>
    <xf numFmtId="0" fontId="0" fillId="0" borderId="27" xfId="0" applyFont="1" applyBorder="1" applyAlignment="1">
      <alignment vertical="top"/>
    </xf>
    <xf numFmtId="0" fontId="2" fillId="9" borderId="1" xfId="0" applyNumberFormat="1" applyFont="1" applyFill="1" applyBorder="1" applyAlignment="1">
      <alignment vertical="center" wrapText="1"/>
    </xf>
    <xf numFmtId="0" fontId="16" fillId="9" borderId="1" xfId="0" applyFont="1" applyFill="1" applyBorder="1" applyAlignment="1">
      <alignment horizontal="center" vertical="center"/>
    </xf>
    <xf numFmtId="0" fontId="0" fillId="7" borderId="1" xfId="0" applyFont="1" applyFill="1" applyBorder="1" applyAlignment="1">
      <alignment horizontal="center" vertical="center" wrapText="1"/>
    </xf>
    <xf numFmtId="0" fontId="7" fillId="0" borderId="4" xfId="0" applyFont="1" applyBorder="1" applyAlignment="1">
      <alignment horizontal="center" vertical="top" wrapText="1"/>
    </xf>
    <xf numFmtId="0" fontId="6" fillId="0" borderId="1" xfId="0" applyFont="1" applyBorder="1" applyAlignment="1">
      <alignment horizontal="center" vertical="center" wrapText="1"/>
    </xf>
    <xf numFmtId="0" fontId="2" fillId="42" borderId="35" xfId="0" applyFont="1" applyFill="1" applyBorder="1" applyAlignment="1">
      <alignment horizontal="center" vertical="center" wrapText="1"/>
    </xf>
    <xf numFmtId="0" fontId="2" fillId="43" borderId="7" xfId="0" applyFont="1" applyFill="1" applyBorder="1" applyAlignment="1">
      <alignment horizontal="center" vertical="center" wrapText="1"/>
    </xf>
    <xf numFmtId="0" fontId="2" fillId="42" borderId="12" xfId="0" applyFont="1" applyFill="1" applyBorder="1" applyAlignment="1">
      <alignment horizontal="center" vertical="center" wrapText="1"/>
    </xf>
    <xf numFmtId="0" fontId="2" fillId="44" borderId="12" xfId="0" applyFont="1" applyFill="1" applyBorder="1" applyAlignment="1">
      <alignment horizontal="center" vertical="center" wrapText="1"/>
    </xf>
    <xf numFmtId="0" fontId="2" fillId="44" borderId="7" xfId="0" applyFont="1" applyFill="1" applyBorder="1" applyAlignment="1">
      <alignment horizontal="center" vertical="center" wrapText="1"/>
    </xf>
    <xf numFmtId="0" fontId="2" fillId="42" borderId="7" xfId="0" applyFont="1" applyFill="1" applyBorder="1" applyAlignment="1">
      <alignment horizontal="center" vertical="center" wrapText="1"/>
    </xf>
    <xf numFmtId="0" fontId="0" fillId="42" borderId="7" xfId="0" applyFont="1" applyFill="1" applyBorder="1" applyAlignment="1">
      <alignment horizontal="center" vertical="center"/>
    </xf>
    <xf numFmtId="0" fontId="2" fillId="42" borderId="7" xfId="0" applyFont="1" applyFill="1" applyBorder="1" applyAlignment="1">
      <alignment vertical="center" wrapText="1"/>
    </xf>
    <xf numFmtId="14" fontId="0" fillId="7" borderId="1" xfId="0" applyNumberFormat="1" applyFont="1" applyFill="1" applyBorder="1" applyAlignment="1">
      <alignment horizontal="center" vertical="center" wrapText="1"/>
    </xf>
    <xf numFmtId="0" fontId="6" fillId="0" borderId="1" xfId="0" applyFont="1" applyBorder="1" applyAlignment="1">
      <alignment horizontal="center" vertical="center" wrapText="1"/>
    </xf>
    <xf numFmtId="0" fontId="2" fillId="31" borderId="7" xfId="0" applyFont="1" applyFill="1" applyBorder="1" applyAlignment="1">
      <alignment vertical="center" wrapText="1"/>
    </xf>
    <xf numFmtId="0" fontId="2" fillId="31" borderId="7" xfId="0" applyNumberFormat="1" applyFont="1" applyFill="1" applyBorder="1" applyAlignment="1">
      <alignment vertical="center" wrapText="1"/>
    </xf>
    <xf numFmtId="0" fontId="2" fillId="9" borderId="7" xfId="0" applyNumberFormat="1" applyFont="1" applyFill="1" applyBorder="1" applyAlignment="1">
      <alignment vertical="center" wrapText="1"/>
    </xf>
    <xf numFmtId="0" fontId="2" fillId="9" borderId="7" xfId="0" applyFont="1" applyFill="1" applyBorder="1" applyAlignment="1">
      <alignment horizontal="center" vertical="center" wrapText="1"/>
    </xf>
    <xf numFmtId="0" fontId="2" fillId="7" borderId="7" xfId="0" applyNumberFormat="1" applyFont="1" applyFill="1" applyBorder="1" applyAlignment="1">
      <alignment horizontal="center" vertical="center" wrapText="1"/>
    </xf>
    <xf numFmtId="0" fontId="2" fillId="7" borderId="7" xfId="0" applyFont="1" applyFill="1" applyBorder="1" applyAlignment="1">
      <alignment horizontal="center" vertical="center" wrapText="1"/>
    </xf>
    <xf numFmtId="0" fontId="2" fillId="11" borderId="7" xfId="0" applyNumberFormat="1" applyFont="1" applyFill="1" applyBorder="1" applyAlignment="1">
      <alignment vertical="top" wrapText="1"/>
    </xf>
    <xf numFmtId="0" fontId="6" fillId="15" borderId="6" xfId="0" applyFont="1" applyFill="1" applyBorder="1" applyAlignment="1">
      <alignment vertical="center" wrapText="1"/>
    </xf>
    <xf numFmtId="0" fontId="2" fillId="12" borderId="7" xfId="0" applyNumberFormat="1" applyFont="1" applyFill="1" applyBorder="1" applyAlignment="1">
      <alignment vertical="center" wrapText="1"/>
    </xf>
    <xf numFmtId="0" fontId="2" fillId="14" borderId="6" xfId="0" applyFont="1" applyFill="1" applyBorder="1" applyAlignment="1">
      <alignment vertical="top" wrapText="1"/>
    </xf>
    <xf numFmtId="0" fontId="2" fillId="14" borderId="7" xfId="0" applyNumberFormat="1" applyFont="1" applyFill="1" applyBorder="1" applyAlignment="1">
      <alignment vertical="center" wrapText="1"/>
    </xf>
    <xf numFmtId="0" fontId="2" fillId="14" borderId="6" xfId="0" applyFont="1" applyFill="1" applyBorder="1" applyAlignment="1">
      <alignment vertical="center" wrapText="1"/>
    </xf>
    <xf numFmtId="0" fontId="2" fillId="14" borderId="0" xfId="0" applyFont="1" applyFill="1" applyBorder="1" applyAlignment="1">
      <alignment vertical="center" wrapText="1"/>
    </xf>
    <xf numFmtId="0" fontId="2" fillId="2" borderId="7" xfId="0" applyFont="1" applyFill="1" applyBorder="1" applyAlignment="1">
      <alignment vertical="top" wrapText="1"/>
    </xf>
    <xf numFmtId="0" fontId="4" fillId="0" borderId="8" xfId="0" applyFont="1" applyBorder="1"/>
    <xf numFmtId="0" fontId="8" fillId="0" borderId="10" xfId="0" applyFont="1" applyBorder="1" applyAlignment="1">
      <alignment horizontal="left"/>
    </xf>
    <xf numFmtId="0" fontId="4" fillId="0" borderId="10" xfId="0" applyFont="1" applyBorder="1"/>
    <xf numFmtId="0" fontId="4" fillId="0" borderId="8" xfId="0" applyFont="1" applyBorder="1"/>
    <xf numFmtId="0" fontId="8" fillId="0" borderId="11" xfId="0" applyFont="1" applyBorder="1" applyAlignment="1">
      <alignment horizontal="center"/>
    </xf>
    <xf numFmtId="0" fontId="8" fillId="7" borderId="10" xfId="0" applyFont="1" applyFill="1" applyBorder="1" applyAlignment="1">
      <alignment horizontal="center"/>
    </xf>
    <xf numFmtId="0" fontId="8" fillId="0" borderId="10" xfId="0" applyFont="1" applyBorder="1" applyAlignment="1">
      <alignment horizontal="center"/>
    </xf>
    <xf numFmtId="0" fontId="8" fillId="0" borderId="10" xfId="0" applyFont="1" applyBorder="1" applyAlignment="1">
      <alignment horizontal="center" wrapText="1"/>
    </xf>
    <xf numFmtId="0" fontId="8" fillId="0" borderId="0" xfId="0" applyFont="1" applyAlignment="1">
      <alignment horizontal="left"/>
    </xf>
    <xf numFmtId="0" fontId="0" fillId="0" borderId="0" xfId="0" applyFont="1" applyAlignment="1"/>
    <xf numFmtId="0" fontId="16" fillId="0" borderId="0" xfId="0" applyFont="1" applyAlignment="1">
      <alignment horizontal="left"/>
    </xf>
    <xf numFmtId="0" fontId="8" fillId="0" borderId="10" xfId="0" applyFont="1" applyBorder="1" applyAlignment="1">
      <alignment horizontal="left" wrapText="1"/>
    </xf>
    <xf numFmtId="0" fontId="4" fillId="0" borderId="37" xfId="1" applyFont="1" applyFill="1" applyBorder="1" applyAlignment="1">
      <alignment horizontal="left" vertical="center" wrapText="1"/>
    </xf>
    <xf numFmtId="0" fontId="4" fillId="0" borderId="38" xfId="1" applyFont="1" applyFill="1" applyBorder="1" applyAlignment="1">
      <alignment horizontal="left" vertical="center" wrapText="1"/>
    </xf>
    <xf numFmtId="0" fontId="4" fillId="0" borderId="37" xfId="1" applyFont="1" applyFill="1" applyBorder="1" applyAlignment="1">
      <alignment horizontal="center" vertical="center" wrapText="1"/>
    </xf>
    <xf numFmtId="0" fontId="4" fillId="0" borderId="38" xfId="1" applyFont="1" applyFill="1" applyBorder="1" applyAlignment="1">
      <alignment horizontal="center" vertical="center" wrapText="1"/>
    </xf>
    <xf numFmtId="0" fontId="4" fillId="34" borderId="37" xfId="1" applyFont="1" applyFill="1" applyBorder="1" applyAlignment="1">
      <alignment horizontal="center" vertical="center" wrapText="1"/>
    </xf>
    <xf numFmtId="0" fontId="4" fillId="34" borderId="27" xfId="1" applyFont="1" applyFill="1" applyBorder="1" applyAlignment="1">
      <alignment horizontal="center" vertical="center" wrapText="1"/>
    </xf>
    <xf numFmtId="0" fontId="4" fillId="34" borderId="38" xfId="1" applyFont="1" applyFill="1" applyBorder="1" applyAlignment="1">
      <alignment horizontal="center" vertical="center" wrapText="1"/>
    </xf>
    <xf numFmtId="0" fontId="4" fillId="0" borderId="27" xfId="1" applyFont="1" applyFill="1" applyBorder="1" applyAlignment="1">
      <alignment horizontal="center" vertical="center" wrapText="1"/>
    </xf>
    <xf numFmtId="0" fontId="7" fillId="0" borderId="0" xfId="0" applyFont="1" applyAlignment="1">
      <alignment wrapText="1"/>
    </xf>
    <xf numFmtId="0" fontId="7" fillId="11" borderId="0" xfId="0" applyFont="1" applyFill="1" applyAlignment="1">
      <alignment wrapText="1"/>
    </xf>
    <xf numFmtId="0" fontId="7" fillId="24" borderId="14" xfId="0" applyFont="1" applyFill="1" applyBorder="1" applyAlignment="1">
      <alignment horizontal="left"/>
    </xf>
    <xf numFmtId="0" fontId="4" fillId="0" borderId="9" xfId="0" applyFont="1" applyBorder="1"/>
    <xf numFmtId="0" fontId="7" fillId="0" borderId="0" xfId="0" applyFont="1" applyAlignment="1">
      <alignment horizontal="center"/>
    </xf>
    <xf numFmtId="0" fontId="7" fillId="0" borderId="5" xfId="0" applyFont="1" applyBorder="1" applyAlignment="1">
      <alignment horizontal="left"/>
    </xf>
    <xf numFmtId="0" fontId="4" fillId="0" borderId="5" xfId="0" applyFont="1" applyBorder="1"/>
    <xf numFmtId="0" fontId="7" fillId="0" borderId="2" xfId="0" applyFont="1" applyBorder="1" applyAlignment="1">
      <alignment horizontal="left" vertical="top"/>
    </xf>
    <xf numFmtId="0" fontId="4" fillId="0" borderId="1" xfId="0" applyFont="1" applyBorder="1"/>
    <xf numFmtId="0" fontId="4" fillId="0" borderId="3" xfId="0" applyFont="1" applyBorder="1"/>
    <xf numFmtId="0" fontId="7" fillId="0" borderId="12" xfId="0" applyFont="1" applyBorder="1" applyAlignment="1">
      <alignment horizontal="left"/>
    </xf>
    <xf numFmtId="0" fontId="4" fillId="0" borderId="7" xfId="0" applyFont="1" applyBorder="1"/>
    <xf numFmtId="0" fontId="9" fillId="0" borderId="5" xfId="0" applyFont="1" applyBorder="1" applyAlignment="1">
      <alignment horizontal="left" vertical="top"/>
    </xf>
    <xf numFmtId="0" fontId="4" fillId="0" borderId="15" xfId="0" applyFont="1" applyBorder="1"/>
    <xf numFmtId="0" fontId="9" fillId="0" borderId="5" xfId="0" applyFont="1" applyBorder="1" applyAlignment="1">
      <alignment horizontal="left"/>
    </xf>
    <xf numFmtId="0" fontId="9" fillId="0" borderId="14" xfId="0" applyFont="1" applyBorder="1" applyAlignment="1">
      <alignment horizontal="left"/>
    </xf>
    <xf numFmtId="0" fontId="4" fillId="0" borderId="6" xfId="0" applyFont="1" applyBorder="1"/>
    <xf numFmtId="0" fontId="4" fillId="0" borderId="14" xfId="0" applyFont="1" applyBorder="1"/>
    <xf numFmtId="0" fontId="10" fillId="28" borderId="2" xfId="0" applyFont="1" applyFill="1" applyBorder="1" applyAlignment="1">
      <alignment horizontal="left"/>
    </xf>
    <xf numFmtId="0" fontId="7" fillId="0" borderId="6" xfId="0" applyFont="1" applyBorder="1" applyAlignment="1">
      <alignment horizontal="center"/>
    </xf>
    <xf numFmtId="0" fontId="7" fillId="0" borderId="0" xfId="0" applyFont="1" applyAlignment="1"/>
    <xf numFmtId="0" fontId="6" fillId="0" borderId="6" xfId="0" applyFont="1" applyBorder="1" applyAlignment="1">
      <alignment horizontal="center"/>
    </xf>
    <xf numFmtId="0" fontId="15" fillId="28" borderId="2" xfId="0" applyFont="1" applyFill="1" applyBorder="1" applyAlignment="1">
      <alignment horizontal="left"/>
    </xf>
    <xf numFmtId="0" fontId="7" fillId="0" borderId="14" xfId="0" applyFont="1" applyBorder="1" applyAlignment="1">
      <alignment horizontal="center"/>
    </xf>
    <xf numFmtId="0" fontId="9" fillId="0" borderId="14" xfId="0" applyFont="1" applyBorder="1" applyAlignment="1">
      <alignment horizontal="left" vertical="top"/>
    </xf>
    <xf numFmtId="0" fontId="7" fillId="0" borderId="2" xfId="0" applyFont="1" applyBorder="1" applyAlignment="1">
      <alignment horizontal="left" wrapText="1"/>
    </xf>
    <xf numFmtId="0" fontId="7" fillId="28" borderId="2" xfId="0" applyFont="1" applyFill="1" applyBorder="1" applyAlignment="1">
      <alignment horizontal="left" vertical="top"/>
    </xf>
    <xf numFmtId="0" fontId="7" fillId="0" borderId="12" xfId="0" applyFont="1" applyBorder="1" applyAlignment="1">
      <alignment horizontal="left" wrapText="1"/>
    </xf>
    <xf numFmtId="0" fontId="4" fillId="0" borderId="13" xfId="0" applyFont="1" applyBorder="1"/>
    <xf numFmtId="0" fontId="7" fillId="24" borderId="6" xfId="0" applyFont="1" applyFill="1" applyBorder="1" applyAlignment="1">
      <alignment horizontal="center"/>
    </xf>
    <xf numFmtId="0" fontId="10" fillId="0" borderId="2" xfId="0" applyFont="1" applyBorder="1" applyAlignment="1">
      <alignment horizontal="left"/>
    </xf>
    <xf numFmtId="0" fontId="7" fillId="0" borderId="1" xfId="0" applyFont="1" applyBorder="1" applyAlignment="1">
      <alignment horizontal="left" wrapText="1"/>
    </xf>
    <xf numFmtId="0" fontId="7" fillId="28" borderId="12" xfId="0" applyFont="1" applyFill="1" applyBorder="1" applyAlignment="1">
      <alignment horizontal="left"/>
    </xf>
    <xf numFmtId="0" fontId="7" fillId="0" borderId="1" xfId="0" applyFont="1" applyBorder="1" applyAlignment="1">
      <alignment horizontal="left" vertical="top"/>
    </xf>
    <xf numFmtId="0" fontId="7" fillId="0" borderId="7" xfId="0" applyFont="1" applyBorder="1" applyAlignment="1">
      <alignment horizontal="center"/>
    </xf>
    <xf numFmtId="0" fontId="6" fillId="0" borderId="1" xfId="0" applyFont="1" applyBorder="1" applyAlignment="1">
      <alignment horizontal="center" vertical="center" wrapText="1"/>
    </xf>
  </cellXfs>
  <cellStyles count="6">
    <cellStyle name="Hyperlink" xfId="5" builtinId="8"/>
    <cellStyle name="Normal" xfId="0" builtinId="0"/>
    <cellStyle name="Normal 2" xfId="2" xr:uid="{77A53CF3-3B16-4313-B5CB-707D2ACDDAE7}"/>
    <cellStyle name="Normal 2 2" xfId="3" xr:uid="{F0042A16-00B9-41C3-B40A-E2056920D4AE}"/>
    <cellStyle name="Normal 3" xfId="1" xr:uid="{07243854-A0FD-48BA-97A7-33ADA1BE052F}"/>
    <cellStyle name="Normal 4" xfId="4" xr:uid="{09C6232B-4CEF-4E6D-A0F3-9422F701F7A6}"/>
  </cellStyles>
  <dxfs count="153">
    <dxf>
      <border outline="0">
        <top style="thin">
          <color rgb="FF000000"/>
        </top>
      </border>
    </dxf>
    <dxf>
      <border outline="0">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BFBFBF"/>
          <bgColor rgb="FFBFBFBF"/>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rgb="FF000000"/>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style="thin">
          <color indexed="64"/>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right/>
        <top style="thin">
          <color rgb="FF000000"/>
        </top>
        <bottom/>
        <vertical/>
        <horizontal/>
      </border>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border diagonalUp="0" diagonalDown="0">
        <left style="thin">
          <color rgb="FF000000"/>
        </left>
        <right/>
        <top style="thin">
          <color rgb="FF000000"/>
        </top>
        <bottom/>
        <vertical/>
        <horizontal/>
      </border>
    </dxf>
    <dxf>
      <font>
        <b val="0"/>
        <i val="0"/>
        <strike val="0"/>
        <condense val="0"/>
        <extend val="0"/>
        <outline val="0"/>
        <shadow val="0"/>
        <u val="none"/>
        <vertAlign val="baseline"/>
        <sz val="11"/>
        <color auto="1"/>
        <name val="Arial"/>
        <family val="2"/>
        <scheme val="none"/>
      </font>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0" formatCode="General"/>
      <fill>
        <patternFill patternType="solid">
          <fgColor rgb="FFD9EAD3"/>
          <bgColor rgb="FFD9EAD3"/>
        </patternFill>
      </fill>
      <alignment horizontal="general" vertical="center" textRotation="0" wrapText="1" indent="0" justifyLastLine="0" shrinkToFit="0" readingOrder="0"/>
    </dxf>
    <dxf>
      <numFmt numFmtId="0" formatCode="General"/>
    </dxf>
    <dxf>
      <alignment horizontal="center" textRotation="0" indent="0" justifyLastLine="0" shrinkToFit="0" readingOrder="0"/>
    </dxf>
    <dxf>
      <alignment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B4A7D6"/>
          <bgColor rgb="FFB4A7D6"/>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fill>
        <patternFill patternType="solid">
          <fgColor rgb="FF808000"/>
          <bgColor rgb="FF808000"/>
        </patternFill>
      </fill>
      <alignment horizontal="center" vertical="center" textRotation="0" wrapText="1"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1"/>
        <color auto="1"/>
        <name val="Arial"/>
        <family val="2"/>
        <scheme val="none"/>
      </font>
      <fill>
        <patternFill patternType="solid">
          <fgColor rgb="FFFF00FF"/>
          <bgColor rgb="FFFF00FF"/>
        </patternFill>
      </fill>
      <alignment horizontal="center" vertical="center" textRotation="0" wrapText="1" indent="0" justifyLastLine="0" shrinkToFit="0" readingOrder="0"/>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2" defaultTableStyle="TableStyleMedium2" defaultPivotStyle="PivotStyleLight16">
    <tableStyle name="Google Sheets Pivot Table Style" table="0" count="12" xr9:uid="{00000000-0011-0000-FFFF-FFFF00000000}">
      <tableStyleElement type="wholeTable" dxfId="152"/>
      <tableStyleElement type="headerRow" dxfId="151"/>
      <tableStyleElement type="totalRow" dxfId="150"/>
      <tableStyleElement type="firstSubtotalRow" dxfId="149"/>
      <tableStyleElement type="secondSubtotalRow" dxfId="148"/>
      <tableStyleElement type="thirdSubtotalRow" dxfId="147"/>
      <tableStyleElement type="firstColumnSubheading" dxfId="146"/>
      <tableStyleElement type="secondColumnSubheading" dxfId="145"/>
      <tableStyleElement type="thirdColumnSubheading" dxfId="144"/>
      <tableStyleElement type="firstRowSubheading" dxfId="143"/>
      <tableStyleElement type="secondRowSubheading" dxfId="142"/>
      <tableStyleElement type="thirdRowSubheading" dxfId="141"/>
    </tableStyle>
    <tableStyle name="Table Style 1" pivot="0" count="0" xr9:uid="{089A27E5-4655-4F3C-AA14-C06E532BA4F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32AD70-4AEC-4A51-BB7B-5ED9B1D0B59B}" autoFormatId="16" applyNumberFormats="0" applyBorderFormats="0" applyFontFormats="0" applyPatternFormats="0" applyAlignmentFormats="0" applyWidthHeightFormats="0">
  <queryTableRefresh nextId="66">
    <queryTableFields count="13">
      <queryTableField id="1" name="FieldID" tableColumnId="1"/>
      <queryTableField id="2" name="Category" tableColumnId="2"/>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23" name="BLMField" tableColumnId="23"/>
      <queryTableField id="37" name="EPA2008Field" tableColumnId="37"/>
      <queryTableField id="39" name="EPA2004Field" tableColumnId="39"/>
      <queryTableField id="52" name="PIBOField" tableColumnId="5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A5D501E6-DF46-4DFC-BBD6-50A8050509EB}" autoFormatId="16" applyNumberFormats="0" applyBorderFormats="0" applyFontFormats="0" applyPatternFormats="0" applyAlignmentFormats="0" applyWidthHeightFormats="0">
  <queryTableRefresh nextId="64">
    <queryTableFields count="27">
      <queryTableField id="1" name="FieldID" tableColumnId="1"/>
      <queryTableField id="2" name="Category" tableColumnId="2"/>
      <queryTableField id="3" name="InDES" tableColumnId="3"/>
      <queryTableField id="4" name="SubsetOfMetrics" tableColumnId="4"/>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3" name="AREMPFieldCorrection" tableColumnId="13"/>
      <queryTableField id="17" name="AREMPUnits" tableColumnId="17"/>
      <queryTableField id="18" name="AREMPCollectionMethodID" tableColumnId="18"/>
      <queryTableField id="20" name="AREMPAnalysisMethodID" tableColumnId="20"/>
      <queryTableField id="23" name="BLMField" tableColumnId="23"/>
      <queryTableField id="25" name="BLMDescriptionIfDifferentFromDefinition" tableColumnId="25"/>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7436795-0F2B-4421-97AA-9A08C81D66A3}" autoFormatId="16" applyNumberFormats="0" applyBorderFormats="0" applyFontFormats="0" applyPatternFormats="0" applyAlignmentFormats="0" applyWidthHeightFormats="0">
  <queryTableRefresh nextId="66">
    <queryTableFields count="23">
      <queryTableField id="1" name="FieldID" tableColumnId="1"/>
      <queryTableField id="2" name="Category" tableColumnId="2"/>
      <queryTableField id="64" name="FullCV" tableColumnId="3"/>
      <queryTableField id="5" name="LongName" tableColumnId="5"/>
      <queryTableField id="8" name="Definition" tableColumnId="8"/>
      <queryTableField id="9" name="DataType" tableColumnId="9"/>
      <queryTableField id="10" name="NotesCodesConventions" tableColumnId="10"/>
      <queryTableField id="11" name="Unit" tableColumnId="11"/>
      <queryTableField id="62" name="Field " tableColumnId="6"/>
      <queryTableField id="12" name="AREMPField" tableColumnId="12"/>
      <queryTableField id="18" name="AREMPCollectionMethodID" tableColumnId="18"/>
      <queryTableField id="20" name="AREMPAnalysisMethodID" tableColumnId="20"/>
      <queryTableField id="23" name="BLMField" tableColumnId="23"/>
      <queryTableField id="33" name="BLMCollectionMethodID" tableColumnId="33"/>
      <queryTableField id="35" name="BLMAnalysisMethodID" tableColumnId="35"/>
      <queryTableField id="37" name="EPA2008Field" tableColumnId="37"/>
      <queryTableField id="39" name="EPA2004Field" tableColumnId="39"/>
      <queryTableField id="47" name="EPACollectionMethodID" tableColumnId="47"/>
      <queryTableField id="49" name="EPAAnalysisMethodID" tableColumnId="49"/>
      <queryTableField id="52" name="PIBOField" tableColumnId="52"/>
      <queryTableField id="57" name="PIBOCollectionMethodID" tableColumnId="57"/>
      <queryTableField id="59" name="PIBOAnalysisMethodID" tableColumnId="59"/>
      <queryTableField id="61" name="CountPrograms" tableColumnId="61"/>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A11594-A6E6-40AE-A9DF-CEA19053445D}" name="Table2" displayName="Table2" ref="A1:BR405" totalsRowShown="0" headerRowDxfId="140" dataDxfId="139">
  <autoFilter ref="A1:BR405" xr:uid="{88778D7E-F500-4673-A468-6E63AD502680}"/>
  <sortState xmlns:xlrd2="http://schemas.microsoft.com/office/spreadsheetml/2017/richdata2" ref="A65:BR74">
    <sortCondition ref="A1:A405"/>
  </sortState>
  <tableColumns count="70">
    <tableColumn id="1" xr3:uid="{FF7C607B-7987-4E06-A484-526720A94B02}" name="TermID" dataDxfId="138"/>
    <tableColumn id="62" xr3:uid="{3B633B14-0FA6-4288-9098-04AF4B69DEE5}" name="CategoryID" dataDxfId="137"/>
    <tableColumn id="2" xr3:uid="{B575A78B-0440-4BA6-8F8F-A1D0EE36843F}" name="Table" dataDxfId="136"/>
    <tableColumn id="66" xr3:uid="{177E1D9A-1FE5-42C9-AA20-F0F98B8F2B04}" name="measurementID" dataDxfId="135"/>
    <tableColumn id="67" xr3:uid="{93C0F9C4-5964-4770-B905-60202C86516D}" name="measurementType" dataDxfId="134"/>
    <tableColumn id="3" xr3:uid="{51D120DA-3907-4FE7-8EED-A84DAC43ED53}" name="InDES" dataDxfId="133"/>
    <tableColumn id="4" xr3:uid="{E3AE8600-272D-4CC1-8228-EA95313EC910}" name="SubsetOfMetrics" dataDxfId="132"/>
    <tableColumn id="6" xr3:uid="{8377FBF9-2DD8-404B-B6A7-CF878D0F7972}" name="FullCV" dataDxfId="131"/>
    <tableColumn id="5" xr3:uid="{2954E26E-C1DA-48D6-9A98-4F5E0839E81D}" name="LongName" dataDxfId="130"/>
    <tableColumn id="7" xr3:uid="{3433F02C-42DC-46D3-A39E-6761A0D65D8A}" name="CodeForMapPopUp"/>
    <tableColumn id="8" xr3:uid="{CDD967F3-564A-4997-B414-EE9C11BCF3D2}" name="Description " dataDxfId="129"/>
    <tableColumn id="9" xr3:uid="{96A8BDAA-89FF-4371-9E8A-7DE9B17FCC7B}" name="DataType" dataDxfId="128"/>
    <tableColumn id="10" xr3:uid="{F1B8412D-0CE1-4C13-AD7D-E9124A7D2EC4}" name="Examples"/>
    <tableColumn id="11" xr3:uid="{9911AF25-A9CE-4C87-ADC2-F5785BDCD583}" name="measurementUnit"/>
    <tableColumn id="64" xr3:uid="{F708BB36-BDE5-4D0C-88FB-EB4F66F71195}" name="measurementTerm" dataDxfId="127"/>
    <tableColumn id="69" xr3:uid="{6E58156C-2ADA-4A70-95EB-AE6426AD226B}" name="MinimamPossibleValue " dataDxfId="126">
      <calculatedColumnFormula>Table2[[#This Row],[Minimum possible value]]</calculatedColumnFormula>
    </tableColumn>
    <tableColumn id="65" xr3:uid="{A27EB544-6720-456C-934A-B37486D1E416}" name="MaximamPossibleValue " dataDxfId="125">
      <calculatedColumnFormula>Table2[[#This Row],[Maximum likely or possible value]]</calculatedColumnFormula>
    </tableColumn>
    <tableColumn id="71" xr3:uid="{475E0DFD-66AF-481B-B87D-93C500712B6B}" name="PickList" dataDxfId="124"/>
    <tableColumn id="12" xr3:uid="{293DBDB2-5F1E-401B-BC65-65E4D8336AD7}" name="AREMPFieldCW" dataDxfId="123"/>
    <tableColumn id="13" xr3:uid="{243D6342-8D63-4309-A414-87CB461D270B}" name="AREMPFieldCorrection" dataDxfId="122"/>
    <tableColumn id="14" xr3:uid="{53CF66D9-20CD-497F-A671-9656A26DC057}" name="AREMPLongName" dataDxfId="121"/>
    <tableColumn id="15" xr3:uid="{49E815EC-3217-4DC2-8334-B5C245F3323B}" name="AREMPDescription" dataDxfId="120"/>
    <tableColumn id="16" xr3:uid="{34EF0869-C9C9-4EC3-AF00-2250F83A0F6F}" name="AREMPDescriptionIfDifferentFromDefinition" dataDxfId="119"/>
    <tableColumn id="17" xr3:uid="{30EA3033-F1C1-4E3C-BB76-6044119E7CC5}" name="AREMPUnits" dataDxfId="118"/>
    <tableColumn id="18" xr3:uid="{6DD23A39-E8A2-42E5-A559-25EA07288B6C}" name="AREMPCollectionMethodIDCW" dataDxfId="117"/>
    <tableColumn id="19" xr3:uid="{A5655261-2DB1-42D8-9B13-FBB54125D1DA}" name="AREMPCustomized" dataDxfId="116"/>
    <tableColumn id="20" xr3:uid="{BA544302-1EA7-464F-B602-619ADEFD9429}" name="AREMPAnalysisMethodIDCW" dataDxfId="115"/>
    <tableColumn id="21" xr3:uid="{40994F33-0A65-4A6B-9527-820B22F9BFD5}" name="AREMPMRComment" dataDxfId="114"/>
    <tableColumn id="22" xr3:uid="{1CC2991F-1AE3-473D-AE85-C4DF97D5CFDE}" name="AIMFieldFromMetadata" dataDxfId="113"/>
    <tableColumn id="23" xr3:uid="{87EFF5AD-EA34-4F6B-8C40-C564E4744667}" name="AIMFieldCW" dataDxfId="112"/>
    <tableColumn id="63" xr3:uid="{0D36F0E7-F5DE-4945-B52C-0A3CC337BEF5}" name="NewAIMFieldCW" dataDxfId="111"/>
    <tableColumn id="24" xr3:uid="{362253C4-BAAE-473A-8C4F-BB1B3899FD54}" name="AIMFieldCorrection" dataDxfId="110"/>
    <tableColumn id="25" xr3:uid="{A15BE3AD-65AE-4931-A932-B32A26B7CE41}" name="AIMDescriptionIfDifferentFromDefinition" dataDxfId="109"/>
    <tableColumn id="26" xr3:uid="{C8AABD36-351C-4490-B52B-FD35231198A5}" name="AIMDescription" dataDxfId="108"/>
    <tableColumn id="27" xr3:uid="{D0D868B3-FDED-47D4-8CE8-D7A808593177}" name="Predicted response to stress" dataDxfId="107"/>
    <tableColumn id="28" xr3:uid="{6BA46133-9E3D-4F47-A20B-6EB6A25CDFBC}" name="AIMUnits" dataDxfId="106"/>
    <tableColumn id="29" xr3:uid="{309AFA34-5561-4C37-B7BD-442F0E015E75}" name="Minimum possible value" dataDxfId="105"/>
    <tableColumn id="30" xr3:uid="{DCF38391-E30D-41A9-B26D-3CA288F87E69}" name="Maximum likely or possible value" dataDxfId="104"/>
    <tableColumn id="31" xr3:uid="{C0FBEE48-29BC-4433-89EE-74823BBA82A7}" name="AIMNote" dataDxfId="103"/>
    <tableColumn id="32" xr3:uid="{5D9F1458-9EE4-423D-8802-4CEE8015D870}" name="AIMDataType" dataDxfId="102"/>
    <tableColumn id="33" xr3:uid="{53A11C7C-CB21-407E-A01B-4FBAE7DDE20B}" name="AIMCollectionMethodIDCW" dataDxfId="101"/>
    <tableColumn id="34" xr3:uid="{86B85BF5-B963-4D07-997A-D430842B9546}" name="AIMCustomized" dataDxfId="100"/>
    <tableColumn id="35" xr3:uid="{2A6759D3-C1F5-44B7-9A78-DB23F47E63F7}" name="AIMAnalysisMethodIDCW" dataDxfId="99"/>
    <tableColumn id="36" xr3:uid="{745C7C08-D077-4E7D-A932-5AEFFC851176}" name="AIMMRComment" dataDxfId="98"/>
    <tableColumn id="37" xr3:uid="{AD386D56-40A4-4157-895A-599C32AE1E5B}" name="NRSAFieldCW" dataDxfId="97"/>
    <tableColumn id="68" xr3:uid="{C448E158-17CD-40DE-BE1A-CD33D346918A}" name="NRSA2088Field" dataDxfId="96"/>
    <tableColumn id="38" xr3:uid="{60487A71-0D56-46E2-8CB8-3A4956382145}" name="NRSA2008FieldCorrection" dataDxfId="95"/>
    <tableColumn id="39" xr3:uid="{96CFFE25-F4FD-40D7-9006-F2FE9701EC4E}" name="NRSA2004Field" dataDxfId="94"/>
    <tableColumn id="40" xr3:uid="{48609649-EB9A-4B36-ACD3-FD8802F11E8E}" name="NRSA2004FieldCorrection" dataDxfId="93"/>
    <tableColumn id="41" xr3:uid="{3EA80757-9F5A-4B40-BC34-759F6B6CB925}" name="NRSADescriptionIfDifferentFromDefinition" dataDxfId="92"/>
    <tableColumn id="42" xr3:uid="{A1E68E7A-DB3C-4DF3-A56D-A788E466331C}" name="SAMPLE_TYPE" dataDxfId="91"/>
    <tableColumn id="43" xr3:uid="{791E9A85-3038-49BC-AD46-725F8D0B6D12}" name="LABEL_BOATABLE" dataDxfId="90"/>
    <tableColumn id="44" xr3:uid="{7558F5D0-95F7-45F8-9FA7-D8158277DAB9}" name="NRSADescription" dataDxfId="89"/>
    <tableColumn id="45" xr3:uid="{1DBFC3E8-0363-46F7-92AF-657D79943A91}" name="NRSAUnits" dataDxfId="88"/>
    <tableColumn id="46" xr3:uid="{91D702ED-9C94-4143-8FA9-53AFE8313F78}" name="Becca Notes" dataDxfId="87"/>
    <tableColumn id="47" xr3:uid="{79841DD5-B9A7-4069-BAEA-E86962A01612}" name="NRSACollectionMethodIDCW" dataDxfId="86"/>
    <tableColumn id="48" xr3:uid="{259E6C44-11EC-434D-AE31-733FB442D72D}" name="NRSACustomized" dataDxfId="85"/>
    <tableColumn id="49" xr3:uid="{6B3AB2FA-AE61-4A0B-84E7-B5FEC9FC2423}" name="NRSAAnalysisMethodIDCW" dataDxfId="84"/>
    <tableColumn id="50" xr3:uid="{7FDF2F97-D56D-4FE3-B912-F5796721D870}" name="NRSAMRComment" dataDxfId="83"/>
    <tableColumn id="51" xr3:uid="{3D251CB6-9A85-44C5-9A34-6F1F0F8B1C6E}" name="Long Name- PIBO" dataDxfId="82"/>
    <tableColumn id="52" xr3:uid="{ABD707BB-83DD-4F42-B690-761EEE750C94}" name="PIBOFieldCW" dataDxfId="81"/>
    <tableColumn id="53" xr3:uid="{EE974A8C-73C2-414F-9A13-DA7F3F6060F1}" name="PIBOFieldCorrection" dataDxfId="80"/>
    <tableColumn id="54" xr3:uid="{E7F44769-1F9C-4AF3-8DAE-EEDA3F79FA82}" name="PIBODescriptionIfDifferentFromDescription" dataDxfId="79"/>
    <tableColumn id="55" xr3:uid="{03C28D5F-F7D0-4732-8CA2-A224F2A3D157}" name="PIBODescription" dataDxfId="78"/>
    <tableColumn id="56" xr3:uid="{3E3827D3-5841-4BF7-88A8-829A6F1843CE}" name="PIBOUnits" dataDxfId="77"/>
    <tableColumn id="57" xr3:uid="{70EC5553-34A2-4AC8-964D-87794FA88C4D}" name="PIBOCollectionMethodIDCW" dataDxfId="76"/>
    <tableColumn id="58" xr3:uid="{27199BCB-DBFE-4F31-B2DD-D7C200341461}" name="PIBOCustomized" dataDxfId="75"/>
    <tableColumn id="59" xr3:uid="{71FDE506-9BEF-49DB-970B-5308EF17A27B}" name="PIBOAnalysisMethodIDCW" dataDxfId="74"/>
    <tableColumn id="60" xr3:uid="{BFF87A91-79BA-419B-9DA9-1CCDBEEE76EE}" name="PIBOMRComment" dataDxfId="73"/>
    <tableColumn id="61" xr3:uid="{7B6D0EB0-E712-4F0C-9D77-1AA14B940F07}" name="CountPrograms" dataDxfId="72">
      <calculatedColumnFormula>COUNTIF(S2,"*")+COUNTIF(AC2,"*")+COUNTIF(AS2,"*")+COUNTIF(BH2,"*")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A433E-F615-4A91-95A8-11B73AFB2ED1}" name="DEC" displayName="DEC" ref="A1:M94" tableType="queryTable" totalsRowShown="0" headerRowDxfId="71" dataDxfId="70">
  <autoFilter ref="A1:M94" xr:uid="{856F47C1-76F6-4AF7-AF3A-B46D0C4783ED}"/>
  <sortState xmlns:xlrd2="http://schemas.microsoft.com/office/spreadsheetml/2017/richdata2" ref="A22:M32">
    <sortCondition ref="A1:A94"/>
  </sortState>
  <tableColumns count="13">
    <tableColumn id="1" xr3:uid="{5655E618-2DF4-4845-A89F-2575257B29B8}" uniqueName="1" name="FieldID" queryTableFieldId="1" dataDxfId="69"/>
    <tableColumn id="2" xr3:uid="{E63B96E7-1CE4-4F03-BF9A-45CDA9D5B628}" uniqueName="2" name="Category" queryTableFieldId="2" dataDxfId="68"/>
    <tableColumn id="5" xr3:uid="{58E32135-668D-4726-A1A6-4666DEB8F789}" uniqueName="5" name="LongName" queryTableFieldId="5" dataDxfId="67"/>
    <tableColumn id="8" xr3:uid="{03C47A4B-C78F-49CD-98A7-6E923FDD004A}" uniqueName="8" name="Definition" queryTableFieldId="8" dataDxfId="66"/>
    <tableColumn id="9" xr3:uid="{7BB8409D-5BE5-4EFE-BE04-A7070C91F9B7}" uniqueName="9" name="DataType" queryTableFieldId="9" dataDxfId="65"/>
    <tableColumn id="10" xr3:uid="{A0215F10-2A43-4DF0-8081-E0367EA2F8F2}" uniqueName="10" name="NotesCodesConventions" queryTableFieldId="10" dataDxfId="64"/>
    <tableColumn id="11" xr3:uid="{FACBCFF3-5FF7-4A7E-A021-12FE7A2DAA74}" uniqueName="11" name="Unit" queryTableFieldId="11" dataDxfId="63"/>
    <tableColumn id="6" xr3:uid="{F2DAB6E8-D516-4AF8-BBEA-DE61D96A9945}" uniqueName="6" name="Field " queryTableFieldId="62" dataDxfId="62"/>
    <tableColumn id="12" xr3:uid="{C87FE8A5-E2A5-4DF8-9D87-BD1017D3370C}" uniqueName="12" name="AREMPField" queryTableFieldId="12" dataDxfId="61"/>
    <tableColumn id="23" xr3:uid="{BB730189-A094-4AF6-B1B1-5AD6309BA977}" uniqueName="23" name="BLMField" queryTableFieldId="23" dataDxfId="60"/>
    <tableColumn id="37" xr3:uid="{FC7F289A-AA3A-483B-8747-1B3638992921}" uniqueName="37" name="EPA2008Field" queryTableFieldId="37" dataDxfId="59"/>
    <tableColumn id="39" xr3:uid="{9EC375B2-60FD-4145-B003-27ADAE7FD057}" uniqueName="39" name="EPA2004Field" queryTableFieldId="39" dataDxfId="58"/>
    <tableColumn id="52" xr3:uid="{3B37C7ED-0E6E-451B-A8C7-D44B6044835C}" uniqueName="52" name="PIBOField" queryTableFieldId="52" dataDxfId="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720C-54FE-44ED-9C3C-03C4EB7D69F0}" name="SubSetOfMetrics" displayName="SubSetOfMetrics" ref="A1:AA61" tableType="queryTable" totalsRowShown="0" headerRowDxfId="56" dataDxfId="55">
  <autoFilter ref="A1:AA61" xr:uid="{E195DDAA-DA57-4C09-B438-5A282ED77B10}"/>
  <tableColumns count="27">
    <tableColumn id="1" xr3:uid="{F515A547-D376-443D-9E0C-51001E272ADF}" uniqueName="1" name="FieldID" queryTableFieldId="1" dataDxfId="54"/>
    <tableColumn id="2" xr3:uid="{56A76290-A461-4AAD-A065-D37FFD167E69}" uniqueName="2" name="Category" queryTableFieldId="2" dataDxfId="53"/>
    <tableColumn id="3" xr3:uid="{39A3D639-AACC-4EA0-BF4E-D4B74EA54B80}" uniqueName="3" name="InDES" queryTableFieldId="3" dataDxfId="52"/>
    <tableColumn id="4" xr3:uid="{7F38AC6B-8572-4ACC-8FB6-D2633F443E59}" uniqueName="4" name="SubsetOfMetrics" queryTableFieldId="4" dataDxfId="51"/>
    <tableColumn id="5" xr3:uid="{D889C6DD-6EC2-48D6-9E99-C15D16AE010B}" uniqueName="5" name="LongName" queryTableFieldId="5" dataDxfId="50"/>
    <tableColumn id="8" xr3:uid="{14E40E89-B11C-4AD7-B522-4D9F000BF893}" uniqueName="8" name="Definition" queryTableFieldId="8" dataDxfId="49"/>
    <tableColumn id="9" xr3:uid="{94ADCBCC-AA01-4060-9F24-D6C42C602E27}" uniqueName="9" name="DataType" queryTableFieldId="9" dataDxfId="48"/>
    <tableColumn id="10" xr3:uid="{528C71BA-5E88-4664-974D-81558EAAAF40}" uniqueName="10" name="NotesCodesConventions" queryTableFieldId="10" dataDxfId="47"/>
    <tableColumn id="11" xr3:uid="{2DEFDD5A-BECE-4621-98BC-122032528EF7}" uniqueName="11" name="Unit" queryTableFieldId="11" dataDxfId="46"/>
    <tableColumn id="6" xr3:uid="{FC7DD0ED-6765-4095-8502-703E36819055}" uniqueName="6" name="Field " queryTableFieldId="62" dataDxfId="45"/>
    <tableColumn id="12" xr3:uid="{E04475C7-B455-4F17-AFBF-C7C48B48220D}" uniqueName="12" name="AREMPField" queryTableFieldId="12" dataDxfId="44"/>
    <tableColumn id="13" xr3:uid="{00DE87E0-A326-49D7-88F2-C662858554BC}" uniqueName="13" name="AREMPFieldCorrection" queryTableFieldId="13" dataDxfId="43"/>
    <tableColumn id="17" xr3:uid="{3647C607-E5B1-461C-97D7-E00C0B49C1A6}" uniqueName="17" name="AREMPUnits" queryTableFieldId="17" dataDxfId="42"/>
    <tableColumn id="18" xr3:uid="{5FA8C1BE-4E63-4108-9464-BA9416216CCD}" uniqueName="18" name="AREMPCollectionMethodID" queryTableFieldId="18" dataDxfId="41"/>
    <tableColumn id="20" xr3:uid="{54AB741D-63D1-4175-A7C5-2E297A5FF1CF}" uniqueName="20" name="AREMPAnalysisMethodID" queryTableFieldId="20" dataDxfId="40"/>
    <tableColumn id="23" xr3:uid="{6570968E-42A4-4F42-AB49-99BF00FDF486}" uniqueName="23" name="BLMField" queryTableFieldId="23" dataDxfId="39"/>
    <tableColumn id="25" xr3:uid="{40C88C62-EA06-41AF-9B86-626EEA0A99F7}" uniqueName="25" name="BLMDescriptionIfDifferentFromDefinition" queryTableFieldId="25" dataDxfId="38"/>
    <tableColumn id="33" xr3:uid="{E72BA40F-0798-4891-A332-AA5605C98C60}" uniqueName="33" name="BLMCollectionMethodID" queryTableFieldId="33" dataDxfId="37"/>
    <tableColumn id="35" xr3:uid="{CA8D489D-6B4E-47CD-B822-B79D29ACAF7C}" uniqueName="35" name="BLMAnalysisMethodID" queryTableFieldId="35" dataDxfId="36"/>
    <tableColumn id="37" xr3:uid="{C5371E96-8971-4BF6-9040-F498DF99AF42}" uniqueName="37" name="EPA2008Field" queryTableFieldId="37" dataDxfId="35"/>
    <tableColumn id="39" xr3:uid="{424C7BCC-0EA6-49DD-8B6B-55AEC7428259}" uniqueName="39" name="EPA2004Field" queryTableFieldId="39" dataDxfId="34"/>
    <tableColumn id="47" xr3:uid="{8B62DC9F-7E35-4591-B525-0542CA221CB4}" uniqueName="47" name="EPACollectionMethodID" queryTableFieldId="47" dataDxfId="33"/>
    <tableColumn id="49" xr3:uid="{E156997C-78C3-4EF1-B25B-E44EFDB7FF68}" uniqueName="49" name="EPAAnalysisMethodID" queryTableFieldId="49" dataDxfId="32"/>
    <tableColumn id="52" xr3:uid="{9434B039-A669-447E-A86E-20F744B077FD}" uniqueName="52" name="PIBOField" queryTableFieldId="52" dataDxfId="31"/>
    <tableColumn id="57" xr3:uid="{D0880F96-EDB3-45D2-8956-2ED23A6C0C5B}" uniqueName="57" name="PIBOCollectionMethodID" queryTableFieldId="57" dataDxfId="30"/>
    <tableColumn id="59" xr3:uid="{28FD62AE-9F94-4238-BB8E-DE35FE6AAB64}" uniqueName="59" name="PIBOAnalysisMethodID" queryTableFieldId="59" dataDxfId="29"/>
    <tableColumn id="61" xr3:uid="{ABB217D9-FED8-432C-AC1F-CB2664BFC5CB}" uniqueName="61" name="CountPrograms" queryTableFieldId="61" dataDxfId="28"/>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C36F83-83B8-4E04-B864-08CB541360D7}" name="ControledVocab_Crosswalk" displayName="ControledVocab_Crosswalk" ref="A1:W88" tableType="queryTable" totalsRowShown="0" headerRowDxfId="27" dataDxfId="26">
  <autoFilter ref="A1:W88" xr:uid="{E195DDAA-DA57-4C09-B438-5A282ED77B10}"/>
  <tableColumns count="23">
    <tableColumn id="1" xr3:uid="{0F240160-6C8F-45A8-9FEC-BC5D7B8C8911}" uniqueName="1" name="FieldID" queryTableFieldId="1" dataDxfId="25"/>
    <tableColumn id="2" xr3:uid="{B79386B7-67B5-489A-BCF4-505E2B008178}" uniqueName="2" name="Category" queryTableFieldId="2" dataDxfId="24"/>
    <tableColumn id="3" xr3:uid="{0BA0D1DC-6C7F-4506-8425-307ECA6481D2}" uniqueName="3" name="FullCV" queryTableFieldId="64" dataDxfId="23"/>
    <tableColumn id="5" xr3:uid="{71E85C4E-6153-4349-9226-8AAEFAD8F8E5}" uniqueName="5" name="LongName" queryTableFieldId="5" dataDxfId="22"/>
    <tableColumn id="8" xr3:uid="{BE2CF41E-96D2-4FE2-94EC-C6959B3700D0}" uniqueName="8" name="Definition" queryTableFieldId="8" dataDxfId="21"/>
    <tableColumn id="9" xr3:uid="{E8D0AD1F-9013-4E89-A547-C49906D8C093}" uniqueName="9" name="DataType" queryTableFieldId="9" dataDxfId="20"/>
    <tableColumn id="10" xr3:uid="{3BA1475D-845D-42A3-B6D2-B0666E05C3E6}" uniqueName="10" name="NotesCodesConventions" queryTableFieldId="10" dataDxfId="19"/>
    <tableColumn id="11" xr3:uid="{ABFBD1F1-CDAF-4B47-B9EB-68DFED61E998}" uniqueName="11" name="Unit" queryTableFieldId="11" dataDxfId="18"/>
    <tableColumn id="6" xr3:uid="{31336E12-1AFA-41BA-A248-86AB076B78F4}" uniqueName="6" name="Field " queryTableFieldId="62" dataDxfId="17"/>
    <tableColumn id="12" xr3:uid="{725E5302-7261-42ED-BD48-19D221C8776B}" uniqueName="12" name="AREMPField" queryTableFieldId="12" dataDxfId="16"/>
    <tableColumn id="18" xr3:uid="{0F695D10-9135-48B1-A702-380425BD501C}" uniqueName="18" name="AREMPCollectionMethodID" queryTableFieldId="18" dataDxfId="15"/>
    <tableColumn id="20" xr3:uid="{D8C5A1E3-037C-4D45-AACB-76E5EA5461A9}" uniqueName="20" name="AREMPAnalysisMethodID" queryTableFieldId="20" dataDxfId="14"/>
    <tableColumn id="23" xr3:uid="{4268BFF6-61AF-472E-B640-B3797C861C6C}" uniqueName="23" name="BLMField" queryTableFieldId="23" dataDxfId="13"/>
    <tableColumn id="33" xr3:uid="{3D1166E5-2A40-48FE-AE06-9B453A43EE62}" uniqueName="33" name="BLMCollectionMethodID" queryTableFieldId="33" dataDxfId="12"/>
    <tableColumn id="35" xr3:uid="{04478872-516A-49F9-85A2-98C500471D8B}" uniqueName="35" name="BLMAnalysisMethodID" queryTableFieldId="35" dataDxfId="11"/>
    <tableColumn id="37" xr3:uid="{343737BF-C799-4E0D-91B5-E70B7FE7A6C1}" uniqueName="37" name="EPA2008Field" queryTableFieldId="37" dataDxfId="10"/>
    <tableColumn id="39" xr3:uid="{814E6223-78F4-486E-882C-21E8A25CB3B4}" uniqueName="39" name="EPA2004Field" queryTableFieldId="39" dataDxfId="9"/>
    <tableColumn id="47" xr3:uid="{648B3071-A287-47FC-A71D-0681E118A987}" uniqueName="47" name="EPACollectionMethodID" queryTableFieldId="47" dataDxfId="8"/>
    <tableColumn id="49" xr3:uid="{CE6964C4-80CB-4BE4-B24A-97B856375C2A}" uniqueName="49" name="EPAAnalysisMethodID" queryTableFieldId="49" dataDxfId="7"/>
    <tableColumn id="52" xr3:uid="{8CDB0D22-EEA0-40F4-AE31-3D307505B36D}" uniqueName="52" name="PIBOField" queryTableFieldId="52" dataDxfId="6"/>
    <tableColumn id="57" xr3:uid="{F7CFD4DF-9FBF-40CB-B6C4-65D4F87D4B5C}" uniqueName="57" name="PIBOCollectionMethodID" queryTableFieldId="57" dataDxfId="5"/>
    <tableColumn id="59" xr3:uid="{6CD800F4-0CF5-4323-9424-5139D7ACEB89}" uniqueName="59" name="PIBOAnalysisMethodID" queryTableFieldId="59" dataDxfId="4"/>
    <tableColumn id="61" xr3:uid="{F9FE4743-BA99-4EC3-A9C5-093461199416}" uniqueName="61" name="CountPrograms" queryTableFieldId="61" dataDxf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CFA1E1B-2B52-49CE-8E6A-F996B5F2F24B}" name="Table1" displayName="Table1" ref="A1:I1048576" totalsRowShown="0" headerRowDxfId="2" headerRowBorderDxfId="1" tableBorderDxfId="0">
  <autoFilter ref="A1:I1048576" xr:uid="{F8CBC101-537D-40B8-9A15-3D5952D787F8}"/>
  <tableColumns count="9">
    <tableColumn id="1" xr3:uid="{A6F4C6A9-3213-4AB4-8DC3-04C44500F8E9}" name="Sheet?"/>
    <tableColumn id="2" xr3:uid="{414D0D18-2BD1-44F5-92C3-80F9C2FE4D19}" name="Column_Name"/>
    <tableColumn id="3" xr3:uid="{DFE17755-AE17-423B-82D1-49B4FEEA6AF6}" name="Long Column Name"/>
    <tableColumn id="4" xr3:uid="{574C5044-1559-4C13-8CC4-1A2982660DB4}" name="Explanation"/>
    <tableColumn id="5" xr3:uid="{C300D1C5-82FA-45DD-8F3B-AAD387A25229}" name="Predicted response to increasing perturbation (Barbour et al. 1999)"/>
    <tableColumn id="6" xr3:uid="{1F651BA0-4476-4982-A183-56026C35D1D5}" name="Calculation"/>
    <tableColumn id="7" xr3:uid="{E0921996-D854-4B0E-A77A-5C86D98E7721}" name="Standardized _x000a_ (OTU and Rarefication)"/>
    <tableColumn id="8" xr3:uid="{448E9890-58C0-4476-9B5A-EB77BEA6185F}" name="Reference"/>
    <tableColumn id="9" xr3:uid="{81487D55-BE83-4CEE-B4B4-0C42A5D357B4}" name="# Column in the Master Language Sheet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onitoringresources.org/Document/CustomizedMethod/Details/31137" TargetMode="External"/><Relationship Id="rId1" Type="http://schemas.openxmlformats.org/officeDocument/2006/relationships/hyperlink" Target="https://www.monitoringresources.org/Document/CustomizedMethod/Details/31139" TargetMode="Externa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zoomScale="70" zoomScaleNormal="70" workbookViewId="0">
      <selection activeCell="E10" sqref="E8:E10"/>
    </sheetView>
  </sheetViews>
  <sheetFormatPr defaultColWidth="14.453125" defaultRowHeight="12.5"/>
  <cols>
    <col min="2" max="2" width="46.90625" customWidth="1"/>
    <col min="3" max="3" width="58.08984375" customWidth="1"/>
    <col min="4" max="4" width="29.36328125" customWidth="1"/>
    <col min="5" max="5" width="51.6328125" customWidth="1"/>
  </cols>
  <sheetData>
    <row r="1" spans="1:26" ht="25">
      <c r="A1" s="2" t="s">
        <v>0</v>
      </c>
      <c r="B1" s="3" t="s">
        <v>1</v>
      </c>
      <c r="C1" s="3" t="s">
        <v>3</v>
      </c>
      <c r="D1" s="3" t="s">
        <v>2</v>
      </c>
      <c r="E1" s="3" t="s">
        <v>4</v>
      </c>
      <c r="F1" s="4"/>
      <c r="G1" s="4"/>
      <c r="H1" s="4"/>
      <c r="I1" s="4"/>
      <c r="J1" s="4"/>
      <c r="K1" s="4"/>
      <c r="L1" s="4"/>
      <c r="M1" s="4"/>
      <c r="N1" s="4"/>
      <c r="O1" s="4"/>
      <c r="P1" s="4"/>
      <c r="Q1" s="4"/>
      <c r="R1" s="4"/>
      <c r="S1" s="4"/>
      <c r="T1" s="4"/>
      <c r="U1" s="4"/>
      <c r="V1" s="4"/>
      <c r="W1" s="4"/>
      <c r="X1" s="4"/>
      <c r="Y1" s="4"/>
      <c r="Z1" s="4"/>
    </row>
    <row r="2" spans="1:26" ht="25">
      <c r="A2" s="2" t="s">
        <v>5</v>
      </c>
      <c r="B2" s="3" t="s">
        <v>6</v>
      </c>
      <c r="C2" s="3" t="s">
        <v>8</v>
      </c>
      <c r="D2" s="3" t="s">
        <v>7</v>
      </c>
      <c r="E2" s="3" t="s">
        <v>9</v>
      </c>
      <c r="F2" s="4"/>
      <c r="G2" s="4"/>
      <c r="H2" s="4"/>
      <c r="I2" s="4"/>
      <c r="J2" s="4"/>
      <c r="K2" s="4"/>
      <c r="L2" s="4"/>
      <c r="M2" s="4"/>
      <c r="N2" s="4"/>
      <c r="O2" s="4"/>
      <c r="P2" s="4"/>
      <c r="Q2" s="4"/>
      <c r="R2" s="4"/>
      <c r="S2" s="4"/>
      <c r="T2" s="4"/>
      <c r="U2" s="4"/>
      <c r="V2" s="4"/>
      <c r="W2" s="4"/>
      <c r="X2" s="4"/>
      <c r="Y2" s="4"/>
      <c r="Z2" s="4"/>
    </row>
    <row r="3" spans="1:26" ht="13">
      <c r="A3" s="2" t="s">
        <v>10</v>
      </c>
      <c r="B3" s="3" t="s">
        <v>11</v>
      </c>
      <c r="C3" s="3" t="s">
        <v>13</v>
      </c>
      <c r="D3" s="3" t="s">
        <v>12</v>
      </c>
      <c r="E3" s="3" t="s">
        <v>14</v>
      </c>
      <c r="F3" s="4"/>
      <c r="G3" s="4"/>
      <c r="H3" s="4"/>
      <c r="I3" s="4"/>
      <c r="J3" s="4"/>
      <c r="K3" s="4"/>
      <c r="L3" s="4"/>
      <c r="M3" s="4"/>
      <c r="N3" s="4"/>
      <c r="O3" s="4"/>
      <c r="P3" s="4"/>
      <c r="Q3" s="4"/>
      <c r="R3" s="4"/>
      <c r="S3" s="4"/>
      <c r="T3" s="4"/>
      <c r="U3" s="4"/>
      <c r="V3" s="4"/>
      <c r="W3" s="4"/>
      <c r="X3" s="4"/>
      <c r="Y3" s="4"/>
      <c r="Z3" s="4"/>
    </row>
    <row r="4" spans="1:26" ht="262.5">
      <c r="A4" s="2" t="s">
        <v>15</v>
      </c>
      <c r="B4" s="3" t="s">
        <v>16</v>
      </c>
      <c r="C4" s="3" t="s">
        <v>17</v>
      </c>
      <c r="D4" s="3" t="s">
        <v>2334</v>
      </c>
      <c r="E4" s="3" t="s">
        <v>18</v>
      </c>
      <c r="F4" s="4"/>
      <c r="G4" s="4"/>
      <c r="H4" s="4"/>
      <c r="I4" s="4"/>
      <c r="J4" s="4"/>
      <c r="K4" s="4"/>
      <c r="L4" s="4"/>
      <c r="M4" s="4"/>
      <c r="N4" s="4"/>
      <c r="O4" s="4"/>
      <c r="P4" s="4"/>
      <c r="Q4" s="4"/>
      <c r="R4" s="4"/>
      <c r="S4" s="4"/>
      <c r="T4" s="4"/>
      <c r="U4" s="4"/>
      <c r="V4" s="4"/>
      <c r="W4" s="4"/>
      <c r="X4" s="4"/>
      <c r="Y4" s="4"/>
      <c r="Z4" s="4"/>
    </row>
    <row r="5" spans="1:26" ht="13">
      <c r="A5" s="2" t="s">
        <v>19</v>
      </c>
      <c r="B5" s="3">
        <v>2011</v>
      </c>
      <c r="C5" s="3">
        <v>2008</v>
      </c>
      <c r="D5" s="3">
        <v>2002</v>
      </c>
      <c r="E5" s="3">
        <v>1998</v>
      </c>
      <c r="F5" s="4"/>
      <c r="G5" s="4"/>
      <c r="H5" s="4"/>
      <c r="I5" s="4"/>
      <c r="J5" s="4"/>
      <c r="K5" s="4"/>
      <c r="L5" s="4"/>
      <c r="M5" s="4"/>
      <c r="N5" s="4"/>
      <c r="O5" s="4"/>
      <c r="P5" s="4"/>
      <c r="Q5" s="4"/>
      <c r="R5" s="4"/>
      <c r="S5" s="4"/>
      <c r="T5" s="4"/>
      <c r="U5" s="4"/>
      <c r="V5" s="4"/>
      <c r="W5" s="4"/>
      <c r="X5" s="4"/>
      <c r="Y5" s="4"/>
      <c r="Z5" s="4"/>
    </row>
    <row r="6" spans="1:26" ht="25">
      <c r="A6" s="2" t="s">
        <v>20</v>
      </c>
      <c r="B6" s="3" t="s">
        <v>21</v>
      </c>
      <c r="C6" s="3" t="s">
        <v>23</v>
      </c>
      <c r="D6" s="3" t="s">
        <v>22</v>
      </c>
      <c r="E6" s="3" t="s">
        <v>24</v>
      </c>
      <c r="F6" s="4"/>
      <c r="G6" s="4"/>
      <c r="H6" s="4"/>
      <c r="I6" s="4"/>
      <c r="J6" s="4"/>
      <c r="K6" s="4"/>
      <c r="L6" s="4"/>
      <c r="M6" s="4"/>
      <c r="N6" s="4"/>
      <c r="O6" s="4"/>
      <c r="P6" s="4"/>
      <c r="Q6" s="4"/>
      <c r="R6" s="4"/>
      <c r="S6" s="4"/>
      <c r="T6" s="4"/>
      <c r="U6" s="4"/>
      <c r="V6" s="4"/>
      <c r="W6" s="4"/>
      <c r="X6" s="4"/>
      <c r="Y6" s="4"/>
      <c r="Z6" s="4"/>
    </row>
    <row r="7" spans="1:26" ht="13">
      <c r="A7" s="2" t="s">
        <v>25</v>
      </c>
      <c r="B7" s="3" t="s">
        <v>26</v>
      </c>
      <c r="C7" s="3" t="s">
        <v>28</v>
      </c>
      <c r="D7" s="3" t="s">
        <v>27</v>
      </c>
      <c r="E7" s="3" t="s">
        <v>29</v>
      </c>
      <c r="F7" s="4"/>
      <c r="G7" s="4"/>
      <c r="H7" s="4"/>
      <c r="I7" s="4"/>
      <c r="J7" s="4"/>
      <c r="K7" s="4"/>
      <c r="L7" s="4"/>
      <c r="M7" s="4"/>
      <c r="N7" s="4"/>
      <c r="O7" s="4"/>
      <c r="P7" s="4"/>
      <c r="Q7" s="4"/>
      <c r="R7" s="4"/>
      <c r="S7" s="4"/>
      <c r="T7" s="4"/>
      <c r="U7" s="4"/>
      <c r="V7" s="4"/>
      <c r="W7" s="4"/>
      <c r="X7" s="4"/>
      <c r="Y7" s="4"/>
      <c r="Z7" s="4"/>
    </row>
    <row r="8" spans="1:26" ht="137.5">
      <c r="A8" s="2" t="s">
        <v>30</v>
      </c>
      <c r="B8" s="3" t="s">
        <v>31</v>
      </c>
      <c r="C8" s="3" t="s">
        <v>1733</v>
      </c>
      <c r="D8" s="3" t="s">
        <v>32</v>
      </c>
      <c r="E8" s="3" t="s">
        <v>33</v>
      </c>
      <c r="F8" s="4"/>
      <c r="G8" s="4"/>
      <c r="H8" s="4"/>
      <c r="I8" s="4"/>
      <c r="J8" s="4"/>
      <c r="K8" s="4"/>
      <c r="L8" s="4"/>
      <c r="M8" s="4"/>
      <c r="N8" s="4"/>
      <c r="O8" s="4"/>
      <c r="P8" s="4"/>
      <c r="Q8" s="4"/>
      <c r="R8" s="4"/>
      <c r="S8" s="4"/>
      <c r="T8" s="4"/>
      <c r="U8" s="4"/>
      <c r="V8" s="4"/>
      <c r="W8" s="4"/>
      <c r="X8" s="4"/>
      <c r="Y8" s="4"/>
      <c r="Z8" s="4"/>
    </row>
    <row r="9" spans="1:26" ht="26">
      <c r="A9" s="2" t="s">
        <v>34</v>
      </c>
      <c r="B9" s="3" t="s">
        <v>35</v>
      </c>
      <c r="C9" s="3"/>
      <c r="D9" s="3"/>
      <c r="E9" s="3"/>
      <c r="F9" s="4"/>
      <c r="G9" s="4"/>
      <c r="H9" s="4"/>
      <c r="I9" s="4"/>
      <c r="J9" s="4"/>
      <c r="K9" s="4"/>
      <c r="L9" s="4"/>
      <c r="M9" s="4"/>
      <c r="N9" s="4"/>
      <c r="O9" s="4"/>
      <c r="P9" s="4"/>
      <c r="Q9" s="4"/>
      <c r="R9" s="4"/>
      <c r="S9" s="4"/>
      <c r="T9" s="4"/>
      <c r="U9" s="4"/>
      <c r="V9" s="4"/>
      <c r="W9" s="4"/>
      <c r="X9" s="4"/>
      <c r="Y9" s="4"/>
      <c r="Z9" s="4"/>
    </row>
    <row r="10" spans="1:26" ht="300">
      <c r="A10" s="2" t="s">
        <v>36</v>
      </c>
      <c r="B10" s="3"/>
      <c r="C10" s="3" t="s">
        <v>37</v>
      </c>
      <c r="D10" s="3"/>
      <c r="E10" s="3"/>
      <c r="F10" s="4"/>
      <c r="G10" s="4"/>
      <c r="H10" s="4"/>
      <c r="I10" s="4"/>
      <c r="J10" s="4"/>
      <c r="K10" s="4"/>
      <c r="L10" s="4"/>
      <c r="M10" s="4"/>
      <c r="N10" s="4"/>
      <c r="O10" s="4"/>
      <c r="P10" s="4"/>
      <c r="Q10" s="4"/>
      <c r="R10" s="4"/>
      <c r="S10" s="4"/>
      <c r="T10" s="4"/>
      <c r="U10" s="4"/>
      <c r="V10" s="4"/>
      <c r="W10" s="4"/>
      <c r="X10" s="4"/>
      <c r="Y10" s="4"/>
      <c r="Z10" s="4"/>
    </row>
    <row r="11" spans="1:26" ht="26">
      <c r="A11" s="2" t="s">
        <v>38</v>
      </c>
      <c r="B11" s="3" t="s">
        <v>39</v>
      </c>
      <c r="C11" s="3" t="s">
        <v>40</v>
      </c>
      <c r="D11" s="3" t="s">
        <v>39</v>
      </c>
      <c r="E11" s="3" t="s">
        <v>41</v>
      </c>
      <c r="F11" s="4"/>
      <c r="G11" s="4"/>
      <c r="H11" s="4"/>
      <c r="I11" s="4"/>
      <c r="J11" s="4"/>
      <c r="K11" s="4"/>
      <c r="L11" s="4"/>
      <c r="M11" s="4"/>
      <c r="N11" s="4"/>
      <c r="O11" s="4"/>
      <c r="P11" s="4"/>
      <c r="Q11" s="4"/>
      <c r="R11" s="4"/>
      <c r="S11" s="4"/>
      <c r="T11" s="4"/>
      <c r="U11" s="4"/>
      <c r="V11" s="4"/>
      <c r="W11" s="4"/>
      <c r="X11" s="4"/>
      <c r="Y11" s="4"/>
      <c r="Z11" s="4"/>
    </row>
    <row r="12" spans="1:26" ht="125">
      <c r="A12" s="2" t="s">
        <v>42</v>
      </c>
      <c r="B12" s="3"/>
      <c r="C12" s="3"/>
      <c r="D12" s="3"/>
      <c r="E12" s="3" t="s">
        <v>43</v>
      </c>
      <c r="F12" s="4"/>
      <c r="G12" s="4"/>
      <c r="H12" s="4"/>
      <c r="I12" s="4"/>
      <c r="J12" s="4"/>
      <c r="K12" s="4"/>
      <c r="L12" s="4"/>
      <c r="M12" s="4"/>
      <c r="N12" s="4"/>
      <c r="O12" s="4"/>
      <c r="P12" s="4"/>
      <c r="Q12" s="4"/>
      <c r="R12" s="4"/>
      <c r="S12" s="4"/>
      <c r="T12" s="4"/>
      <c r="U12" s="4"/>
      <c r="V12" s="4"/>
      <c r="W12" s="4"/>
      <c r="X12" s="4"/>
      <c r="Y12" s="4"/>
      <c r="Z12" s="4"/>
    </row>
    <row r="13" spans="1:26" ht="50">
      <c r="A13" s="2" t="s">
        <v>44</v>
      </c>
      <c r="B13" s="3"/>
      <c r="C13" s="3" t="s">
        <v>45</v>
      </c>
      <c r="D13" s="3"/>
      <c r="E13" s="3"/>
      <c r="F13" s="4"/>
      <c r="G13" s="4"/>
      <c r="H13" s="4"/>
      <c r="I13" s="4"/>
      <c r="J13" s="4"/>
      <c r="K13" s="4"/>
      <c r="L13" s="4"/>
      <c r="M13" s="4"/>
      <c r="N13" s="4"/>
      <c r="O13" s="4"/>
      <c r="P13" s="4"/>
      <c r="Q13" s="4"/>
      <c r="R13" s="4"/>
      <c r="S13" s="4"/>
      <c r="T13" s="4"/>
      <c r="U13" s="4"/>
      <c r="V13" s="4"/>
      <c r="W13" s="4"/>
      <c r="X13" s="4"/>
      <c r="Y13" s="4"/>
      <c r="Z13" s="4"/>
    </row>
    <row r="14" spans="1:26" ht="37.5">
      <c r="A14" s="2" t="s">
        <v>46</v>
      </c>
      <c r="B14" s="3" t="s">
        <v>47</v>
      </c>
      <c r="C14" s="3" t="s">
        <v>47</v>
      </c>
      <c r="D14" s="3" t="s">
        <v>48</v>
      </c>
      <c r="E14" s="3" t="s">
        <v>47</v>
      </c>
      <c r="F14" s="4"/>
      <c r="G14" s="4"/>
      <c r="H14" s="4"/>
      <c r="I14" s="4"/>
      <c r="J14" s="4"/>
      <c r="K14" s="4"/>
      <c r="L14" s="4"/>
      <c r="M14" s="4"/>
      <c r="N14" s="4"/>
      <c r="O14" s="4"/>
      <c r="P14" s="4"/>
      <c r="Q14" s="4"/>
      <c r="R14" s="4"/>
      <c r="S14" s="4"/>
      <c r="T14" s="4"/>
      <c r="U14" s="4"/>
      <c r="V14" s="4"/>
      <c r="W14" s="4"/>
      <c r="X14" s="4"/>
      <c r="Y14" s="4"/>
      <c r="Z14" s="4"/>
    </row>
    <row r="15" spans="1:26" ht="62.5">
      <c r="A15" s="2" t="s">
        <v>2071</v>
      </c>
      <c r="B15" s="6" t="s">
        <v>49</v>
      </c>
      <c r="C15" s="6" t="s">
        <v>70</v>
      </c>
      <c r="D15" s="3" t="s">
        <v>69</v>
      </c>
      <c r="E15" s="6" t="s">
        <v>75</v>
      </c>
      <c r="F15" s="4"/>
      <c r="G15" s="4"/>
      <c r="H15" s="4"/>
      <c r="I15" s="4"/>
      <c r="J15" s="4"/>
      <c r="K15" s="4"/>
      <c r="L15" s="4"/>
      <c r="M15" s="4"/>
      <c r="N15" s="4"/>
      <c r="O15" s="4"/>
      <c r="P15" s="4"/>
      <c r="Q15" s="4"/>
      <c r="R15" s="4"/>
      <c r="S15" s="4"/>
      <c r="T15" s="4"/>
      <c r="U15" s="4"/>
      <c r="V15" s="4"/>
      <c r="W15" s="4"/>
      <c r="X15" s="4"/>
      <c r="Y15" s="4"/>
      <c r="Z15" s="4"/>
    </row>
    <row r="16" spans="1:26" ht="112.5">
      <c r="A16" s="2" t="s">
        <v>79</v>
      </c>
      <c r="B16" s="3"/>
      <c r="C16" s="3" t="s">
        <v>80</v>
      </c>
      <c r="D16" s="3"/>
      <c r="E16" s="3" t="s">
        <v>81</v>
      </c>
      <c r="F16" s="4"/>
      <c r="G16" s="4"/>
      <c r="H16" s="4"/>
      <c r="I16" s="4"/>
      <c r="J16" s="4"/>
      <c r="K16" s="4"/>
      <c r="L16" s="4"/>
      <c r="M16" s="4"/>
      <c r="N16" s="4"/>
      <c r="O16" s="4"/>
      <c r="P16" s="4"/>
      <c r="Q16" s="4"/>
      <c r="R16" s="4"/>
      <c r="S16" s="4"/>
      <c r="T16" s="4"/>
      <c r="U16" s="4"/>
      <c r="V16" s="4"/>
      <c r="W16" s="4"/>
      <c r="X16" s="4"/>
      <c r="Y16" s="4"/>
      <c r="Z16" s="4"/>
    </row>
    <row r="17" spans="1:26" ht="26">
      <c r="A17" s="2" t="s">
        <v>83</v>
      </c>
      <c r="B17" s="6" t="s">
        <v>85</v>
      </c>
      <c r="C17" s="3"/>
      <c r="D17" s="3"/>
      <c r="E17" s="6" t="s">
        <v>88</v>
      </c>
      <c r="F17" s="4"/>
      <c r="G17" s="4"/>
      <c r="H17" s="4"/>
      <c r="I17" s="4"/>
      <c r="J17" s="4"/>
      <c r="K17" s="4"/>
      <c r="L17" s="4"/>
      <c r="M17" s="4"/>
      <c r="N17" s="4"/>
      <c r="O17" s="4"/>
      <c r="P17" s="4"/>
      <c r="Q17" s="4"/>
      <c r="R17" s="4"/>
      <c r="S17" s="4"/>
      <c r="T17" s="4"/>
      <c r="U17" s="4"/>
      <c r="V17" s="4"/>
      <c r="W17" s="4"/>
      <c r="X17" s="4"/>
      <c r="Y17" s="4"/>
      <c r="Z17" s="4"/>
    </row>
    <row r="18" spans="1:26">
      <c r="A18" s="10"/>
      <c r="B18" s="10"/>
      <c r="C18" s="10"/>
      <c r="D18" s="4"/>
      <c r="E18" s="10"/>
      <c r="F18" s="4"/>
      <c r="G18" s="4"/>
      <c r="H18" s="4"/>
      <c r="I18" s="4"/>
      <c r="J18" s="4"/>
      <c r="K18" s="4"/>
      <c r="L18" s="4"/>
      <c r="M18" s="4"/>
      <c r="N18" s="4"/>
      <c r="O18" s="4"/>
      <c r="P18" s="4"/>
      <c r="Q18" s="4"/>
      <c r="R18" s="4"/>
      <c r="S18" s="4"/>
      <c r="T18" s="4"/>
      <c r="U18" s="4"/>
      <c r="V18" s="4"/>
      <c r="W18" s="4"/>
      <c r="X18" s="4"/>
      <c r="Y18" s="4"/>
      <c r="Z18" s="4"/>
    </row>
    <row r="19" spans="1:26">
      <c r="A19" s="10"/>
      <c r="B19" s="10"/>
      <c r="C19" s="10"/>
      <c r="D19" s="4"/>
      <c r="E19" s="10"/>
      <c r="F19" s="4"/>
      <c r="G19" s="4"/>
      <c r="H19" s="4"/>
      <c r="I19" s="4"/>
      <c r="J19" s="4"/>
      <c r="K19" s="4"/>
      <c r="L19" s="4"/>
      <c r="M19" s="4"/>
      <c r="N19" s="4"/>
      <c r="O19" s="4"/>
      <c r="P19" s="4"/>
      <c r="Q19" s="4"/>
      <c r="R19" s="4"/>
      <c r="S19" s="4"/>
      <c r="T19" s="4"/>
      <c r="U19" s="4"/>
      <c r="V19" s="4"/>
      <c r="W19" s="4"/>
      <c r="X19" s="4"/>
      <c r="Y19" s="4"/>
      <c r="Z19" s="4"/>
    </row>
    <row r="20" spans="1:26">
      <c r="A20" s="10"/>
      <c r="B20" s="10"/>
      <c r="C20" s="10"/>
      <c r="D20" s="4"/>
      <c r="E20" s="10"/>
      <c r="F20" s="4"/>
      <c r="G20" s="4"/>
      <c r="H20" s="4"/>
      <c r="I20" s="4"/>
      <c r="J20" s="4"/>
      <c r="K20" s="4"/>
      <c r="L20" s="4"/>
      <c r="M20" s="4"/>
      <c r="N20" s="4"/>
      <c r="O20" s="4"/>
      <c r="P20" s="4"/>
      <c r="Q20" s="4"/>
      <c r="R20" s="4"/>
      <c r="S20" s="4"/>
      <c r="T20" s="4"/>
      <c r="U20" s="4"/>
      <c r="V20" s="4"/>
      <c r="W20" s="4"/>
      <c r="X20" s="4"/>
      <c r="Y20" s="4"/>
      <c r="Z20" s="4"/>
    </row>
    <row r="21" spans="1:26">
      <c r="A21" s="10"/>
      <c r="B21" s="10"/>
      <c r="C21" s="10"/>
      <c r="D21" s="4"/>
      <c r="E21" s="10"/>
      <c r="F21" s="4"/>
      <c r="G21" s="4"/>
      <c r="H21" s="4"/>
      <c r="I21" s="4"/>
      <c r="J21" s="4"/>
      <c r="K21" s="4"/>
      <c r="L21" s="4"/>
      <c r="M21" s="4"/>
      <c r="N21" s="4"/>
      <c r="O21" s="4"/>
      <c r="P21" s="4"/>
      <c r="Q21" s="4"/>
      <c r="R21" s="4"/>
      <c r="S21" s="4"/>
      <c r="T21" s="4"/>
      <c r="U21" s="4"/>
      <c r="V21" s="4"/>
      <c r="W21" s="4"/>
      <c r="X21" s="4"/>
      <c r="Y21" s="4"/>
      <c r="Z21" s="4"/>
    </row>
    <row r="22" spans="1:26">
      <c r="A22" s="10"/>
      <c r="B22" s="10"/>
      <c r="C22" s="10"/>
      <c r="D22" s="4"/>
      <c r="E22" s="10"/>
      <c r="F22" s="4"/>
      <c r="G22" s="4"/>
      <c r="H22" s="4"/>
      <c r="I22" s="4"/>
      <c r="J22" s="4"/>
      <c r="K22" s="4"/>
      <c r="L22" s="4"/>
      <c r="M22" s="4"/>
      <c r="N22" s="4"/>
      <c r="O22" s="4"/>
      <c r="P22" s="4"/>
      <c r="Q22" s="4"/>
      <c r="R22" s="4"/>
      <c r="S22" s="4"/>
      <c r="T22" s="4"/>
      <c r="U22" s="4"/>
      <c r="V22" s="4"/>
      <c r="W22" s="4"/>
      <c r="X22" s="4"/>
      <c r="Y22" s="4"/>
      <c r="Z22" s="4"/>
    </row>
    <row r="23" spans="1:26">
      <c r="A23" s="10"/>
      <c r="B23" s="10"/>
      <c r="C23" s="10"/>
      <c r="D23" s="4"/>
      <c r="E23" s="10"/>
      <c r="F23" s="4"/>
      <c r="G23" s="4"/>
      <c r="H23" s="4"/>
      <c r="I23" s="4"/>
      <c r="J23" s="4"/>
      <c r="K23" s="4"/>
      <c r="L23" s="4"/>
      <c r="M23" s="4"/>
      <c r="N23" s="4"/>
      <c r="O23" s="4"/>
      <c r="P23" s="4"/>
      <c r="Q23" s="4"/>
      <c r="R23" s="4"/>
      <c r="S23" s="4"/>
      <c r="T23" s="4"/>
      <c r="U23" s="4"/>
      <c r="V23" s="4"/>
      <c r="W23" s="4"/>
      <c r="X23" s="4"/>
      <c r="Y23" s="4"/>
      <c r="Z23" s="4"/>
    </row>
    <row r="24" spans="1:26">
      <c r="A24" s="10"/>
      <c r="B24" s="10"/>
      <c r="C24" s="10"/>
      <c r="D24" s="4"/>
      <c r="E24" s="10"/>
      <c r="F24" s="4"/>
      <c r="G24" s="4"/>
      <c r="H24" s="4"/>
      <c r="I24" s="4"/>
      <c r="J24" s="4"/>
      <c r="K24" s="4"/>
      <c r="L24" s="4"/>
      <c r="M24" s="4"/>
      <c r="N24" s="4"/>
      <c r="O24" s="4"/>
      <c r="P24" s="4"/>
      <c r="Q24" s="4"/>
      <c r="R24" s="4"/>
      <c r="S24" s="4"/>
      <c r="T24" s="4"/>
      <c r="U24" s="4"/>
      <c r="V24" s="4"/>
      <c r="W24" s="4"/>
      <c r="X24" s="4"/>
      <c r="Y24" s="4"/>
      <c r="Z24" s="4"/>
    </row>
    <row r="25" spans="1:26">
      <c r="A25" s="10"/>
      <c r="B25" s="10"/>
      <c r="C25" s="10"/>
      <c r="D25" s="4"/>
      <c r="E25" s="10"/>
      <c r="F25" s="4"/>
      <c r="G25" s="4"/>
      <c r="H25" s="4"/>
      <c r="I25" s="4"/>
      <c r="J25" s="4"/>
      <c r="K25" s="4"/>
      <c r="L25" s="4"/>
      <c r="M25" s="4"/>
      <c r="N25" s="4"/>
      <c r="O25" s="4"/>
      <c r="P25" s="4"/>
      <c r="Q25" s="4"/>
      <c r="R25" s="4"/>
      <c r="S25" s="4"/>
      <c r="T25" s="4"/>
      <c r="U25" s="4"/>
      <c r="V25" s="4"/>
      <c r="W25" s="4"/>
      <c r="X25" s="4"/>
      <c r="Y25" s="4"/>
      <c r="Z25" s="4"/>
    </row>
    <row r="26" spans="1:26">
      <c r="A26" s="10"/>
      <c r="B26" s="10"/>
      <c r="C26" s="10"/>
      <c r="D26" s="4"/>
      <c r="E26" s="10"/>
      <c r="F26" s="4"/>
      <c r="G26" s="4"/>
      <c r="H26" s="4"/>
      <c r="I26" s="4"/>
      <c r="J26" s="4"/>
      <c r="K26" s="4"/>
      <c r="L26" s="4"/>
      <c r="M26" s="4"/>
      <c r="N26" s="4"/>
      <c r="O26" s="4"/>
      <c r="P26" s="4"/>
      <c r="Q26" s="4"/>
      <c r="R26" s="4"/>
      <c r="S26" s="4"/>
      <c r="T26" s="4"/>
      <c r="U26" s="4"/>
      <c r="V26" s="4"/>
      <c r="W26" s="4"/>
      <c r="X26" s="4"/>
      <c r="Y26" s="4"/>
      <c r="Z26" s="4"/>
    </row>
    <row r="27" spans="1:26">
      <c r="A27" s="10"/>
      <c r="B27" s="10"/>
      <c r="C27" s="10"/>
      <c r="D27" s="4"/>
      <c r="E27" s="10"/>
      <c r="F27" s="4"/>
      <c r="G27" s="4"/>
      <c r="H27" s="4"/>
      <c r="I27" s="4"/>
      <c r="J27" s="4"/>
      <c r="K27" s="4"/>
      <c r="L27" s="4"/>
      <c r="M27" s="4"/>
      <c r="N27" s="4"/>
      <c r="O27" s="4"/>
      <c r="P27" s="4"/>
      <c r="Q27" s="4"/>
      <c r="R27" s="4"/>
      <c r="S27" s="4"/>
      <c r="T27" s="4"/>
      <c r="U27" s="4"/>
      <c r="V27" s="4"/>
      <c r="W27" s="4"/>
      <c r="X27" s="4"/>
      <c r="Y27" s="4"/>
      <c r="Z27" s="4"/>
    </row>
    <row r="28" spans="1:26">
      <c r="A28" s="10"/>
      <c r="B28" s="10"/>
      <c r="C28" s="10"/>
      <c r="D28" s="4"/>
      <c r="E28" s="10"/>
      <c r="F28" s="4"/>
      <c r="G28" s="4"/>
      <c r="H28" s="4"/>
      <c r="I28" s="4"/>
      <c r="J28" s="4"/>
      <c r="K28" s="4"/>
      <c r="L28" s="4"/>
      <c r="M28" s="4"/>
      <c r="N28" s="4"/>
      <c r="O28" s="4"/>
      <c r="P28" s="4"/>
      <c r="Q28" s="4"/>
      <c r="R28" s="4"/>
      <c r="S28" s="4"/>
      <c r="T28" s="4"/>
      <c r="U28" s="4"/>
      <c r="V28" s="4"/>
      <c r="W28" s="4"/>
      <c r="X28" s="4"/>
      <c r="Y28" s="4"/>
      <c r="Z28" s="4"/>
    </row>
    <row r="29" spans="1:26">
      <c r="A29" s="10"/>
      <c r="B29" s="10"/>
      <c r="C29" s="10"/>
      <c r="D29" s="4"/>
      <c r="E29" s="10"/>
      <c r="F29" s="4"/>
      <c r="G29" s="4"/>
      <c r="H29" s="4"/>
      <c r="I29" s="4"/>
      <c r="J29" s="4"/>
      <c r="K29" s="4"/>
      <c r="L29" s="4"/>
      <c r="M29" s="4"/>
      <c r="N29" s="4"/>
      <c r="O29" s="4"/>
      <c r="P29" s="4"/>
      <c r="Q29" s="4"/>
      <c r="R29" s="4"/>
      <c r="S29" s="4"/>
      <c r="T29" s="4"/>
      <c r="U29" s="4"/>
      <c r="V29" s="4"/>
      <c r="W29" s="4"/>
      <c r="X29" s="4"/>
      <c r="Y29" s="4"/>
      <c r="Z29" s="4"/>
    </row>
    <row r="30" spans="1:26">
      <c r="A30" s="10"/>
      <c r="B30" s="10"/>
      <c r="C30" s="10"/>
      <c r="D30" s="4"/>
      <c r="E30" s="10"/>
      <c r="F30" s="4"/>
      <c r="G30" s="4"/>
      <c r="H30" s="4"/>
      <c r="I30" s="4"/>
      <c r="J30" s="4"/>
      <c r="K30" s="4"/>
      <c r="L30" s="4"/>
      <c r="M30" s="4"/>
      <c r="N30" s="4"/>
      <c r="O30" s="4"/>
      <c r="P30" s="4"/>
      <c r="Q30" s="4"/>
      <c r="R30" s="4"/>
      <c r="S30" s="4"/>
      <c r="T30" s="4"/>
      <c r="U30" s="4"/>
      <c r="V30" s="4"/>
      <c r="W30" s="4"/>
      <c r="X30" s="4"/>
      <c r="Y30" s="4"/>
      <c r="Z30" s="4"/>
    </row>
    <row r="31" spans="1:26">
      <c r="A31" s="10"/>
      <c r="B31" s="10"/>
      <c r="C31" s="10"/>
      <c r="D31" s="4"/>
      <c r="E31" s="10"/>
      <c r="F31" s="4"/>
      <c r="G31" s="4"/>
      <c r="H31" s="4"/>
      <c r="I31" s="4"/>
      <c r="J31" s="4"/>
      <c r="K31" s="4"/>
      <c r="L31" s="4"/>
      <c r="M31" s="4"/>
      <c r="N31" s="4"/>
      <c r="O31" s="4"/>
      <c r="P31" s="4"/>
      <c r="Q31" s="4"/>
      <c r="R31" s="4"/>
      <c r="S31" s="4"/>
      <c r="T31" s="4"/>
      <c r="U31" s="4"/>
      <c r="V31" s="4"/>
      <c r="W31" s="4"/>
      <c r="X31" s="4"/>
      <c r="Y31" s="4"/>
      <c r="Z31" s="4"/>
    </row>
    <row r="32" spans="1:26">
      <c r="A32" s="10"/>
      <c r="B32" s="10"/>
      <c r="C32" s="10"/>
      <c r="D32" s="4"/>
      <c r="E32" s="10"/>
      <c r="F32" s="4"/>
      <c r="G32" s="4"/>
      <c r="H32" s="4"/>
      <c r="I32" s="4"/>
      <c r="J32" s="4"/>
      <c r="K32" s="4"/>
      <c r="L32" s="4"/>
      <c r="M32" s="4"/>
      <c r="N32" s="4"/>
      <c r="O32" s="4"/>
      <c r="P32" s="4"/>
      <c r="Q32" s="4"/>
      <c r="R32" s="4"/>
      <c r="S32" s="4"/>
      <c r="T32" s="4"/>
      <c r="U32" s="4"/>
      <c r="V32" s="4"/>
      <c r="W32" s="4"/>
      <c r="X32" s="4"/>
      <c r="Y32" s="4"/>
      <c r="Z32" s="4"/>
    </row>
    <row r="33" spans="1:26">
      <c r="A33" s="10"/>
      <c r="B33" s="10"/>
      <c r="C33" s="10"/>
      <c r="D33" s="4"/>
      <c r="E33" s="10"/>
      <c r="F33" s="4"/>
      <c r="G33" s="4"/>
      <c r="H33" s="4"/>
      <c r="I33" s="4"/>
      <c r="J33" s="4"/>
      <c r="K33" s="4"/>
      <c r="L33" s="4"/>
      <c r="M33" s="4"/>
      <c r="N33" s="4"/>
      <c r="O33" s="4"/>
      <c r="P33" s="4"/>
      <c r="Q33" s="4"/>
      <c r="R33" s="4"/>
      <c r="S33" s="4"/>
      <c r="T33" s="4"/>
      <c r="U33" s="4"/>
      <c r="V33" s="4"/>
      <c r="W33" s="4"/>
      <c r="X33" s="4"/>
      <c r="Y33" s="4"/>
      <c r="Z33" s="4"/>
    </row>
    <row r="34" spans="1:26">
      <c r="A34" s="10"/>
      <c r="B34" s="10"/>
      <c r="C34" s="10"/>
      <c r="D34" s="4"/>
      <c r="E34" s="10"/>
      <c r="F34" s="4"/>
      <c r="G34" s="4"/>
      <c r="H34" s="4"/>
      <c r="I34" s="4"/>
      <c r="J34" s="4"/>
      <c r="K34" s="4"/>
      <c r="L34" s="4"/>
      <c r="M34" s="4"/>
      <c r="N34" s="4"/>
      <c r="O34" s="4"/>
      <c r="P34" s="4"/>
      <c r="Q34" s="4"/>
      <c r="R34" s="4"/>
      <c r="S34" s="4"/>
      <c r="T34" s="4"/>
      <c r="U34" s="4"/>
      <c r="V34" s="4"/>
      <c r="W34" s="4"/>
      <c r="X34" s="4"/>
      <c r="Y34" s="4"/>
      <c r="Z34" s="4"/>
    </row>
    <row r="35" spans="1:26">
      <c r="A35" s="10"/>
      <c r="B35" s="10"/>
      <c r="C35" s="10"/>
      <c r="D35" s="4"/>
      <c r="E35" s="10"/>
      <c r="F35" s="4"/>
      <c r="G35" s="4"/>
      <c r="H35" s="4"/>
      <c r="I35" s="4"/>
      <c r="J35" s="4"/>
      <c r="K35" s="4"/>
      <c r="L35" s="4"/>
      <c r="M35" s="4"/>
      <c r="N35" s="4"/>
      <c r="O35" s="4"/>
      <c r="P35" s="4"/>
      <c r="Q35" s="4"/>
      <c r="R35" s="4"/>
      <c r="S35" s="4"/>
      <c r="T35" s="4"/>
      <c r="U35" s="4"/>
      <c r="V35" s="4"/>
      <c r="W35" s="4"/>
      <c r="X35" s="4"/>
      <c r="Y35" s="4"/>
      <c r="Z35" s="4"/>
    </row>
    <row r="36" spans="1:26">
      <c r="A36" s="10"/>
      <c r="B36" s="10"/>
      <c r="C36" s="10"/>
      <c r="D36" s="4"/>
      <c r="E36" s="10"/>
      <c r="F36" s="4"/>
      <c r="G36" s="4"/>
      <c r="H36" s="4"/>
      <c r="I36" s="4"/>
      <c r="J36" s="4"/>
      <c r="K36" s="4"/>
      <c r="L36" s="4"/>
      <c r="M36" s="4"/>
      <c r="N36" s="4"/>
      <c r="O36" s="4"/>
      <c r="P36" s="4"/>
      <c r="Q36" s="4"/>
      <c r="R36" s="4"/>
      <c r="S36" s="4"/>
      <c r="T36" s="4"/>
      <c r="U36" s="4"/>
      <c r="V36" s="4"/>
      <c r="W36" s="4"/>
      <c r="X36" s="4"/>
      <c r="Y36" s="4"/>
      <c r="Z36" s="4"/>
    </row>
    <row r="37" spans="1:26">
      <c r="A37" s="10"/>
      <c r="B37" s="10"/>
      <c r="C37" s="10"/>
      <c r="D37" s="4"/>
      <c r="E37" s="10"/>
      <c r="F37" s="4"/>
      <c r="G37" s="4"/>
      <c r="H37" s="4"/>
      <c r="I37" s="4"/>
      <c r="J37" s="4"/>
      <c r="K37" s="4"/>
      <c r="L37" s="4"/>
      <c r="M37" s="4"/>
      <c r="N37" s="4"/>
      <c r="O37" s="4"/>
      <c r="P37" s="4"/>
      <c r="Q37" s="4"/>
      <c r="R37" s="4"/>
      <c r="S37" s="4"/>
      <c r="T37" s="4"/>
      <c r="U37" s="4"/>
      <c r="V37" s="4"/>
      <c r="W37" s="4"/>
      <c r="X37" s="4"/>
      <c r="Y37" s="4"/>
      <c r="Z37" s="4"/>
    </row>
    <row r="38" spans="1:26">
      <c r="A38" s="10"/>
      <c r="B38" s="10"/>
      <c r="C38" s="10"/>
      <c r="D38" s="4"/>
      <c r="E38" s="10"/>
      <c r="F38" s="4"/>
      <c r="G38" s="4"/>
      <c r="H38" s="4"/>
      <c r="I38" s="4"/>
      <c r="J38" s="4"/>
      <c r="K38" s="4"/>
      <c r="L38" s="4"/>
      <c r="M38" s="4"/>
      <c r="N38" s="4"/>
      <c r="O38" s="4"/>
      <c r="P38" s="4"/>
      <c r="Q38" s="4"/>
      <c r="R38" s="4"/>
      <c r="S38" s="4"/>
      <c r="T38" s="4"/>
      <c r="U38" s="4"/>
      <c r="V38" s="4"/>
      <c r="W38" s="4"/>
      <c r="X38" s="4"/>
      <c r="Y38" s="4"/>
      <c r="Z38" s="4"/>
    </row>
    <row r="39" spans="1:26">
      <c r="A39" s="10"/>
      <c r="B39" s="10"/>
      <c r="C39" s="10"/>
      <c r="D39" s="4"/>
      <c r="E39" s="10"/>
      <c r="F39" s="4"/>
      <c r="G39" s="4"/>
      <c r="H39" s="4"/>
      <c r="I39" s="4"/>
      <c r="J39" s="4"/>
      <c r="K39" s="4"/>
      <c r="L39" s="4"/>
      <c r="M39" s="4"/>
      <c r="N39" s="4"/>
      <c r="O39" s="4"/>
      <c r="P39" s="4"/>
      <c r="Q39" s="4"/>
      <c r="R39" s="4"/>
      <c r="S39" s="4"/>
      <c r="T39" s="4"/>
      <c r="U39" s="4"/>
      <c r="V39" s="4"/>
      <c r="W39" s="4"/>
      <c r="X39" s="4"/>
      <c r="Y39" s="4"/>
      <c r="Z39" s="4"/>
    </row>
    <row r="40" spans="1:26">
      <c r="A40" s="10"/>
      <c r="B40" s="10"/>
      <c r="C40" s="10"/>
      <c r="D40" s="4"/>
      <c r="E40" s="10"/>
      <c r="F40" s="4"/>
      <c r="G40" s="4"/>
      <c r="H40" s="4"/>
      <c r="I40" s="4"/>
      <c r="J40" s="4"/>
      <c r="K40" s="4"/>
      <c r="L40" s="4"/>
      <c r="M40" s="4"/>
      <c r="N40" s="4"/>
      <c r="O40" s="4"/>
      <c r="P40" s="4"/>
      <c r="Q40" s="4"/>
      <c r="R40" s="4"/>
      <c r="S40" s="4"/>
      <c r="T40" s="4"/>
      <c r="U40" s="4"/>
      <c r="V40" s="4"/>
      <c r="W40" s="4"/>
      <c r="X40" s="4"/>
      <c r="Y40" s="4"/>
      <c r="Z40" s="4"/>
    </row>
    <row r="41" spans="1:26">
      <c r="A41" s="10"/>
      <c r="B41" s="10"/>
      <c r="C41" s="10"/>
      <c r="D41" s="4"/>
      <c r="E41" s="10"/>
      <c r="F41" s="4"/>
      <c r="G41" s="4"/>
      <c r="H41" s="4"/>
      <c r="I41" s="4"/>
      <c r="J41" s="4"/>
      <c r="K41" s="4"/>
      <c r="L41" s="4"/>
      <c r="M41" s="4"/>
      <c r="N41" s="4"/>
      <c r="O41" s="4"/>
      <c r="P41" s="4"/>
      <c r="Q41" s="4"/>
      <c r="R41" s="4"/>
      <c r="S41" s="4"/>
      <c r="T41" s="4"/>
      <c r="U41" s="4"/>
      <c r="V41" s="4"/>
      <c r="W41" s="4"/>
      <c r="X41" s="4"/>
      <c r="Y41" s="4"/>
      <c r="Z41" s="4"/>
    </row>
    <row r="42" spans="1:26">
      <c r="A42" s="10"/>
      <c r="B42" s="10"/>
      <c r="C42" s="10"/>
      <c r="D42" s="4"/>
      <c r="E42" s="10"/>
      <c r="F42" s="4"/>
      <c r="G42" s="4"/>
      <c r="H42" s="4"/>
      <c r="I42" s="4"/>
      <c r="J42" s="4"/>
      <c r="K42" s="4"/>
      <c r="L42" s="4"/>
      <c r="M42" s="4"/>
      <c r="N42" s="4"/>
      <c r="O42" s="4"/>
      <c r="P42" s="4"/>
      <c r="Q42" s="4"/>
      <c r="R42" s="4"/>
      <c r="S42" s="4"/>
      <c r="T42" s="4"/>
      <c r="U42" s="4"/>
      <c r="V42" s="4"/>
      <c r="W42" s="4"/>
      <c r="X42" s="4"/>
      <c r="Y42" s="4"/>
      <c r="Z42" s="4"/>
    </row>
    <row r="43" spans="1:26">
      <c r="A43" s="10"/>
      <c r="B43" s="10"/>
      <c r="C43" s="10"/>
      <c r="D43" s="4"/>
      <c r="E43" s="10"/>
      <c r="F43" s="4"/>
      <c r="G43" s="4"/>
      <c r="H43" s="4"/>
      <c r="I43" s="4"/>
      <c r="J43" s="4"/>
      <c r="K43" s="4"/>
      <c r="L43" s="4"/>
      <c r="M43" s="4"/>
      <c r="N43" s="4"/>
      <c r="O43" s="4"/>
      <c r="P43" s="4"/>
      <c r="Q43" s="4"/>
      <c r="R43" s="4"/>
      <c r="S43" s="4"/>
      <c r="T43" s="4"/>
      <c r="U43" s="4"/>
      <c r="V43" s="4"/>
      <c r="W43" s="4"/>
      <c r="X43" s="4"/>
      <c r="Y43" s="4"/>
      <c r="Z43" s="4"/>
    </row>
    <row r="44" spans="1:26">
      <c r="A44" s="10"/>
      <c r="B44" s="10"/>
      <c r="C44" s="10"/>
      <c r="D44" s="4"/>
      <c r="E44" s="10"/>
      <c r="F44" s="4"/>
      <c r="G44" s="4"/>
      <c r="H44" s="4"/>
      <c r="I44" s="4"/>
      <c r="J44" s="4"/>
      <c r="K44" s="4"/>
      <c r="L44" s="4"/>
      <c r="M44" s="4"/>
      <c r="N44" s="4"/>
      <c r="O44" s="4"/>
      <c r="P44" s="4"/>
      <c r="Q44" s="4"/>
      <c r="R44" s="4"/>
      <c r="S44" s="4"/>
      <c r="T44" s="4"/>
      <c r="U44" s="4"/>
      <c r="V44" s="4"/>
      <c r="W44" s="4"/>
      <c r="X44" s="4"/>
      <c r="Y44" s="4"/>
      <c r="Z44" s="4"/>
    </row>
    <row r="45" spans="1:26">
      <c r="A45" s="10"/>
      <c r="B45" s="10"/>
      <c r="C45" s="10"/>
      <c r="D45" s="4"/>
      <c r="E45" s="10"/>
      <c r="F45" s="4"/>
      <c r="G45" s="4"/>
      <c r="H45" s="4"/>
      <c r="I45" s="4"/>
      <c r="J45" s="4"/>
      <c r="K45" s="4"/>
      <c r="L45" s="4"/>
      <c r="M45" s="4"/>
      <c r="N45" s="4"/>
      <c r="O45" s="4"/>
      <c r="P45" s="4"/>
      <c r="Q45" s="4"/>
      <c r="R45" s="4"/>
      <c r="S45" s="4"/>
      <c r="T45" s="4"/>
      <c r="U45" s="4"/>
      <c r="V45" s="4"/>
      <c r="W45" s="4"/>
      <c r="X45" s="4"/>
      <c r="Y45" s="4"/>
      <c r="Z45" s="4"/>
    </row>
    <row r="46" spans="1:26">
      <c r="A46" s="10"/>
      <c r="B46" s="10"/>
      <c r="C46" s="10"/>
      <c r="D46" s="4"/>
      <c r="E46" s="10"/>
      <c r="F46" s="4"/>
      <c r="G46" s="4"/>
      <c r="H46" s="4"/>
      <c r="I46" s="4"/>
      <c r="J46" s="4"/>
      <c r="K46" s="4"/>
      <c r="L46" s="4"/>
      <c r="M46" s="4"/>
      <c r="N46" s="4"/>
      <c r="O46" s="4"/>
      <c r="P46" s="4"/>
      <c r="Q46" s="4"/>
      <c r="R46" s="4"/>
      <c r="S46" s="4"/>
      <c r="T46" s="4"/>
      <c r="U46" s="4"/>
      <c r="V46" s="4"/>
      <c r="W46" s="4"/>
      <c r="X46" s="4"/>
      <c r="Y46" s="4"/>
      <c r="Z46" s="4"/>
    </row>
    <row r="47" spans="1:26">
      <c r="A47" s="10"/>
      <c r="B47" s="10"/>
      <c r="C47" s="10"/>
      <c r="D47" s="4"/>
      <c r="E47" s="10"/>
      <c r="F47" s="4"/>
      <c r="G47" s="4"/>
      <c r="H47" s="4"/>
      <c r="I47" s="4"/>
      <c r="J47" s="4"/>
      <c r="K47" s="4"/>
      <c r="L47" s="4"/>
      <c r="M47" s="4"/>
      <c r="N47" s="4"/>
      <c r="O47" s="4"/>
      <c r="P47" s="4"/>
      <c r="Q47" s="4"/>
      <c r="R47" s="4"/>
      <c r="S47" s="4"/>
      <c r="T47" s="4"/>
      <c r="U47" s="4"/>
      <c r="V47" s="4"/>
      <c r="W47" s="4"/>
      <c r="X47" s="4"/>
      <c r="Y47" s="4"/>
      <c r="Z47" s="4"/>
    </row>
    <row r="48" spans="1:26">
      <c r="A48" s="10"/>
      <c r="B48" s="10"/>
      <c r="C48" s="10"/>
      <c r="D48" s="4"/>
      <c r="E48" s="10"/>
      <c r="F48" s="4"/>
      <c r="G48" s="4"/>
      <c r="H48" s="4"/>
      <c r="I48" s="4"/>
      <c r="J48" s="4"/>
      <c r="K48" s="4"/>
      <c r="L48" s="4"/>
      <c r="M48" s="4"/>
      <c r="N48" s="4"/>
      <c r="O48" s="4"/>
      <c r="P48" s="4"/>
      <c r="Q48" s="4"/>
      <c r="R48" s="4"/>
      <c r="S48" s="4"/>
      <c r="T48" s="4"/>
      <c r="U48" s="4"/>
      <c r="V48" s="4"/>
      <c r="W48" s="4"/>
      <c r="X48" s="4"/>
      <c r="Y48" s="4"/>
      <c r="Z48" s="4"/>
    </row>
    <row r="49" spans="1:26">
      <c r="A49" s="10"/>
      <c r="B49" s="10"/>
      <c r="C49" s="10"/>
      <c r="D49" s="4"/>
      <c r="E49" s="10"/>
      <c r="F49" s="4"/>
      <c r="G49" s="4"/>
      <c r="H49" s="4"/>
      <c r="I49" s="4"/>
      <c r="J49" s="4"/>
      <c r="K49" s="4"/>
      <c r="L49" s="4"/>
      <c r="M49" s="4"/>
      <c r="N49" s="4"/>
      <c r="O49" s="4"/>
      <c r="P49" s="4"/>
      <c r="Q49" s="4"/>
      <c r="R49" s="4"/>
      <c r="S49" s="4"/>
      <c r="T49" s="4"/>
      <c r="U49" s="4"/>
      <c r="V49" s="4"/>
      <c r="W49" s="4"/>
      <c r="X49" s="4"/>
      <c r="Y49" s="4"/>
      <c r="Z49" s="4"/>
    </row>
    <row r="50" spans="1:26">
      <c r="A50" s="10"/>
      <c r="B50" s="10"/>
      <c r="C50" s="10"/>
      <c r="D50" s="4"/>
      <c r="E50" s="10"/>
      <c r="F50" s="4"/>
      <c r="G50" s="4"/>
      <c r="H50" s="4"/>
      <c r="I50" s="4"/>
      <c r="J50" s="4"/>
      <c r="K50" s="4"/>
      <c r="L50" s="4"/>
      <c r="M50" s="4"/>
      <c r="N50" s="4"/>
      <c r="O50" s="4"/>
      <c r="P50" s="4"/>
      <c r="Q50" s="4"/>
      <c r="R50" s="4"/>
      <c r="S50" s="4"/>
      <c r="T50" s="4"/>
      <c r="U50" s="4"/>
      <c r="V50" s="4"/>
      <c r="W50" s="4"/>
      <c r="X50" s="4"/>
      <c r="Y50" s="4"/>
      <c r="Z50" s="4"/>
    </row>
    <row r="51" spans="1:26">
      <c r="A51" s="10"/>
      <c r="B51" s="10"/>
      <c r="C51" s="10"/>
      <c r="D51" s="4"/>
      <c r="E51" s="10"/>
      <c r="F51" s="4"/>
      <c r="G51" s="4"/>
      <c r="H51" s="4"/>
      <c r="I51" s="4"/>
      <c r="J51" s="4"/>
      <c r="K51" s="4"/>
      <c r="L51" s="4"/>
      <c r="M51" s="4"/>
      <c r="N51" s="4"/>
      <c r="O51" s="4"/>
      <c r="P51" s="4"/>
      <c r="Q51" s="4"/>
      <c r="R51" s="4"/>
      <c r="S51" s="4"/>
      <c r="T51" s="4"/>
      <c r="U51" s="4"/>
      <c r="V51" s="4"/>
      <c r="W51" s="4"/>
      <c r="X51" s="4"/>
      <c r="Y51" s="4"/>
      <c r="Z51" s="4"/>
    </row>
    <row r="52" spans="1:26">
      <c r="A52" s="10"/>
      <c r="B52" s="10"/>
      <c r="C52" s="10"/>
      <c r="D52" s="4"/>
      <c r="E52" s="10"/>
      <c r="F52" s="4"/>
      <c r="G52" s="4"/>
      <c r="H52" s="4"/>
      <c r="I52" s="4"/>
      <c r="J52" s="4"/>
      <c r="K52" s="4"/>
      <c r="L52" s="4"/>
      <c r="M52" s="4"/>
      <c r="N52" s="4"/>
      <c r="O52" s="4"/>
      <c r="P52" s="4"/>
      <c r="Q52" s="4"/>
      <c r="R52" s="4"/>
      <c r="S52" s="4"/>
      <c r="T52" s="4"/>
      <c r="U52" s="4"/>
      <c r="V52" s="4"/>
      <c r="W52" s="4"/>
      <c r="X52" s="4"/>
      <c r="Y52" s="4"/>
      <c r="Z52" s="4"/>
    </row>
    <row r="53" spans="1:26">
      <c r="A53" s="10"/>
      <c r="B53" s="10"/>
      <c r="C53" s="10"/>
      <c r="D53" s="4"/>
      <c r="E53" s="10"/>
      <c r="F53" s="4"/>
      <c r="G53" s="4"/>
      <c r="H53" s="4"/>
      <c r="I53" s="4"/>
      <c r="J53" s="4"/>
      <c r="K53" s="4"/>
      <c r="L53" s="4"/>
      <c r="M53" s="4"/>
      <c r="N53" s="4"/>
      <c r="O53" s="4"/>
      <c r="P53" s="4"/>
      <c r="Q53" s="4"/>
      <c r="R53" s="4"/>
      <c r="S53" s="4"/>
      <c r="T53" s="4"/>
      <c r="U53" s="4"/>
      <c r="V53" s="4"/>
      <c r="W53" s="4"/>
      <c r="X53" s="4"/>
      <c r="Y53" s="4"/>
      <c r="Z53" s="4"/>
    </row>
    <row r="54" spans="1:26">
      <c r="A54" s="10"/>
      <c r="B54" s="10"/>
      <c r="C54" s="10"/>
      <c r="D54" s="4"/>
      <c r="E54" s="10"/>
      <c r="F54" s="4"/>
      <c r="G54" s="4"/>
      <c r="H54" s="4"/>
      <c r="I54" s="4"/>
      <c r="J54" s="4"/>
      <c r="K54" s="4"/>
      <c r="L54" s="4"/>
      <c r="M54" s="4"/>
      <c r="N54" s="4"/>
      <c r="O54" s="4"/>
      <c r="P54" s="4"/>
      <c r="Q54" s="4"/>
      <c r="R54" s="4"/>
      <c r="S54" s="4"/>
      <c r="T54" s="4"/>
      <c r="U54" s="4"/>
      <c r="V54" s="4"/>
      <c r="W54" s="4"/>
      <c r="X54" s="4"/>
      <c r="Y54" s="4"/>
      <c r="Z54" s="4"/>
    </row>
    <row r="55" spans="1:26">
      <c r="A55" s="10"/>
      <c r="B55" s="10"/>
      <c r="C55" s="10"/>
      <c r="D55" s="4"/>
      <c r="E55" s="10"/>
      <c r="F55" s="4"/>
      <c r="G55" s="4"/>
      <c r="H55" s="4"/>
      <c r="I55" s="4"/>
      <c r="J55" s="4"/>
      <c r="K55" s="4"/>
      <c r="L55" s="4"/>
      <c r="M55" s="4"/>
      <c r="N55" s="4"/>
      <c r="O55" s="4"/>
      <c r="P55" s="4"/>
      <c r="Q55" s="4"/>
      <c r="R55" s="4"/>
      <c r="S55" s="4"/>
      <c r="T55" s="4"/>
      <c r="U55" s="4"/>
      <c r="V55" s="4"/>
      <c r="W55" s="4"/>
      <c r="X55" s="4"/>
      <c r="Y55" s="4"/>
      <c r="Z55" s="4"/>
    </row>
    <row r="56" spans="1:26">
      <c r="A56" s="10"/>
      <c r="B56" s="10"/>
      <c r="C56" s="10"/>
      <c r="D56" s="4"/>
      <c r="E56" s="10"/>
      <c r="F56" s="4"/>
      <c r="G56" s="4"/>
      <c r="H56" s="4"/>
      <c r="I56" s="4"/>
      <c r="J56" s="4"/>
      <c r="K56" s="4"/>
      <c r="L56" s="4"/>
      <c r="M56" s="4"/>
      <c r="N56" s="4"/>
      <c r="O56" s="4"/>
      <c r="P56" s="4"/>
      <c r="Q56" s="4"/>
      <c r="R56" s="4"/>
      <c r="S56" s="4"/>
      <c r="T56" s="4"/>
      <c r="U56" s="4"/>
      <c r="V56" s="4"/>
      <c r="W56" s="4"/>
      <c r="X56" s="4"/>
      <c r="Y56" s="4"/>
      <c r="Z56" s="4"/>
    </row>
    <row r="57" spans="1:26">
      <c r="A57" s="10"/>
      <c r="B57" s="10"/>
      <c r="C57" s="10"/>
      <c r="D57" s="4"/>
      <c r="E57" s="10"/>
      <c r="F57" s="4"/>
      <c r="G57" s="4"/>
      <c r="H57" s="4"/>
      <c r="I57" s="4"/>
      <c r="J57" s="4"/>
      <c r="K57" s="4"/>
      <c r="L57" s="4"/>
      <c r="M57" s="4"/>
      <c r="N57" s="4"/>
      <c r="O57" s="4"/>
      <c r="P57" s="4"/>
      <c r="Q57" s="4"/>
      <c r="R57" s="4"/>
      <c r="S57" s="4"/>
      <c r="T57" s="4"/>
      <c r="U57" s="4"/>
      <c r="V57" s="4"/>
      <c r="W57" s="4"/>
      <c r="X57" s="4"/>
      <c r="Y57" s="4"/>
      <c r="Z57" s="4"/>
    </row>
    <row r="58" spans="1:26">
      <c r="A58" s="10"/>
      <c r="B58" s="10"/>
      <c r="C58" s="10"/>
      <c r="D58" s="4"/>
      <c r="E58" s="10"/>
      <c r="F58" s="4"/>
      <c r="G58" s="4"/>
      <c r="H58" s="4"/>
      <c r="I58" s="4"/>
      <c r="J58" s="4"/>
      <c r="K58" s="4"/>
      <c r="L58" s="4"/>
      <c r="M58" s="4"/>
      <c r="N58" s="4"/>
      <c r="O58" s="4"/>
      <c r="P58" s="4"/>
      <c r="Q58" s="4"/>
      <c r="R58" s="4"/>
      <c r="S58" s="4"/>
      <c r="T58" s="4"/>
      <c r="U58" s="4"/>
      <c r="V58" s="4"/>
      <c r="W58" s="4"/>
      <c r="X58" s="4"/>
      <c r="Y58" s="4"/>
      <c r="Z58" s="4"/>
    </row>
    <row r="59" spans="1:26">
      <c r="A59" s="10"/>
      <c r="B59" s="10"/>
      <c r="C59" s="10"/>
      <c r="D59" s="4"/>
      <c r="E59" s="10"/>
      <c r="F59" s="4"/>
      <c r="G59" s="4"/>
      <c r="H59" s="4"/>
      <c r="I59" s="4"/>
      <c r="J59" s="4"/>
      <c r="K59" s="4"/>
      <c r="L59" s="4"/>
      <c r="M59" s="4"/>
      <c r="N59" s="4"/>
      <c r="O59" s="4"/>
      <c r="P59" s="4"/>
      <c r="Q59" s="4"/>
      <c r="R59" s="4"/>
      <c r="S59" s="4"/>
      <c r="T59" s="4"/>
      <c r="U59" s="4"/>
      <c r="V59" s="4"/>
      <c r="W59" s="4"/>
      <c r="X59" s="4"/>
      <c r="Y59" s="4"/>
      <c r="Z59" s="4"/>
    </row>
    <row r="60" spans="1:26">
      <c r="A60" s="10"/>
      <c r="B60" s="10"/>
      <c r="C60" s="10"/>
      <c r="D60" s="4"/>
      <c r="E60" s="10"/>
      <c r="F60" s="4"/>
      <c r="G60" s="4"/>
      <c r="H60" s="4"/>
      <c r="I60" s="4"/>
      <c r="J60" s="4"/>
      <c r="K60" s="4"/>
      <c r="L60" s="4"/>
      <c r="M60" s="4"/>
      <c r="N60" s="4"/>
      <c r="O60" s="4"/>
      <c r="P60" s="4"/>
      <c r="Q60" s="4"/>
      <c r="R60" s="4"/>
      <c r="S60" s="4"/>
      <c r="T60" s="4"/>
      <c r="U60" s="4"/>
      <c r="V60" s="4"/>
      <c r="W60" s="4"/>
      <c r="X60" s="4"/>
      <c r="Y60" s="4"/>
      <c r="Z60" s="4"/>
    </row>
    <row r="61" spans="1:26">
      <c r="A61" s="10"/>
      <c r="B61" s="10"/>
      <c r="C61" s="10"/>
      <c r="D61" s="4"/>
      <c r="E61" s="10"/>
      <c r="F61" s="4"/>
      <c r="G61" s="4"/>
      <c r="H61" s="4"/>
      <c r="I61" s="4"/>
      <c r="J61" s="4"/>
      <c r="K61" s="4"/>
      <c r="L61" s="4"/>
      <c r="M61" s="4"/>
      <c r="N61" s="4"/>
      <c r="O61" s="4"/>
      <c r="P61" s="4"/>
      <c r="Q61" s="4"/>
      <c r="R61" s="4"/>
      <c r="S61" s="4"/>
      <c r="T61" s="4"/>
      <c r="U61" s="4"/>
      <c r="V61" s="4"/>
      <c r="W61" s="4"/>
      <c r="X61" s="4"/>
      <c r="Y61" s="4"/>
      <c r="Z61" s="4"/>
    </row>
    <row r="62" spans="1:26">
      <c r="A62" s="10"/>
      <c r="B62" s="10"/>
      <c r="C62" s="10"/>
      <c r="D62" s="4"/>
      <c r="E62" s="10"/>
      <c r="F62" s="4"/>
      <c r="G62" s="4"/>
      <c r="H62" s="4"/>
      <c r="I62" s="4"/>
      <c r="J62" s="4"/>
      <c r="K62" s="4"/>
      <c r="L62" s="4"/>
      <c r="M62" s="4"/>
      <c r="N62" s="4"/>
      <c r="O62" s="4"/>
      <c r="P62" s="4"/>
      <c r="Q62" s="4"/>
      <c r="R62" s="4"/>
      <c r="S62" s="4"/>
      <c r="T62" s="4"/>
      <c r="U62" s="4"/>
      <c r="V62" s="4"/>
      <c r="W62" s="4"/>
      <c r="X62" s="4"/>
      <c r="Y62" s="4"/>
      <c r="Z62" s="4"/>
    </row>
    <row r="63" spans="1:26">
      <c r="A63" s="10"/>
      <c r="B63" s="10"/>
      <c r="C63" s="10"/>
      <c r="D63" s="4"/>
      <c r="E63" s="10"/>
      <c r="F63" s="4"/>
      <c r="G63" s="4"/>
      <c r="H63" s="4"/>
      <c r="I63" s="4"/>
      <c r="J63" s="4"/>
      <c r="K63" s="4"/>
      <c r="L63" s="4"/>
      <c r="M63" s="4"/>
      <c r="N63" s="4"/>
      <c r="O63" s="4"/>
      <c r="P63" s="4"/>
      <c r="Q63" s="4"/>
      <c r="R63" s="4"/>
      <c r="S63" s="4"/>
      <c r="T63" s="4"/>
      <c r="U63" s="4"/>
      <c r="V63" s="4"/>
      <c r="W63" s="4"/>
      <c r="X63" s="4"/>
      <c r="Y63" s="4"/>
      <c r="Z63" s="4"/>
    </row>
    <row r="64" spans="1:26">
      <c r="A64" s="10"/>
      <c r="B64" s="10"/>
      <c r="C64" s="10"/>
      <c r="D64" s="4"/>
      <c r="E64" s="10"/>
      <c r="F64" s="4"/>
      <c r="G64" s="4"/>
      <c r="H64" s="4"/>
      <c r="I64" s="4"/>
      <c r="J64" s="4"/>
      <c r="K64" s="4"/>
      <c r="L64" s="4"/>
      <c r="M64" s="4"/>
      <c r="N64" s="4"/>
      <c r="O64" s="4"/>
      <c r="P64" s="4"/>
      <c r="Q64" s="4"/>
      <c r="R64" s="4"/>
      <c r="S64" s="4"/>
      <c r="T64" s="4"/>
      <c r="U64" s="4"/>
      <c r="V64" s="4"/>
      <c r="W64" s="4"/>
      <c r="X64" s="4"/>
      <c r="Y64" s="4"/>
      <c r="Z64" s="4"/>
    </row>
    <row r="65" spans="1:26">
      <c r="A65" s="10"/>
      <c r="B65" s="10"/>
      <c r="C65" s="10"/>
      <c r="D65" s="4"/>
      <c r="E65" s="10"/>
      <c r="F65" s="4"/>
      <c r="G65" s="4"/>
      <c r="H65" s="4"/>
      <c r="I65" s="4"/>
      <c r="J65" s="4"/>
      <c r="K65" s="4"/>
      <c r="L65" s="4"/>
      <c r="M65" s="4"/>
      <c r="N65" s="4"/>
      <c r="O65" s="4"/>
      <c r="P65" s="4"/>
      <c r="Q65" s="4"/>
      <c r="R65" s="4"/>
      <c r="S65" s="4"/>
      <c r="T65" s="4"/>
      <c r="U65" s="4"/>
      <c r="V65" s="4"/>
      <c r="W65" s="4"/>
      <c r="X65" s="4"/>
      <c r="Y65" s="4"/>
      <c r="Z65" s="4"/>
    </row>
    <row r="66" spans="1:26">
      <c r="A66" s="10"/>
      <c r="B66" s="10"/>
      <c r="C66" s="10"/>
      <c r="D66" s="4"/>
      <c r="E66" s="10"/>
      <c r="F66" s="4"/>
      <c r="G66" s="4"/>
      <c r="H66" s="4"/>
      <c r="I66" s="4"/>
      <c r="J66" s="4"/>
      <c r="K66" s="4"/>
      <c r="L66" s="4"/>
      <c r="M66" s="4"/>
      <c r="N66" s="4"/>
      <c r="O66" s="4"/>
      <c r="P66" s="4"/>
      <c r="Q66" s="4"/>
      <c r="R66" s="4"/>
      <c r="S66" s="4"/>
      <c r="T66" s="4"/>
      <c r="U66" s="4"/>
      <c r="V66" s="4"/>
      <c r="W66" s="4"/>
      <c r="X66" s="4"/>
      <c r="Y66" s="4"/>
      <c r="Z66" s="4"/>
    </row>
    <row r="67" spans="1:26">
      <c r="A67" s="10"/>
      <c r="B67" s="10"/>
      <c r="C67" s="10"/>
      <c r="D67" s="4"/>
      <c r="E67" s="10"/>
      <c r="F67" s="4"/>
      <c r="G67" s="4"/>
      <c r="H67" s="4"/>
      <c r="I67" s="4"/>
      <c r="J67" s="4"/>
      <c r="K67" s="4"/>
      <c r="L67" s="4"/>
      <c r="M67" s="4"/>
      <c r="N67" s="4"/>
      <c r="O67" s="4"/>
      <c r="P67" s="4"/>
      <c r="Q67" s="4"/>
      <c r="R67" s="4"/>
      <c r="S67" s="4"/>
      <c r="T67" s="4"/>
      <c r="U67" s="4"/>
      <c r="V67" s="4"/>
      <c r="W67" s="4"/>
      <c r="X67" s="4"/>
      <c r="Y67" s="4"/>
      <c r="Z67" s="4"/>
    </row>
    <row r="68" spans="1:26">
      <c r="A68" s="10"/>
      <c r="B68" s="10"/>
      <c r="C68" s="10"/>
      <c r="D68" s="4"/>
      <c r="E68" s="10"/>
      <c r="F68" s="4"/>
      <c r="G68" s="4"/>
      <c r="H68" s="4"/>
      <c r="I68" s="4"/>
      <c r="J68" s="4"/>
      <c r="K68" s="4"/>
      <c r="L68" s="4"/>
      <c r="M68" s="4"/>
      <c r="N68" s="4"/>
      <c r="O68" s="4"/>
      <c r="P68" s="4"/>
      <c r="Q68" s="4"/>
      <c r="R68" s="4"/>
      <c r="S68" s="4"/>
      <c r="T68" s="4"/>
      <c r="U68" s="4"/>
      <c r="V68" s="4"/>
      <c r="W68" s="4"/>
      <c r="X68" s="4"/>
      <c r="Y68" s="4"/>
      <c r="Z68" s="4"/>
    </row>
    <row r="69" spans="1:26">
      <c r="A69" s="10"/>
      <c r="B69" s="10"/>
      <c r="C69" s="10"/>
      <c r="D69" s="4"/>
      <c r="E69" s="10"/>
      <c r="F69" s="4"/>
      <c r="G69" s="4"/>
      <c r="H69" s="4"/>
      <c r="I69" s="4"/>
      <c r="J69" s="4"/>
      <c r="K69" s="4"/>
      <c r="L69" s="4"/>
      <c r="M69" s="4"/>
      <c r="N69" s="4"/>
      <c r="O69" s="4"/>
      <c r="P69" s="4"/>
      <c r="Q69" s="4"/>
      <c r="R69" s="4"/>
      <c r="S69" s="4"/>
      <c r="T69" s="4"/>
      <c r="U69" s="4"/>
      <c r="V69" s="4"/>
      <c r="W69" s="4"/>
      <c r="X69" s="4"/>
      <c r="Y69" s="4"/>
      <c r="Z69" s="4"/>
    </row>
    <row r="70" spans="1:26">
      <c r="A70" s="10"/>
      <c r="B70" s="10"/>
      <c r="C70" s="10"/>
      <c r="D70" s="4"/>
      <c r="E70" s="10"/>
      <c r="F70" s="4"/>
      <c r="G70" s="4"/>
      <c r="H70" s="4"/>
      <c r="I70" s="4"/>
      <c r="J70" s="4"/>
      <c r="K70" s="4"/>
      <c r="L70" s="4"/>
      <c r="M70" s="4"/>
      <c r="N70" s="4"/>
      <c r="O70" s="4"/>
      <c r="P70" s="4"/>
      <c r="Q70" s="4"/>
      <c r="R70" s="4"/>
      <c r="S70" s="4"/>
      <c r="T70" s="4"/>
      <c r="U70" s="4"/>
      <c r="V70" s="4"/>
      <c r="W70" s="4"/>
      <c r="X70" s="4"/>
      <c r="Y70" s="4"/>
      <c r="Z70" s="4"/>
    </row>
    <row r="71" spans="1:26">
      <c r="A71" s="10"/>
      <c r="B71" s="10"/>
      <c r="C71" s="10"/>
      <c r="D71" s="4"/>
      <c r="E71" s="10"/>
      <c r="F71" s="4"/>
      <c r="G71" s="4"/>
      <c r="H71" s="4"/>
      <c r="I71" s="4"/>
      <c r="J71" s="4"/>
      <c r="K71" s="4"/>
      <c r="L71" s="4"/>
      <c r="M71" s="4"/>
      <c r="N71" s="4"/>
      <c r="O71" s="4"/>
      <c r="P71" s="4"/>
      <c r="Q71" s="4"/>
      <c r="R71" s="4"/>
      <c r="S71" s="4"/>
      <c r="T71" s="4"/>
      <c r="U71" s="4"/>
      <c r="V71" s="4"/>
      <c r="W71" s="4"/>
      <c r="X71" s="4"/>
      <c r="Y71" s="4"/>
      <c r="Z71" s="4"/>
    </row>
    <row r="72" spans="1:26">
      <c r="A72" s="10"/>
      <c r="B72" s="10"/>
      <c r="C72" s="10"/>
      <c r="D72" s="4"/>
      <c r="E72" s="10"/>
      <c r="F72" s="4"/>
      <c r="G72" s="4"/>
      <c r="H72" s="4"/>
      <c r="I72" s="4"/>
      <c r="J72" s="4"/>
      <c r="K72" s="4"/>
      <c r="L72" s="4"/>
      <c r="M72" s="4"/>
      <c r="N72" s="4"/>
      <c r="O72" s="4"/>
      <c r="P72" s="4"/>
      <c r="Q72" s="4"/>
      <c r="R72" s="4"/>
      <c r="S72" s="4"/>
      <c r="T72" s="4"/>
      <c r="U72" s="4"/>
      <c r="V72" s="4"/>
      <c r="W72" s="4"/>
      <c r="X72" s="4"/>
      <c r="Y72" s="4"/>
      <c r="Z72" s="4"/>
    </row>
    <row r="73" spans="1:26">
      <c r="A73" s="10"/>
      <c r="B73" s="10"/>
      <c r="C73" s="10"/>
      <c r="D73" s="4"/>
      <c r="E73" s="10"/>
      <c r="F73" s="4"/>
      <c r="G73" s="4"/>
      <c r="H73" s="4"/>
      <c r="I73" s="4"/>
      <c r="J73" s="4"/>
      <c r="K73" s="4"/>
      <c r="L73" s="4"/>
      <c r="M73" s="4"/>
      <c r="N73" s="4"/>
      <c r="O73" s="4"/>
      <c r="P73" s="4"/>
      <c r="Q73" s="4"/>
      <c r="R73" s="4"/>
      <c r="S73" s="4"/>
      <c r="T73" s="4"/>
      <c r="U73" s="4"/>
      <c r="V73" s="4"/>
      <c r="W73" s="4"/>
      <c r="X73" s="4"/>
      <c r="Y73" s="4"/>
      <c r="Z73" s="4"/>
    </row>
    <row r="74" spans="1:26">
      <c r="A74" s="10"/>
      <c r="B74" s="10"/>
      <c r="C74" s="10"/>
      <c r="D74" s="4"/>
      <c r="E74" s="10"/>
      <c r="F74" s="4"/>
      <c r="G74" s="4"/>
      <c r="H74" s="4"/>
      <c r="I74" s="4"/>
      <c r="J74" s="4"/>
      <c r="K74" s="4"/>
      <c r="L74" s="4"/>
      <c r="M74" s="4"/>
      <c r="N74" s="4"/>
      <c r="O74" s="4"/>
      <c r="P74" s="4"/>
      <c r="Q74" s="4"/>
      <c r="R74" s="4"/>
      <c r="S74" s="4"/>
      <c r="T74" s="4"/>
      <c r="U74" s="4"/>
      <c r="V74" s="4"/>
      <c r="W74" s="4"/>
      <c r="X74" s="4"/>
      <c r="Y74" s="4"/>
      <c r="Z74" s="4"/>
    </row>
    <row r="75" spans="1:26">
      <c r="A75" s="10"/>
      <c r="B75" s="10"/>
      <c r="C75" s="10"/>
      <c r="D75" s="4"/>
      <c r="E75" s="10"/>
      <c r="F75" s="4"/>
      <c r="G75" s="4"/>
      <c r="H75" s="4"/>
      <c r="I75" s="4"/>
      <c r="J75" s="4"/>
      <c r="K75" s="4"/>
      <c r="L75" s="4"/>
      <c r="M75" s="4"/>
      <c r="N75" s="4"/>
      <c r="O75" s="4"/>
      <c r="P75" s="4"/>
      <c r="Q75" s="4"/>
      <c r="R75" s="4"/>
      <c r="S75" s="4"/>
      <c r="T75" s="4"/>
      <c r="U75" s="4"/>
      <c r="V75" s="4"/>
      <c r="W75" s="4"/>
      <c r="X75" s="4"/>
      <c r="Y75" s="4"/>
      <c r="Z75" s="4"/>
    </row>
    <row r="76" spans="1:26">
      <c r="A76" s="10"/>
      <c r="B76" s="10"/>
      <c r="C76" s="10"/>
      <c r="D76" s="4"/>
      <c r="E76" s="10"/>
      <c r="F76" s="4"/>
      <c r="G76" s="4"/>
      <c r="H76" s="4"/>
      <c r="I76" s="4"/>
      <c r="J76" s="4"/>
      <c r="K76" s="4"/>
      <c r="L76" s="4"/>
      <c r="M76" s="4"/>
      <c r="N76" s="4"/>
      <c r="O76" s="4"/>
      <c r="P76" s="4"/>
      <c r="Q76" s="4"/>
      <c r="R76" s="4"/>
      <c r="S76" s="4"/>
      <c r="T76" s="4"/>
      <c r="U76" s="4"/>
      <c r="V76" s="4"/>
      <c r="W76" s="4"/>
      <c r="X76" s="4"/>
      <c r="Y76" s="4"/>
      <c r="Z76" s="4"/>
    </row>
    <row r="77" spans="1:26">
      <c r="A77" s="10"/>
      <c r="B77" s="10"/>
      <c r="C77" s="10"/>
      <c r="D77" s="4"/>
      <c r="E77" s="10"/>
      <c r="F77" s="4"/>
      <c r="G77" s="4"/>
      <c r="H77" s="4"/>
      <c r="I77" s="4"/>
      <c r="J77" s="4"/>
      <c r="K77" s="4"/>
      <c r="L77" s="4"/>
      <c r="M77" s="4"/>
      <c r="N77" s="4"/>
      <c r="O77" s="4"/>
      <c r="P77" s="4"/>
      <c r="Q77" s="4"/>
      <c r="R77" s="4"/>
      <c r="S77" s="4"/>
      <c r="T77" s="4"/>
      <c r="U77" s="4"/>
      <c r="V77" s="4"/>
      <c r="W77" s="4"/>
      <c r="X77" s="4"/>
      <c r="Y77" s="4"/>
      <c r="Z77" s="4"/>
    </row>
    <row r="78" spans="1:26">
      <c r="A78" s="10"/>
      <c r="B78" s="10"/>
      <c r="C78" s="10"/>
      <c r="D78" s="4"/>
      <c r="E78" s="10"/>
      <c r="F78" s="4"/>
      <c r="G78" s="4"/>
      <c r="H78" s="4"/>
      <c r="I78" s="4"/>
      <c r="J78" s="4"/>
      <c r="K78" s="4"/>
      <c r="L78" s="4"/>
      <c r="M78" s="4"/>
      <c r="N78" s="4"/>
      <c r="O78" s="4"/>
      <c r="P78" s="4"/>
      <c r="Q78" s="4"/>
      <c r="R78" s="4"/>
      <c r="S78" s="4"/>
      <c r="T78" s="4"/>
      <c r="U78" s="4"/>
      <c r="V78" s="4"/>
      <c r="W78" s="4"/>
      <c r="X78" s="4"/>
      <c r="Y78" s="4"/>
      <c r="Z78" s="4"/>
    </row>
    <row r="79" spans="1:26">
      <c r="A79" s="10"/>
      <c r="B79" s="10"/>
      <c r="C79" s="10"/>
      <c r="D79" s="4"/>
      <c r="E79" s="10"/>
      <c r="F79" s="4"/>
      <c r="G79" s="4"/>
      <c r="H79" s="4"/>
      <c r="I79" s="4"/>
      <c r="J79" s="4"/>
      <c r="K79" s="4"/>
      <c r="L79" s="4"/>
      <c r="M79" s="4"/>
      <c r="N79" s="4"/>
      <c r="O79" s="4"/>
      <c r="P79" s="4"/>
      <c r="Q79" s="4"/>
      <c r="R79" s="4"/>
      <c r="S79" s="4"/>
      <c r="T79" s="4"/>
      <c r="U79" s="4"/>
      <c r="V79" s="4"/>
      <c r="W79" s="4"/>
      <c r="X79" s="4"/>
      <c r="Y79" s="4"/>
      <c r="Z79" s="4"/>
    </row>
    <row r="80" spans="1:26">
      <c r="A80" s="10"/>
      <c r="B80" s="10"/>
      <c r="C80" s="10"/>
      <c r="D80" s="4"/>
      <c r="E80" s="10"/>
      <c r="F80" s="4"/>
      <c r="G80" s="4"/>
      <c r="H80" s="4"/>
      <c r="I80" s="4"/>
      <c r="J80" s="4"/>
      <c r="K80" s="4"/>
      <c r="L80" s="4"/>
      <c r="M80" s="4"/>
      <c r="N80" s="4"/>
      <c r="O80" s="4"/>
      <c r="P80" s="4"/>
      <c r="Q80" s="4"/>
      <c r="R80" s="4"/>
      <c r="S80" s="4"/>
      <c r="T80" s="4"/>
      <c r="U80" s="4"/>
      <c r="V80" s="4"/>
      <c r="W80" s="4"/>
      <c r="X80" s="4"/>
      <c r="Y80" s="4"/>
      <c r="Z80" s="4"/>
    </row>
    <row r="81" spans="1:26">
      <c r="A81" s="10"/>
      <c r="B81" s="10"/>
      <c r="C81" s="10"/>
      <c r="D81" s="4"/>
      <c r="E81" s="10"/>
      <c r="F81" s="4"/>
      <c r="G81" s="4"/>
      <c r="H81" s="4"/>
      <c r="I81" s="4"/>
      <c r="J81" s="4"/>
      <c r="K81" s="4"/>
      <c r="L81" s="4"/>
      <c r="M81" s="4"/>
      <c r="N81" s="4"/>
      <c r="O81" s="4"/>
      <c r="P81" s="4"/>
      <c r="Q81" s="4"/>
      <c r="R81" s="4"/>
      <c r="S81" s="4"/>
      <c r="T81" s="4"/>
      <c r="U81" s="4"/>
      <c r="V81" s="4"/>
      <c r="W81" s="4"/>
      <c r="X81" s="4"/>
      <c r="Y81" s="4"/>
      <c r="Z81" s="4"/>
    </row>
    <row r="82" spans="1:26">
      <c r="A82" s="10"/>
      <c r="B82" s="10"/>
      <c r="C82" s="10"/>
      <c r="D82" s="4"/>
      <c r="E82" s="10"/>
      <c r="F82" s="4"/>
      <c r="G82" s="4"/>
      <c r="H82" s="4"/>
      <c r="I82" s="4"/>
      <c r="J82" s="4"/>
      <c r="K82" s="4"/>
      <c r="L82" s="4"/>
      <c r="M82" s="4"/>
      <c r="N82" s="4"/>
      <c r="O82" s="4"/>
      <c r="P82" s="4"/>
      <c r="Q82" s="4"/>
      <c r="R82" s="4"/>
      <c r="S82" s="4"/>
      <c r="T82" s="4"/>
      <c r="U82" s="4"/>
      <c r="V82" s="4"/>
      <c r="W82" s="4"/>
      <c r="X82" s="4"/>
      <c r="Y82" s="4"/>
      <c r="Z82" s="4"/>
    </row>
    <row r="83" spans="1:26">
      <c r="A83" s="10"/>
      <c r="B83" s="10"/>
      <c r="C83" s="10"/>
      <c r="D83" s="4"/>
      <c r="E83" s="10"/>
      <c r="F83" s="4"/>
      <c r="G83" s="4"/>
      <c r="H83" s="4"/>
      <c r="I83" s="4"/>
      <c r="J83" s="4"/>
      <c r="K83" s="4"/>
      <c r="L83" s="4"/>
      <c r="M83" s="4"/>
      <c r="N83" s="4"/>
      <c r="O83" s="4"/>
      <c r="P83" s="4"/>
      <c r="Q83" s="4"/>
      <c r="R83" s="4"/>
      <c r="S83" s="4"/>
      <c r="T83" s="4"/>
      <c r="U83" s="4"/>
      <c r="V83" s="4"/>
      <c r="W83" s="4"/>
      <c r="X83" s="4"/>
      <c r="Y83" s="4"/>
      <c r="Z83" s="4"/>
    </row>
    <row r="84" spans="1:26">
      <c r="A84" s="10"/>
      <c r="B84" s="10"/>
      <c r="C84" s="10"/>
      <c r="D84" s="4"/>
      <c r="E84" s="10"/>
      <c r="F84" s="4"/>
      <c r="G84" s="4"/>
      <c r="H84" s="4"/>
      <c r="I84" s="4"/>
      <c r="J84" s="4"/>
      <c r="K84" s="4"/>
      <c r="L84" s="4"/>
      <c r="M84" s="4"/>
      <c r="N84" s="4"/>
      <c r="O84" s="4"/>
      <c r="P84" s="4"/>
      <c r="Q84" s="4"/>
      <c r="R84" s="4"/>
      <c r="S84" s="4"/>
      <c r="T84" s="4"/>
      <c r="U84" s="4"/>
      <c r="V84" s="4"/>
      <c r="W84" s="4"/>
      <c r="X84" s="4"/>
      <c r="Y84" s="4"/>
      <c r="Z84" s="4"/>
    </row>
    <row r="85" spans="1:26">
      <c r="A85" s="10"/>
      <c r="B85" s="10"/>
      <c r="C85" s="10"/>
      <c r="D85" s="4"/>
      <c r="E85" s="10"/>
      <c r="F85" s="4"/>
      <c r="G85" s="4"/>
      <c r="H85" s="4"/>
      <c r="I85" s="4"/>
      <c r="J85" s="4"/>
      <c r="K85" s="4"/>
      <c r="L85" s="4"/>
      <c r="M85" s="4"/>
      <c r="N85" s="4"/>
      <c r="O85" s="4"/>
      <c r="P85" s="4"/>
      <c r="Q85" s="4"/>
      <c r="R85" s="4"/>
      <c r="S85" s="4"/>
      <c r="T85" s="4"/>
      <c r="U85" s="4"/>
      <c r="V85" s="4"/>
      <c r="W85" s="4"/>
      <c r="X85" s="4"/>
      <c r="Y85" s="4"/>
      <c r="Z85" s="4"/>
    </row>
    <row r="86" spans="1:26">
      <c r="A86" s="10"/>
      <c r="B86" s="10"/>
      <c r="C86" s="10"/>
      <c r="D86" s="4"/>
      <c r="E86" s="10"/>
      <c r="F86" s="4"/>
      <c r="G86" s="4"/>
      <c r="H86" s="4"/>
      <c r="I86" s="4"/>
      <c r="J86" s="4"/>
      <c r="K86" s="4"/>
      <c r="L86" s="4"/>
      <c r="M86" s="4"/>
      <c r="N86" s="4"/>
      <c r="O86" s="4"/>
      <c r="P86" s="4"/>
      <c r="Q86" s="4"/>
      <c r="R86" s="4"/>
      <c r="S86" s="4"/>
      <c r="T86" s="4"/>
      <c r="U86" s="4"/>
      <c r="V86" s="4"/>
      <c r="W86" s="4"/>
      <c r="X86" s="4"/>
      <c r="Y86" s="4"/>
      <c r="Z86" s="4"/>
    </row>
    <row r="87" spans="1:26">
      <c r="A87" s="10"/>
      <c r="B87" s="10"/>
      <c r="C87" s="10"/>
      <c r="D87" s="4"/>
      <c r="E87" s="10"/>
      <c r="F87" s="4"/>
      <c r="G87" s="4"/>
      <c r="H87" s="4"/>
      <c r="I87" s="4"/>
      <c r="J87" s="4"/>
      <c r="K87" s="4"/>
      <c r="L87" s="4"/>
      <c r="M87" s="4"/>
      <c r="N87" s="4"/>
      <c r="O87" s="4"/>
      <c r="P87" s="4"/>
      <c r="Q87" s="4"/>
      <c r="R87" s="4"/>
      <c r="S87" s="4"/>
      <c r="T87" s="4"/>
      <c r="U87" s="4"/>
      <c r="V87" s="4"/>
      <c r="W87" s="4"/>
      <c r="X87" s="4"/>
      <c r="Y87" s="4"/>
      <c r="Z87" s="4"/>
    </row>
    <row r="88" spans="1:26">
      <c r="A88" s="10"/>
      <c r="B88" s="10"/>
      <c r="C88" s="10"/>
      <c r="D88" s="4"/>
      <c r="E88" s="10"/>
      <c r="F88" s="4"/>
      <c r="G88" s="4"/>
      <c r="H88" s="4"/>
      <c r="I88" s="4"/>
      <c r="J88" s="4"/>
      <c r="K88" s="4"/>
      <c r="L88" s="4"/>
      <c r="M88" s="4"/>
      <c r="N88" s="4"/>
      <c r="O88" s="4"/>
      <c r="P88" s="4"/>
      <c r="Q88" s="4"/>
      <c r="R88" s="4"/>
      <c r="S88" s="4"/>
      <c r="T88" s="4"/>
      <c r="U88" s="4"/>
      <c r="V88" s="4"/>
      <c r="W88" s="4"/>
      <c r="X88" s="4"/>
      <c r="Y88" s="4"/>
      <c r="Z88" s="4"/>
    </row>
    <row r="89" spans="1:26">
      <c r="A89" s="10"/>
      <c r="B89" s="10"/>
      <c r="C89" s="10"/>
      <c r="D89" s="4"/>
      <c r="E89" s="10"/>
      <c r="F89" s="4"/>
      <c r="G89" s="4"/>
      <c r="H89" s="4"/>
      <c r="I89" s="4"/>
      <c r="J89" s="4"/>
      <c r="K89" s="4"/>
      <c r="L89" s="4"/>
      <c r="M89" s="4"/>
      <c r="N89" s="4"/>
      <c r="O89" s="4"/>
      <c r="P89" s="4"/>
      <c r="Q89" s="4"/>
      <c r="R89" s="4"/>
      <c r="S89" s="4"/>
      <c r="T89" s="4"/>
      <c r="U89" s="4"/>
      <c r="V89" s="4"/>
      <c r="W89" s="4"/>
      <c r="X89" s="4"/>
      <c r="Y89" s="4"/>
      <c r="Z89" s="4"/>
    </row>
    <row r="90" spans="1:26">
      <c r="A90" s="10"/>
      <c r="B90" s="10"/>
      <c r="C90" s="10"/>
      <c r="D90" s="4"/>
      <c r="E90" s="10"/>
      <c r="F90" s="4"/>
      <c r="G90" s="4"/>
      <c r="H90" s="4"/>
      <c r="I90" s="4"/>
      <c r="J90" s="4"/>
      <c r="K90" s="4"/>
      <c r="L90" s="4"/>
      <c r="M90" s="4"/>
      <c r="N90" s="4"/>
      <c r="O90" s="4"/>
      <c r="P90" s="4"/>
      <c r="Q90" s="4"/>
      <c r="R90" s="4"/>
      <c r="S90" s="4"/>
      <c r="T90" s="4"/>
      <c r="U90" s="4"/>
      <c r="V90" s="4"/>
      <c r="W90" s="4"/>
      <c r="X90" s="4"/>
      <c r="Y90" s="4"/>
      <c r="Z90" s="4"/>
    </row>
    <row r="91" spans="1:26">
      <c r="A91" s="10"/>
      <c r="B91" s="10"/>
      <c r="C91" s="10"/>
      <c r="D91" s="4"/>
      <c r="E91" s="10"/>
      <c r="F91" s="4"/>
      <c r="G91" s="4"/>
      <c r="H91" s="4"/>
      <c r="I91" s="4"/>
      <c r="J91" s="4"/>
      <c r="K91" s="4"/>
      <c r="L91" s="4"/>
      <c r="M91" s="4"/>
      <c r="N91" s="4"/>
      <c r="O91" s="4"/>
      <c r="P91" s="4"/>
      <c r="Q91" s="4"/>
      <c r="R91" s="4"/>
      <c r="S91" s="4"/>
      <c r="T91" s="4"/>
      <c r="U91" s="4"/>
      <c r="V91" s="4"/>
      <c r="W91" s="4"/>
      <c r="X91" s="4"/>
      <c r="Y91" s="4"/>
      <c r="Z91" s="4"/>
    </row>
    <row r="92" spans="1:26">
      <c r="A92" s="10"/>
      <c r="B92" s="10"/>
      <c r="C92" s="10"/>
      <c r="D92" s="4"/>
      <c r="E92" s="10"/>
      <c r="F92" s="4"/>
      <c r="G92" s="4"/>
      <c r="H92" s="4"/>
      <c r="I92" s="4"/>
      <c r="J92" s="4"/>
      <c r="K92" s="4"/>
      <c r="L92" s="4"/>
      <c r="M92" s="4"/>
      <c r="N92" s="4"/>
      <c r="O92" s="4"/>
      <c r="P92" s="4"/>
      <c r="Q92" s="4"/>
      <c r="R92" s="4"/>
      <c r="S92" s="4"/>
      <c r="T92" s="4"/>
      <c r="U92" s="4"/>
      <c r="V92" s="4"/>
      <c r="W92" s="4"/>
      <c r="X92" s="4"/>
      <c r="Y92" s="4"/>
      <c r="Z92" s="4"/>
    </row>
    <row r="93" spans="1:26">
      <c r="A93" s="10"/>
      <c r="B93" s="10"/>
      <c r="C93" s="10"/>
      <c r="D93" s="4"/>
      <c r="E93" s="10"/>
      <c r="F93" s="4"/>
      <c r="G93" s="4"/>
      <c r="H93" s="4"/>
      <c r="I93" s="4"/>
      <c r="J93" s="4"/>
      <c r="K93" s="4"/>
      <c r="L93" s="4"/>
      <c r="M93" s="4"/>
      <c r="N93" s="4"/>
      <c r="O93" s="4"/>
      <c r="P93" s="4"/>
      <c r="Q93" s="4"/>
      <c r="R93" s="4"/>
      <c r="S93" s="4"/>
      <c r="T93" s="4"/>
      <c r="U93" s="4"/>
      <c r="V93" s="4"/>
      <c r="W93" s="4"/>
      <c r="X93" s="4"/>
      <c r="Y93" s="4"/>
      <c r="Z93" s="4"/>
    </row>
    <row r="94" spans="1:26">
      <c r="A94" s="10"/>
      <c r="B94" s="10"/>
      <c r="C94" s="10"/>
      <c r="D94" s="4"/>
      <c r="E94" s="10"/>
      <c r="F94" s="4"/>
      <c r="G94" s="4"/>
      <c r="H94" s="4"/>
      <c r="I94" s="4"/>
      <c r="J94" s="4"/>
      <c r="K94" s="4"/>
      <c r="L94" s="4"/>
      <c r="M94" s="4"/>
      <c r="N94" s="4"/>
      <c r="O94" s="4"/>
      <c r="P94" s="4"/>
      <c r="Q94" s="4"/>
      <c r="R94" s="4"/>
      <c r="S94" s="4"/>
      <c r="T94" s="4"/>
      <c r="U94" s="4"/>
      <c r="V94" s="4"/>
      <c r="W94" s="4"/>
      <c r="X94" s="4"/>
      <c r="Y94" s="4"/>
      <c r="Z94" s="4"/>
    </row>
    <row r="95" spans="1:26">
      <c r="A95" s="10"/>
      <c r="B95" s="10"/>
      <c r="C95" s="10"/>
      <c r="D95" s="4"/>
      <c r="E95" s="10"/>
      <c r="F95" s="4"/>
      <c r="G95" s="4"/>
      <c r="H95" s="4"/>
      <c r="I95" s="4"/>
      <c r="J95" s="4"/>
      <c r="K95" s="4"/>
      <c r="L95" s="4"/>
      <c r="M95" s="4"/>
      <c r="N95" s="4"/>
      <c r="O95" s="4"/>
      <c r="P95" s="4"/>
      <c r="Q95" s="4"/>
      <c r="R95" s="4"/>
      <c r="S95" s="4"/>
      <c r="T95" s="4"/>
      <c r="U95" s="4"/>
      <c r="V95" s="4"/>
      <c r="W95" s="4"/>
      <c r="X95" s="4"/>
      <c r="Y95" s="4"/>
      <c r="Z95" s="4"/>
    </row>
    <row r="96" spans="1:26">
      <c r="A96" s="10"/>
      <c r="B96" s="10"/>
      <c r="C96" s="10"/>
      <c r="D96" s="4"/>
      <c r="E96" s="10"/>
      <c r="F96" s="4"/>
      <c r="G96" s="4"/>
      <c r="H96" s="4"/>
      <c r="I96" s="4"/>
      <c r="J96" s="4"/>
      <c r="K96" s="4"/>
      <c r="L96" s="4"/>
      <c r="M96" s="4"/>
      <c r="N96" s="4"/>
      <c r="O96" s="4"/>
      <c r="P96" s="4"/>
      <c r="Q96" s="4"/>
      <c r="R96" s="4"/>
      <c r="S96" s="4"/>
      <c r="T96" s="4"/>
      <c r="U96" s="4"/>
      <c r="V96" s="4"/>
      <c r="W96" s="4"/>
      <c r="X96" s="4"/>
      <c r="Y96" s="4"/>
      <c r="Z96" s="4"/>
    </row>
    <row r="97" spans="1:26">
      <c r="A97" s="10"/>
      <c r="B97" s="10"/>
      <c r="C97" s="10"/>
      <c r="D97" s="4"/>
      <c r="E97" s="10"/>
      <c r="F97" s="4"/>
      <c r="G97" s="4"/>
      <c r="H97" s="4"/>
      <c r="I97" s="4"/>
      <c r="J97" s="4"/>
      <c r="K97" s="4"/>
      <c r="L97" s="4"/>
      <c r="M97" s="4"/>
      <c r="N97" s="4"/>
      <c r="O97" s="4"/>
      <c r="P97" s="4"/>
      <c r="Q97" s="4"/>
      <c r="R97" s="4"/>
      <c r="S97" s="4"/>
      <c r="T97" s="4"/>
      <c r="U97" s="4"/>
      <c r="V97" s="4"/>
      <c r="W97" s="4"/>
      <c r="X97" s="4"/>
      <c r="Y97" s="4"/>
      <c r="Z97" s="4"/>
    </row>
    <row r="98" spans="1:26">
      <c r="A98" s="10"/>
      <c r="B98" s="10"/>
      <c r="C98" s="10"/>
      <c r="D98" s="4"/>
      <c r="E98" s="10"/>
      <c r="F98" s="4"/>
      <c r="G98" s="4"/>
      <c r="H98" s="4"/>
      <c r="I98" s="4"/>
      <c r="J98" s="4"/>
      <c r="K98" s="4"/>
      <c r="L98" s="4"/>
      <c r="M98" s="4"/>
      <c r="N98" s="4"/>
      <c r="O98" s="4"/>
      <c r="P98" s="4"/>
      <c r="Q98" s="4"/>
      <c r="R98" s="4"/>
      <c r="S98" s="4"/>
      <c r="T98" s="4"/>
      <c r="U98" s="4"/>
      <c r="V98" s="4"/>
      <c r="W98" s="4"/>
      <c r="X98" s="4"/>
      <c r="Y98" s="4"/>
      <c r="Z98" s="4"/>
    </row>
    <row r="99" spans="1:26">
      <c r="A99" s="10"/>
      <c r="B99" s="10"/>
      <c r="C99" s="10"/>
      <c r="D99" s="4"/>
      <c r="E99" s="10"/>
      <c r="F99" s="4"/>
      <c r="G99" s="4"/>
      <c r="H99" s="4"/>
      <c r="I99" s="4"/>
      <c r="J99" s="4"/>
      <c r="K99" s="4"/>
      <c r="L99" s="4"/>
      <c r="M99" s="4"/>
      <c r="N99" s="4"/>
      <c r="O99" s="4"/>
      <c r="P99" s="4"/>
      <c r="Q99" s="4"/>
      <c r="R99" s="4"/>
      <c r="S99" s="4"/>
      <c r="T99" s="4"/>
      <c r="U99" s="4"/>
      <c r="V99" s="4"/>
      <c r="W99" s="4"/>
      <c r="X99" s="4"/>
      <c r="Y99" s="4"/>
      <c r="Z99" s="4"/>
    </row>
    <row r="100" spans="1:26">
      <c r="A100" s="10"/>
      <c r="B100" s="10"/>
      <c r="C100" s="10"/>
      <c r="D100" s="4"/>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10"/>
      <c r="D101" s="4"/>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10"/>
      <c r="D102" s="4"/>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10"/>
      <c r="D103" s="4"/>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10"/>
      <c r="D104" s="4"/>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10"/>
      <c r="D105" s="4"/>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10"/>
      <c r="D106" s="4"/>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10"/>
      <c r="D107" s="4"/>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10"/>
      <c r="D108" s="4"/>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10"/>
      <c r="D109" s="4"/>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10"/>
      <c r="D110" s="4"/>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10"/>
      <c r="D111" s="4"/>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10"/>
      <c r="D112" s="4"/>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10"/>
      <c r="D113" s="4"/>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10"/>
      <c r="D114" s="4"/>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10"/>
      <c r="D115" s="4"/>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10"/>
      <c r="D116" s="4"/>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10"/>
      <c r="D117" s="4"/>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10"/>
      <c r="D118" s="4"/>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10"/>
      <c r="D119" s="4"/>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10"/>
      <c r="D120" s="4"/>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10"/>
      <c r="D121" s="4"/>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10"/>
      <c r="D122" s="4"/>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10"/>
      <c r="D123" s="4"/>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10"/>
      <c r="D124" s="4"/>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10"/>
      <c r="D125" s="4"/>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10"/>
      <c r="D126" s="4"/>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10"/>
      <c r="D127" s="4"/>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10"/>
      <c r="D128" s="4"/>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10"/>
      <c r="D129" s="4"/>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10"/>
      <c r="D130" s="4"/>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10"/>
      <c r="D131" s="4"/>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10"/>
      <c r="D132" s="4"/>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10"/>
      <c r="D133" s="4"/>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10"/>
      <c r="D134" s="4"/>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10"/>
      <c r="D135" s="4"/>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10"/>
      <c r="D136" s="4"/>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10"/>
      <c r="D137" s="4"/>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10"/>
      <c r="D138" s="4"/>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10"/>
      <c r="D139" s="4"/>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10"/>
      <c r="D140" s="4"/>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10"/>
      <c r="D141" s="4"/>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10"/>
      <c r="D142" s="4"/>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10"/>
      <c r="D143" s="4"/>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10"/>
      <c r="D144" s="4"/>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10"/>
      <c r="D145" s="4"/>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10"/>
      <c r="D146" s="4"/>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10"/>
      <c r="D147" s="4"/>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10"/>
      <c r="D148" s="4"/>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10"/>
      <c r="D149" s="4"/>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10"/>
      <c r="D150" s="4"/>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10"/>
      <c r="D151" s="4"/>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10"/>
      <c r="D152" s="4"/>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10"/>
      <c r="D153" s="4"/>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10"/>
      <c r="D154" s="4"/>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10"/>
      <c r="D155" s="4"/>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10"/>
      <c r="D156" s="4"/>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10"/>
      <c r="D157" s="4"/>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10"/>
      <c r="D158" s="4"/>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10"/>
      <c r="D159" s="4"/>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10"/>
      <c r="D160" s="4"/>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10"/>
      <c r="D161" s="4"/>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10"/>
      <c r="D162" s="4"/>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10"/>
      <c r="D163" s="4"/>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10"/>
      <c r="D164" s="4"/>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10"/>
      <c r="D165" s="4"/>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10"/>
      <c r="D166" s="4"/>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10"/>
      <c r="D167" s="4"/>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10"/>
      <c r="D168" s="4"/>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10"/>
      <c r="D169" s="4"/>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10"/>
      <c r="D170" s="4"/>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10"/>
      <c r="D171" s="4"/>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10"/>
      <c r="D172" s="4"/>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10"/>
      <c r="D173" s="4"/>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10"/>
      <c r="D174" s="4"/>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10"/>
      <c r="D175" s="4"/>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10"/>
      <c r="D176" s="4"/>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10"/>
      <c r="D177" s="4"/>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10"/>
      <c r="D178" s="4"/>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10"/>
      <c r="D179" s="4"/>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10"/>
      <c r="D180" s="4"/>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10"/>
      <c r="D181" s="4"/>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10"/>
      <c r="D182" s="4"/>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10"/>
      <c r="D183" s="4"/>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10"/>
      <c r="D184" s="4"/>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10"/>
      <c r="D185" s="4"/>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10"/>
      <c r="D186" s="4"/>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10"/>
      <c r="D187" s="4"/>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10"/>
      <c r="D188" s="4"/>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10"/>
      <c r="D189" s="4"/>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10"/>
      <c r="D190" s="4"/>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10"/>
      <c r="D191" s="4"/>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10"/>
      <c r="D192" s="4"/>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10"/>
      <c r="D193" s="4"/>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10"/>
      <c r="D194" s="4"/>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10"/>
      <c r="D195" s="4"/>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10"/>
      <c r="D196" s="4"/>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10"/>
      <c r="D197" s="4"/>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10"/>
      <c r="D198" s="4"/>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10"/>
      <c r="D199" s="4"/>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10"/>
      <c r="D200" s="4"/>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10"/>
      <c r="D201" s="4"/>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10"/>
      <c r="D202" s="4"/>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10"/>
      <c r="D203" s="4"/>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10"/>
      <c r="D204" s="4"/>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10"/>
      <c r="D205" s="4"/>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10"/>
      <c r="D206" s="4"/>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10"/>
      <c r="D207" s="4"/>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10"/>
      <c r="D208" s="4"/>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10"/>
      <c r="D209" s="4"/>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10"/>
      <c r="D210" s="4"/>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10"/>
      <c r="D211" s="4"/>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10"/>
      <c r="D212" s="4"/>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10"/>
      <c r="D213" s="4"/>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10"/>
      <c r="D214" s="4"/>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10"/>
      <c r="D215" s="4"/>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10"/>
      <c r="D216" s="4"/>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10"/>
      <c r="D217" s="4"/>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10"/>
      <c r="D218" s="4"/>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10"/>
      <c r="D219" s="4"/>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10"/>
      <c r="D220" s="4"/>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10"/>
      <c r="D221" s="4"/>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10"/>
      <c r="D222" s="4"/>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10"/>
      <c r="D223" s="4"/>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10"/>
      <c r="D224" s="4"/>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10"/>
      <c r="D225" s="4"/>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10"/>
      <c r="D226" s="4"/>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10"/>
      <c r="D227" s="4"/>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10"/>
      <c r="D228" s="4"/>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10"/>
      <c r="D229" s="4"/>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10"/>
      <c r="D230" s="4"/>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10"/>
      <c r="D231" s="4"/>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10"/>
      <c r="D232" s="4"/>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10"/>
      <c r="D233" s="4"/>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10"/>
      <c r="D234" s="4"/>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10"/>
      <c r="D235" s="4"/>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10"/>
      <c r="D236" s="4"/>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10"/>
      <c r="D237" s="4"/>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10"/>
      <c r="D238" s="4"/>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10"/>
      <c r="D239" s="4"/>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10"/>
      <c r="D240" s="4"/>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10"/>
      <c r="D241" s="4"/>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10"/>
      <c r="D242" s="4"/>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10"/>
      <c r="D243" s="4"/>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10"/>
      <c r="D244" s="4"/>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10"/>
      <c r="D245" s="4"/>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10"/>
      <c r="D246" s="4"/>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10"/>
      <c r="D247" s="4"/>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10"/>
      <c r="D248" s="4"/>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10"/>
      <c r="D249" s="4"/>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10"/>
      <c r="D250" s="4"/>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10"/>
      <c r="D251" s="4"/>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10"/>
      <c r="D252" s="4"/>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10"/>
      <c r="D253" s="4"/>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10"/>
      <c r="D254" s="4"/>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10"/>
      <c r="D255" s="4"/>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10"/>
      <c r="D256" s="4"/>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10"/>
      <c r="D257" s="4"/>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10"/>
      <c r="D258" s="4"/>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10"/>
      <c r="D259" s="4"/>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10"/>
      <c r="D260" s="4"/>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10"/>
      <c r="D261" s="4"/>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10"/>
      <c r="D262" s="4"/>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10"/>
      <c r="D263" s="4"/>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10"/>
      <c r="D264" s="4"/>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10"/>
      <c r="D265" s="4"/>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10"/>
      <c r="D266" s="4"/>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10"/>
      <c r="D267" s="4"/>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10"/>
      <c r="D268" s="4"/>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10"/>
      <c r="D269" s="4"/>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10"/>
      <c r="D270" s="4"/>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10"/>
      <c r="D271" s="4"/>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10"/>
      <c r="D272" s="4"/>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10"/>
      <c r="D273" s="4"/>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10"/>
      <c r="D274" s="4"/>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10"/>
      <c r="D275" s="4"/>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10"/>
      <c r="D276" s="4"/>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10"/>
      <c r="D277" s="4"/>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10"/>
      <c r="D278" s="4"/>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10"/>
      <c r="D279" s="4"/>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10"/>
      <c r="D280" s="4"/>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10"/>
      <c r="D281" s="4"/>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10"/>
      <c r="D282" s="4"/>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10"/>
      <c r="D283" s="4"/>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10"/>
      <c r="D284" s="4"/>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10"/>
      <c r="D285" s="4"/>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10"/>
      <c r="D286" s="4"/>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10"/>
      <c r="D287" s="4"/>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10"/>
      <c r="D288" s="4"/>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10"/>
      <c r="D289" s="4"/>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10"/>
      <c r="D290" s="4"/>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10"/>
      <c r="D291" s="4"/>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10"/>
      <c r="D292" s="4"/>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10"/>
      <c r="D293" s="4"/>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10"/>
      <c r="D294" s="4"/>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10"/>
      <c r="D295" s="4"/>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10"/>
      <c r="D296" s="4"/>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10"/>
      <c r="D297" s="4"/>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10"/>
      <c r="D298" s="4"/>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10"/>
      <c r="D299" s="4"/>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10"/>
      <c r="D300" s="4"/>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10"/>
      <c r="D301" s="4"/>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10"/>
      <c r="D302" s="4"/>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10"/>
      <c r="D303" s="4"/>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10"/>
      <c r="D304" s="4"/>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10"/>
      <c r="D305" s="4"/>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10"/>
      <c r="D306" s="4"/>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10"/>
      <c r="D307" s="4"/>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10"/>
      <c r="D308" s="4"/>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10"/>
      <c r="D309" s="4"/>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10"/>
      <c r="D310" s="4"/>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10"/>
      <c r="D311" s="4"/>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10"/>
      <c r="D312" s="4"/>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10"/>
      <c r="D313" s="4"/>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10"/>
      <c r="D314" s="4"/>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10"/>
      <c r="D315" s="4"/>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10"/>
      <c r="D316" s="4"/>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10"/>
      <c r="D317" s="4"/>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10"/>
      <c r="D318" s="4"/>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10"/>
      <c r="D319" s="4"/>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10"/>
      <c r="D320" s="4"/>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10"/>
      <c r="D321" s="4"/>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10"/>
      <c r="D322" s="4"/>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10"/>
      <c r="D323" s="4"/>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10"/>
      <c r="D324" s="4"/>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10"/>
      <c r="D325" s="4"/>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10"/>
      <c r="D326" s="4"/>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10"/>
      <c r="D327" s="4"/>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10"/>
      <c r="D328" s="4"/>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10"/>
      <c r="D329" s="4"/>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10"/>
      <c r="D330" s="4"/>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10"/>
      <c r="D331" s="4"/>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10"/>
      <c r="D332" s="4"/>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10"/>
      <c r="D333" s="4"/>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10"/>
      <c r="D334" s="4"/>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10"/>
      <c r="D335" s="4"/>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10"/>
      <c r="D336" s="4"/>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10"/>
      <c r="D337" s="4"/>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10"/>
      <c r="D338" s="4"/>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10"/>
      <c r="D339" s="4"/>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10"/>
      <c r="D340" s="4"/>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10"/>
      <c r="D341" s="4"/>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10"/>
      <c r="D342" s="4"/>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10"/>
      <c r="D343" s="4"/>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10"/>
      <c r="D344" s="4"/>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10"/>
      <c r="D345" s="4"/>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10"/>
      <c r="D346" s="4"/>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10"/>
      <c r="D347" s="4"/>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10"/>
      <c r="D348" s="4"/>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10"/>
      <c r="D349" s="4"/>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10"/>
      <c r="D350" s="4"/>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10"/>
      <c r="D351" s="4"/>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10"/>
      <c r="D352" s="4"/>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10"/>
      <c r="D353" s="4"/>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10"/>
      <c r="D354" s="4"/>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10"/>
      <c r="D355" s="4"/>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10"/>
      <c r="D356" s="4"/>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10"/>
      <c r="D357" s="4"/>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10"/>
      <c r="D358" s="4"/>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10"/>
      <c r="D359" s="4"/>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10"/>
      <c r="D360" s="4"/>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10"/>
      <c r="D361" s="4"/>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10"/>
      <c r="D362" s="4"/>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10"/>
      <c r="D363" s="4"/>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10"/>
      <c r="D364" s="4"/>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10"/>
      <c r="D365" s="4"/>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10"/>
      <c r="D366" s="4"/>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10"/>
      <c r="D367" s="4"/>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10"/>
      <c r="D368" s="4"/>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10"/>
      <c r="D369" s="4"/>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10"/>
      <c r="D370" s="4"/>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10"/>
      <c r="D371" s="4"/>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10"/>
      <c r="D372" s="4"/>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10"/>
      <c r="D373" s="4"/>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10"/>
      <c r="D374" s="4"/>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10"/>
      <c r="D375" s="4"/>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10"/>
      <c r="D376" s="4"/>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10"/>
      <c r="D377" s="4"/>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10"/>
      <c r="D378" s="4"/>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10"/>
      <c r="D379" s="4"/>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10"/>
      <c r="D380" s="4"/>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10"/>
      <c r="D381" s="4"/>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10"/>
      <c r="D382" s="4"/>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10"/>
      <c r="D383" s="4"/>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10"/>
      <c r="D384" s="4"/>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10"/>
      <c r="D385" s="4"/>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10"/>
      <c r="D386" s="4"/>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10"/>
      <c r="D387" s="4"/>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10"/>
      <c r="D388" s="4"/>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10"/>
      <c r="D389" s="4"/>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10"/>
      <c r="D390" s="4"/>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10"/>
      <c r="D391" s="4"/>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10"/>
      <c r="D392" s="4"/>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10"/>
      <c r="D393" s="4"/>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10"/>
      <c r="D394" s="4"/>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10"/>
      <c r="D395" s="4"/>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10"/>
      <c r="D396" s="4"/>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10"/>
      <c r="D397" s="4"/>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10"/>
      <c r="D398" s="4"/>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10"/>
      <c r="D399" s="4"/>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10"/>
      <c r="D400" s="4"/>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10"/>
      <c r="D401" s="4"/>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10"/>
      <c r="D402" s="4"/>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10"/>
      <c r="D403" s="4"/>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10"/>
      <c r="D404" s="4"/>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10"/>
      <c r="D405" s="4"/>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10"/>
      <c r="D406" s="4"/>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10"/>
      <c r="D407" s="4"/>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10"/>
      <c r="D408" s="4"/>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10"/>
      <c r="D409" s="4"/>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10"/>
      <c r="D410" s="4"/>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10"/>
      <c r="D411" s="4"/>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10"/>
      <c r="D412" s="4"/>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10"/>
      <c r="D413" s="4"/>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10"/>
      <c r="D414" s="4"/>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10"/>
      <c r="D415" s="4"/>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10"/>
      <c r="D416" s="4"/>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10"/>
      <c r="D417" s="4"/>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10"/>
      <c r="D418" s="4"/>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10"/>
      <c r="D419" s="4"/>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10"/>
      <c r="D420" s="4"/>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10"/>
      <c r="D421" s="4"/>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10"/>
      <c r="D422" s="4"/>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10"/>
      <c r="D423" s="4"/>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10"/>
      <c r="D424" s="4"/>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10"/>
      <c r="D425" s="4"/>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10"/>
      <c r="D426" s="4"/>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10"/>
      <c r="D427" s="4"/>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10"/>
      <c r="D428" s="4"/>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10"/>
      <c r="D429" s="4"/>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10"/>
      <c r="D430" s="4"/>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10"/>
      <c r="D431" s="4"/>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10"/>
      <c r="D432" s="4"/>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10"/>
      <c r="D433" s="4"/>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10"/>
      <c r="D434" s="4"/>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10"/>
      <c r="D435" s="4"/>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10"/>
      <c r="D436" s="4"/>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10"/>
      <c r="D437" s="4"/>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10"/>
      <c r="D438" s="4"/>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10"/>
      <c r="D439" s="4"/>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10"/>
      <c r="D440" s="4"/>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10"/>
      <c r="D441" s="4"/>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10"/>
      <c r="D442" s="4"/>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10"/>
      <c r="D443" s="4"/>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10"/>
      <c r="D444" s="4"/>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10"/>
      <c r="D445" s="4"/>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10"/>
      <c r="D446" s="4"/>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10"/>
      <c r="D447" s="4"/>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10"/>
      <c r="D448" s="4"/>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10"/>
      <c r="D449" s="4"/>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10"/>
      <c r="D450" s="4"/>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10"/>
      <c r="D451" s="4"/>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10"/>
      <c r="D452" s="4"/>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10"/>
      <c r="D453" s="4"/>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10"/>
      <c r="D454" s="4"/>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10"/>
      <c r="D455" s="4"/>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10"/>
      <c r="D456" s="4"/>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10"/>
      <c r="D457" s="4"/>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10"/>
      <c r="D458" s="4"/>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10"/>
      <c r="D459" s="4"/>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10"/>
      <c r="D460" s="4"/>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10"/>
      <c r="D461" s="4"/>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10"/>
      <c r="D462" s="4"/>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10"/>
      <c r="D463" s="4"/>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10"/>
      <c r="D464" s="4"/>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10"/>
      <c r="D465" s="4"/>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10"/>
      <c r="D466" s="4"/>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10"/>
      <c r="D467" s="4"/>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10"/>
      <c r="D468" s="4"/>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10"/>
      <c r="D469" s="4"/>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10"/>
      <c r="D470" s="4"/>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10"/>
      <c r="D471" s="4"/>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10"/>
      <c r="D472" s="4"/>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10"/>
      <c r="D473" s="4"/>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10"/>
      <c r="D474" s="4"/>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10"/>
      <c r="D475" s="4"/>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10"/>
      <c r="D476" s="4"/>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10"/>
      <c r="D477" s="4"/>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10"/>
      <c r="D478" s="4"/>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10"/>
      <c r="D479" s="4"/>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10"/>
      <c r="D480" s="4"/>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10"/>
      <c r="D481" s="4"/>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10"/>
      <c r="D482" s="4"/>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10"/>
      <c r="D483" s="4"/>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10"/>
      <c r="D484" s="4"/>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10"/>
      <c r="D485" s="4"/>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10"/>
      <c r="D486" s="4"/>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10"/>
      <c r="D487" s="4"/>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10"/>
      <c r="D488" s="4"/>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10"/>
      <c r="D489" s="4"/>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10"/>
      <c r="D490" s="4"/>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10"/>
      <c r="D491" s="4"/>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10"/>
      <c r="D492" s="4"/>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10"/>
      <c r="D493" s="4"/>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10"/>
      <c r="D494" s="4"/>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10"/>
      <c r="D495" s="4"/>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10"/>
      <c r="D496" s="4"/>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10"/>
      <c r="D497" s="4"/>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10"/>
      <c r="D498" s="4"/>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10"/>
      <c r="D499" s="4"/>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10"/>
      <c r="D500" s="4"/>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10"/>
      <c r="D501" s="4"/>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10"/>
      <c r="D502" s="4"/>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10"/>
      <c r="D503" s="4"/>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10"/>
      <c r="D504" s="4"/>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10"/>
      <c r="D505" s="4"/>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10"/>
      <c r="D506" s="4"/>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10"/>
      <c r="D507" s="4"/>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10"/>
      <c r="D508" s="4"/>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10"/>
      <c r="D509" s="4"/>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10"/>
      <c r="D510" s="4"/>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10"/>
      <c r="D511" s="4"/>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10"/>
      <c r="D512" s="4"/>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10"/>
      <c r="D513" s="4"/>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10"/>
      <c r="D514" s="4"/>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10"/>
      <c r="D515" s="4"/>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10"/>
      <c r="D516" s="4"/>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10"/>
      <c r="D517" s="4"/>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10"/>
      <c r="D518" s="4"/>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10"/>
      <c r="D519" s="4"/>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10"/>
      <c r="D520" s="4"/>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10"/>
      <c r="D521" s="4"/>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10"/>
      <c r="D522" s="4"/>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10"/>
      <c r="D523" s="4"/>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10"/>
      <c r="D524" s="4"/>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10"/>
      <c r="D525" s="4"/>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10"/>
      <c r="D526" s="4"/>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10"/>
      <c r="D527" s="4"/>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10"/>
      <c r="D528" s="4"/>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10"/>
      <c r="D529" s="4"/>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10"/>
      <c r="D530" s="4"/>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10"/>
      <c r="D531" s="4"/>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10"/>
      <c r="D532" s="4"/>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10"/>
      <c r="D533" s="4"/>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10"/>
      <c r="D534" s="4"/>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10"/>
      <c r="D535" s="4"/>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10"/>
      <c r="D536" s="4"/>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10"/>
      <c r="D537" s="4"/>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10"/>
      <c r="D538" s="4"/>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10"/>
      <c r="D539" s="4"/>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10"/>
      <c r="D540" s="4"/>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10"/>
      <c r="D541" s="4"/>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10"/>
      <c r="D542" s="4"/>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10"/>
      <c r="D543" s="4"/>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10"/>
      <c r="D544" s="4"/>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10"/>
      <c r="D545" s="4"/>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10"/>
      <c r="D546" s="4"/>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10"/>
      <c r="D547" s="4"/>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10"/>
      <c r="D548" s="4"/>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10"/>
      <c r="D549" s="4"/>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10"/>
      <c r="D550" s="4"/>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10"/>
      <c r="D551" s="4"/>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10"/>
      <c r="D552" s="4"/>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10"/>
      <c r="D553" s="4"/>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10"/>
      <c r="D554" s="4"/>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10"/>
      <c r="D555" s="4"/>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10"/>
      <c r="D556" s="4"/>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10"/>
      <c r="D557" s="4"/>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10"/>
      <c r="D558" s="4"/>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10"/>
      <c r="D559" s="4"/>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10"/>
      <c r="D560" s="4"/>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10"/>
      <c r="D561" s="4"/>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10"/>
      <c r="D562" s="4"/>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10"/>
      <c r="D563" s="4"/>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10"/>
      <c r="D564" s="4"/>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10"/>
      <c r="D565" s="4"/>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10"/>
      <c r="D566" s="4"/>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10"/>
      <c r="D567" s="4"/>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10"/>
      <c r="D568" s="4"/>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10"/>
      <c r="D569" s="4"/>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10"/>
      <c r="D570" s="4"/>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10"/>
      <c r="D571" s="4"/>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10"/>
      <c r="D572" s="4"/>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10"/>
      <c r="D573" s="4"/>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10"/>
      <c r="D574" s="4"/>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10"/>
      <c r="D575" s="4"/>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10"/>
      <c r="D576" s="4"/>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10"/>
      <c r="D577" s="4"/>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10"/>
      <c r="D578" s="4"/>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10"/>
      <c r="D579" s="4"/>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10"/>
      <c r="D580" s="4"/>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10"/>
      <c r="D581" s="4"/>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10"/>
      <c r="D582" s="4"/>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10"/>
      <c r="D583" s="4"/>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10"/>
      <c r="D584" s="4"/>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10"/>
      <c r="D585" s="4"/>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10"/>
      <c r="D586" s="4"/>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10"/>
      <c r="D587" s="4"/>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10"/>
      <c r="D588" s="4"/>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10"/>
      <c r="D589" s="4"/>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10"/>
      <c r="D590" s="4"/>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10"/>
      <c r="D591" s="4"/>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10"/>
      <c r="D592" s="4"/>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10"/>
      <c r="D593" s="4"/>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10"/>
      <c r="D594" s="4"/>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10"/>
      <c r="D595" s="4"/>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10"/>
      <c r="D596" s="4"/>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10"/>
      <c r="D597" s="4"/>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10"/>
      <c r="D598" s="4"/>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10"/>
      <c r="D599" s="4"/>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10"/>
      <c r="D600" s="4"/>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10"/>
      <c r="D601" s="4"/>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10"/>
      <c r="D602" s="4"/>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10"/>
      <c r="D603" s="4"/>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10"/>
      <c r="D604" s="4"/>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10"/>
      <c r="D605" s="4"/>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10"/>
      <c r="D606" s="4"/>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10"/>
      <c r="D607" s="4"/>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10"/>
      <c r="D608" s="4"/>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10"/>
      <c r="D609" s="4"/>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10"/>
      <c r="D610" s="4"/>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10"/>
      <c r="D611" s="4"/>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10"/>
      <c r="D612" s="4"/>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10"/>
      <c r="D613" s="4"/>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10"/>
      <c r="D614" s="4"/>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10"/>
      <c r="D615" s="4"/>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10"/>
      <c r="D616" s="4"/>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10"/>
      <c r="D617" s="4"/>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10"/>
      <c r="D618" s="4"/>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10"/>
      <c r="D619" s="4"/>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10"/>
      <c r="D620" s="4"/>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10"/>
      <c r="D621" s="4"/>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10"/>
      <c r="D622" s="4"/>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10"/>
      <c r="D623" s="4"/>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10"/>
      <c r="D624" s="4"/>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10"/>
      <c r="D625" s="4"/>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10"/>
      <c r="D626" s="4"/>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10"/>
      <c r="D627" s="4"/>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10"/>
      <c r="D628" s="4"/>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10"/>
      <c r="D629" s="4"/>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10"/>
      <c r="D630" s="4"/>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10"/>
      <c r="D631" s="4"/>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10"/>
      <c r="D632" s="4"/>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10"/>
      <c r="D633" s="4"/>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10"/>
      <c r="D634" s="4"/>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10"/>
      <c r="D635" s="4"/>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10"/>
      <c r="D636" s="4"/>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10"/>
      <c r="D637" s="4"/>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10"/>
      <c r="D638" s="4"/>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10"/>
      <c r="D639" s="4"/>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10"/>
      <c r="D640" s="4"/>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10"/>
      <c r="D641" s="4"/>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10"/>
      <c r="D642" s="4"/>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10"/>
      <c r="D643" s="4"/>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10"/>
      <c r="D644" s="4"/>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10"/>
      <c r="D645" s="4"/>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10"/>
      <c r="D646" s="4"/>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10"/>
      <c r="D647" s="4"/>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10"/>
      <c r="D648" s="4"/>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10"/>
      <c r="D649" s="4"/>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10"/>
      <c r="D650" s="4"/>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10"/>
      <c r="D651" s="4"/>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10"/>
      <c r="D652" s="4"/>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10"/>
      <c r="D653" s="4"/>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10"/>
      <c r="D654" s="4"/>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10"/>
      <c r="D655" s="4"/>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10"/>
      <c r="D656" s="4"/>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10"/>
      <c r="D657" s="4"/>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10"/>
      <c r="D658" s="4"/>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10"/>
      <c r="D659" s="4"/>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10"/>
      <c r="D660" s="4"/>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10"/>
      <c r="D661" s="4"/>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10"/>
      <c r="D662" s="4"/>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10"/>
      <c r="D663" s="4"/>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10"/>
      <c r="D664" s="4"/>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10"/>
      <c r="D665" s="4"/>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10"/>
      <c r="D666" s="4"/>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10"/>
      <c r="D667" s="4"/>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10"/>
      <c r="D668" s="4"/>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10"/>
      <c r="D669" s="4"/>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10"/>
      <c r="D670" s="4"/>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10"/>
      <c r="D671" s="4"/>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10"/>
      <c r="D672" s="4"/>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10"/>
      <c r="D673" s="4"/>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10"/>
      <c r="D674" s="4"/>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10"/>
      <c r="D675" s="4"/>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10"/>
      <c r="D676" s="4"/>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10"/>
      <c r="D677" s="4"/>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10"/>
      <c r="D678" s="4"/>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10"/>
      <c r="D679" s="4"/>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10"/>
      <c r="D680" s="4"/>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10"/>
      <c r="D681" s="4"/>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10"/>
      <c r="D682" s="4"/>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10"/>
      <c r="D683" s="4"/>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10"/>
      <c r="D684" s="4"/>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10"/>
      <c r="D685" s="4"/>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10"/>
      <c r="D686" s="4"/>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10"/>
      <c r="D687" s="4"/>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10"/>
      <c r="D688" s="4"/>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10"/>
      <c r="D689" s="4"/>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10"/>
      <c r="D690" s="4"/>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10"/>
      <c r="D691" s="4"/>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10"/>
      <c r="D692" s="4"/>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10"/>
      <c r="D693" s="4"/>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10"/>
      <c r="D694" s="4"/>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10"/>
      <c r="D695" s="4"/>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10"/>
      <c r="D696" s="4"/>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10"/>
      <c r="D697" s="4"/>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10"/>
      <c r="D698" s="4"/>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10"/>
      <c r="D699" s="4"/>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10"/>
      <c r="D700" s="4"/>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10"/>
      <c r="D701" s="4"/>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10"/>
      <c r="D702" s="4"/>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10"/>
      <c r="D703" s="4"/>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10"/>
      <c r="D704" s="4"/>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10"/>
      <c r="D705" s="4"/>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10"/>
      <c r="D706" s="4"/>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10"/>
      <c r="D707" s="4"/>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10"/>
      <c r="D708" s="4"/>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10"/>
      <c r="D709" s="4"/>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10"/>
      <c r="D710" s="4"/>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10"/>
      <c r="D711" s="4"/>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10"/>
      <c r="D712" s="4"/>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10"/>
      <c r="D713" s="4"/>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10"/>
      <c r="D714" s="4"/>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10"/>
      <c r="D715" s="4"/>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10"/>
      <c r="D716" s="4"/>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10"/>
      <c r="D717" s="4"/>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10"/>
      <c r="D718" s="4"/>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10"/>
      <c r="D719" s="4"/>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10"/>
      <c r="D720" s="4"/>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10"/>
      <c r="D721" s="4"/>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10"/>
      <c r="D722" s="4"/>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10"/>
      <c r="D723" s="4"/>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10"/>
      <c r="D724" s="4"/>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10"/>
      <c r="D725" s="4"/>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10"/>
      <c r="D726" s="4"/>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10"/>
      <c r="D727" s="4"/>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10"/>
      <c r="D728" s="4"/>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10"/>
      <c r="D729" s="4"/>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10"/>
      <c r="D730" s="4"/>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10"/>
      <c r="D731" s="4"/>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10"/>
      <c r="D732" s="4"/>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10"/>
      <c r="D733" s="4"/>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10"/>
      <c r="D734" s="4"/>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10"/>
      <c r="D735" s="4"/>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10"/>
      <c r="D736" s="4"/>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10"/>
      <c r="D737" s="4"/>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10"/>
      <c r="D738" s="4"/>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10"/>
      <c r="D739" s="4"/>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10"/>
      <c r="D740" s="4"/>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10"/>
      <c r="D741" s="4"/>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10"/>
      <c r="D742" s="4"/>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10"/>
      <c r="D743" s="4"/>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10"/>
      <c r="D744" s="4"/>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10"/>
      <c r="D745" s="4"/>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10"/>
      <c r="D746" s="4"/>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10"/>
      <c r="D747" s="4"/>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10"/>
      <c r="D748" s="4"/>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10"/>
      <c r="D749" s="4"/>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10"/>
      <c r="D750" s="4"/>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10"/>
      <c r="D751" s="4"/>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10"/>
      <c r="D752" s="4"/>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10"/>
      <c r="D753" s="4"/>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10"/>
      <c r="D754" s="4"/>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10"/>
      <c r="D755" s="4"/>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10"/>
      <c r="D756" s="4"/>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10"/>
      <c r="D757" s="4"/>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10"/>
      <c r="D758" s="4"/>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10"/>
      <c r="D759" s="4"/>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10"/>
      <c r="D760" s="4"/>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10"/>
      <c r="D761" s="4"/>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10"/>
      <c r="D762" s="4"/>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10"/>
      <c r="D763" s="4"/>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10"/>
      <c r="D764" s="4"/>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10"/>
      <c r="D765" s="4"/>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10"/>
      <c r="D766" s="4"/>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10"/>
      <c r="D767" s="4"/>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10"/>
      <c r="D768" s="4"/>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10"/>
      <c r="D769" s="4"/>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10"/>
      <c r="D770" s="4"/>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10"/>
      <c r="D771" s="4"/>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10"/>
      <c r="D772" s="4"/>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10"/>
      <c r="D773" s="4"/>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10"/>
      <c r="D774" s="4"/>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10"/>
      <c r="D775" s="4"/>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10"/>
      <c r="D776" s="4"/>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10"/>
      <c r="D777" s="4"/>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10"/>
      <c r="D778" s="4"/>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10"/>
      <c r="D779" s="4"/>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10"/>
      <c r="D780" s="4"/>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10"/>
      <c r="D781" s="4"/>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10"/>
      <c r="D782" s="4"/>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10"/>
      <c r="D783" s="4"/>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10"/>
      <c r="D784" s="4"/>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10"/>
      <c r="D785" s="4"/>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10"/>
      <c r="D786" s="4"/>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10"/>
      <c r="D787" s="4"/>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10"/>
      <c r="D788" s="4"/>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10"/>
      <c r="D789" s="4"/>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10"/>
      <c r="D790" s="4"/>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10"/>
      <c r="D791" s="4"/>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10"/>
      <c r="D792" s="4"/>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10"/>
      <c r="D793" s="4"/>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10"/>
      <c r="D794" s="4"/>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10"/>
      <c r="D795" s="4"/>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10"/>
      <c r="D796" s="4"/>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10"/>
      <c r="D797" s="4"/>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10"/>
      <c r="D798" s="4"/>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10"/>
      <c r="D799" s="4"/>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10"/>
      <c r="D800" s="4"/>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10"/>
      <c r="D801" s="4"/>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10"/>
      <c r="D802" s="4"/>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10"/>
      <c r="D803" s="4"/>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10"/>
      <c r="D804" s="4"/>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10"/>
      <c r="D805" s="4"/>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10"/>
      <c r="D806" s="4"/>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10"/>
      <c r="D807" s="4"/>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10"/>
      <c r="D808" s="4"/>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10"/>
      <c r="D809" s="4"/>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10"/>
      <c r="D810" s="4"/>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10"/>
      <c r="D811" s="4"/>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10"/>
      <c r="D812" s="4"/>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10"/>
      <c r="D813" s="4"/>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10"/>
      <c r="D814" s="4"/>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10"/>
      <c r="D815" s="4"/>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10"/>
      <c r="D816" s="4"/>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10"/>
      <c r="D817" s="4"/>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10"/>
      <c r="D818" s="4"/>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10"/>
      <c r="D819" s="4"/>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10"/>
      <c r="D820" s="4"/>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10"/>
      <c r="D821" s="4"/>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10"/>
      <c r="D822" s="4"/>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10"/>
      <c r="D823" s="4"/>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10"/>
      <c r="D824" s="4"/>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10"/>
      <c r="D825" s="4"/>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10"/>
      <c r="D826" s="4"/>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10"/>
      <c r="D827" s="4"/>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10"/>
      <c r="D828" s="4"/>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10"/>
      <c r="D829" s="4"/>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10"/>
      <c r="D830" s="4"/>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10"/>
      <c r="D831" s="4"/>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10"/>
      <c r="D832" s="4"/>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10"/>
      <c r="D833" s="4"/>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10"/>
      <c r="D834" s="4"/>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10"/>
      <c r="D835" s="4"/>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10"/>
      <c r="D836" s="4"/>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10"/>
      <c r="D837" s="4"/>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10"/>
      <c r="D838" s="4"/>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10"/>
      <c r="D839" s="4"/>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10"/>
      <c r="D840" s="4"/>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10"/>
      <c r="D841" s="4"/>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10"/>
      <c r="D842" s="4"/>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10"/>
      <c r="D843" s="4"/>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10"/>
      <c r="D844" s="4"/>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10"/>
      <c r="D845" s="4"/>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10"/>
      <c r="D846" s="4"/>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10"/>
      <c r="D847" s="4"/>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10"/>
      <c r="D848" s="4"/>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10"/>
      <c r="D849" s="4"/>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10"/>
      <c r="D850" s="4"/>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10"/>
      <c r="D851" s="4"/>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10"/>
      <c r="D852" s="4"/>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10"/>
      <c r="D853" s="4"/>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10"/>
      <c r="D854" s="4"/>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10"/>
      <c r="D855" s="4"/>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10"/>
      <c r="D856" s="4"/>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10"/>
      <c r="D857" s="4"/>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10"/>
      <c r="D858" s="4"/>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10"/>
      <c r="D859" s="4"/>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10"/>
      <c r="D860" s="4"/>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10"/>
      <c r="D861" s="4"/>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10"/>
      <c r="D862" s="4"/>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10"/>
      <c r="D863" s="4"/>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10"/>
      <c r="D864" s="4"/>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10"/>
      <c r="D865" s="4"/>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10"/>
      <c r="D866" s="4"/>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10"/>
      <c r="D867" s="4"/>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10"/>
      <c r="D868" s="4"/>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10"/>
      <c r="D869" s="4"/>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10"/>
      <c r="D870" s="4"/>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10"/>
      <c r="D871" s="4"/>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10"/>
      <c r="D872" s="4"/>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10"/>
      <c r="D873" s="4"/>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10"/>
      <c r="D874" s="4"/>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10"/>
      <c r="D875" s="4"/>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10"/>
      <c r="D876" s="4"/>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10"/>
      <c r="D877" s="4"/>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10"/>
      <c r="D878" s="4"/>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10"/>
      <c r="D879" s="4"/>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10"/>
      <c r="D880" s="4"/>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10"/>
      <c r="D881" s="4"/>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10"/>
      <c r="D882" s="4"/>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10"/>
      <c r="D883" s="4"/>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10"/>
      <c r="D884" s="4"/>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10"/>
      <c r="D885" s="4"/>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10"/>
      <c r="D886" s="4"/>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10"/>
      <c r="D887" s="4"/>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10"/>
      <c r="D888" s="4"/>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10"/>
      <c r="D889" s="4"/>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10"/>
      <c r="D890" s="4"/>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10"/>
      <c r="D891" s="4"/>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10"/>
      <c r="D892" s="4"/>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10"/>
      <c r="D893" s="4"/>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10"/>
      <c r="D894" s="4"/>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10"/>
      <c r="D895" s="4"/>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10"/>
      <c r="D896" s="4"/>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10"/>
      <c r="D897" s="4"/>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10"/>
      <c r="D898" s="4"/>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10"/>
      <c r="D899" s="4"/>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10"/>
      <c r="D900" s="4"/>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10"/>
      <c r="D901" s="4"/>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10"/>
      <c r="D902" s="4"/>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10"/>
      <c r="D903" s="4"/>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10"/>
      <c r="D904" s="4"/>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10"/>
      <c r="D905" s="4"/>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10"/>
      <c r="D906" s="4"/>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10"/>
      <c r="D907" s="4"/>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10"/>
      <c r="D908" s="4"/>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10"/>
      <c r="D909" s="4"/>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10"/>
      <c r="D910" s="4"/>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10"/>
      <c r="D911" s="4"/>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10"/>
      <c r="D912" s="4"/>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10"/>
      <c r="D913" s="4"/>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10"/>
      <c r="D914" s="4"/>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10"/>
      <c r="D915" s="4"/>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10"/>
      <c r="D916" s="4"/>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10"/>
      <c r="D917" s="4"/>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10"/>
      <c r="D918" s="4"/>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10"/>
      <c r="D919" s="4"/>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10"/>
      <c r="D920" s="4"/>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10"/>
      <c r="D921" s="4"/>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10"/>
      <c r="D922" s="4"/>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10"/>
      <c r="D923" s="4"/>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10"/>
      <c r="D924" s="4"/>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10"/>
      <c r="D925" s="4"/>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10"/>
      <c r="D926" s="4"/>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10"/>
      <c r="D927" s="4"/>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10"/>
      <c r="D928" s="4"/>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10"/>
      <c r="D929" s="4"/>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10"/>
      <c r="D930" s="4"/>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10"/>
      <c r="D931" s="4"/>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10"/>
      <c r="D932" s="4"/>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10"/>
      <c r="D933" s="4"/>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10"/>
      <c r="D934" s="4"/>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10"/>
      <c r="D935" s="4"/>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10"/>
      <c r="D936" s="4"/>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10"/>
      <c r="D937" s="4"/>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10"/>
      <c r="D938" s="4"/>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10"/>
      <c r="D939" s="4"/>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10"/>
      <c r="D940" s="4"/>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10"/>
      <c r="D941" s="4"/>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10"/>
      <c r="D942" s="4"/>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10"/>
      <c r="D943" s="4"/>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10"/>
      <c r="D944" s="4"/>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10"/>
      <c r="D945" s="4"/>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10"/>
      <c r="D946" s="4"/>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10"/>
      <c r="D947" s="4"/>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10"/>
      <c r="D948" s="4"/>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10"/>
      <c r="D949" s="4"/>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10"/>
      <c r="D950" s="4"/>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10"/>
      <c r="D951" s="4"/>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10"/>
      <c r="D952" s="4"/>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10"/>
      <c r="D953" s="4"/>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10"/>
      <c r="D954" s="4"/>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10"/>
      <c r="D955" s="4"/>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10"/>
      <c r="D956" s="4"/>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10"/>
      <c r="D957" s="4"/>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10"/>
      <c r="D958" s="4"/>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10"/>
      <c r="D959" s="4"/>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10"/>
      <c r="D960" s="4"/>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10"/>
      <c r="D961" s="4"/>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10"/>
      <c r="D962" s="4"/>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10"/>
      <c r="D963" s="4"/>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10"/>
      <c r="D964" s="4"/>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10"/>
      <c r="D965" s="4"/>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10"/>
      <c r="D966" s="4"/>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10"/>
      <c r="D967" s="4"/>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10"/>
      <c r="D968" s="4"/>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10"/>
      <c r="D969" s="4"/>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10"/>
      <c r="D970" s="4"/>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10"/>
      <c r="D971" s="4"/>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10"/>
      <c r="D972" s="4"/>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10"/>
      <c r="D973" s="4"/>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10"/>
      <c r="D974" s="4"/>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10"/>
      <c r="D975" s="4"/>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10"/>
      <c r="D976" s="4"/>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10"/>
      <c r="D977" s="4"/>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10"/>
      <c r="D978" s="4"/>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10"/>
      <c r="D979" s="4"/>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10"/>
      <c r="D980" s="4"/>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10"/>
      <c r="D981" s="4"/>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10"/>
      <c r="D982" s="4"/>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10"/>
      <c r="D983" s="4"/>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10"/>
      <c r="D984" s="4"/>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10"/>
      <c r="D985" s="4"/>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10"/>
      <c r="D986" s="4"/>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10"/>
      <c r="D987" s="4"/>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10"/>
      <c r="D988" s="4"/>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10"/>
      <c r="D989" s="4"/>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10"/>
      <c r="D990" s="4"/>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10"/>
      <c r="D991" s="4"/>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10"/>
      <c r="D992" s="4"/>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10"/>
      <c r="D993" s="4"/>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10"/>
      <c r="D994" s="4"/>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10"/>
      <c r="D995" s="4"/>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10"/>
      <c r="D996" s="4"/>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10"/>
      <c r="D997" s="4"/>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10"/>
      <c r="D998" s="4"/>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10"/>
      <c r="D999" s="4"/>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10"/>
      <c r="D1000" s="4"/>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10"/>
      <c r="D1001" s="4"/>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10"/>
      <c r="D1002" s="4"/>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10"/>
      <c r="D1003" s="4"/>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10"/>
      <c r="D1004" s="4"/>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10"/>
      <c r="D1005" s="4"/>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C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70"/>
  <sheetViews>
    <sheetView tabSelected="1" topLeftCell="A51" workbookViewId="0">
      <selection activeCell="F51" sqref="F51:F70"/>
    </sheetView>
  </sheetViews>
  <sheetFormatPr defaultColWidth="14.453125" defaultRowHeight="15.75" customHeight="1"/>
  <cols>
    <col min="1" max="1" width="22.36328125" customWidth="1"/>
    <col min="2" max="2" width="59.453125" customWidth="1"/>
    <col min="3" max="3" width="26.54296875" customWidth="1"/>
  </cols>
  <sheetData>
    <row r="1" spans="1:6" ht="52">
      <c r="A1" s="84" t="s">
        <v>51</v>
      </c>
      <c r="B1" s="85" t="s">
        <v>66</v>
      </c>
      <c r="C1" s="85" t="s">
        <v>67</v>
      </c>
      <c r="D1" s="85" t="s">
        <v>58</v>
      </c>
      <c r="E1" s="85" t="s">
        <v>68</v>
      </c>
      <c r="F1" s="53" t="s">
        <v>1219</v>
      </c>
    </row>
    <row r="2" spans="1:6" ht="15.75" customHeight="1">
      <c r="A2" s="86" t="s">
        <v>71</v>
      </c>
      <c r="B2" s="87" t="s">
        <v>89</v>
      </c>
      <c r="C2" s="87" t="s">
        <v>90</v>
      </c>
      <c r="D2" s="490" t="s">
        <v>96</v>
      </c>
      <c r="E2" s="87" t="s">
        <v>87</v>
      </c>
      <c r="F2" s="89">
        <f>MATCH(C2,Archive_Master_crosswalk!BA:BA,0)</f>
        <v>49</v>
      </c>
    </row>
    <row r="3" spans="1:6" ht="15.75" customHeight="1">
      <c r="A3" s="90" t="s">
        <v>71</v>
      </c>
      <c r="B3" s="91" t="s">
        <v>72</v>
      </c>
      <c r="C3" s="91" t="s">
        <v>84</v>
      </c>
      <c r="D3" s="491" t="s">
        <v>86</v>
      </c>
      <c r="E3" s="87" t="s">
        <v>87</v>
      </c>
      <c r="F3" s="153">
        <f>MATCH(C3,Archive_Master_crosswalk!BA:BA,0)</f>
        <v>27</v>
      </c>
    </row>
    <row r="4" spans="1:6" ht="15.75" customHeight="1">
      <c r="A4" s="86" t="s">
        <v>71</v>
      </c>
      <c r="B4" s="87" t="s">
        <v>192</v>
      </c>
      <c r="C4" s="87" t="s">
        <v>195</v>
      </c>
      <c r="D4" s="88" t="s">
        <v>78</v>
      </c>
      <c r="E4" s="87" t="s">
        <v>78</v>
      </c>
      <c r="F4" s="153">
        <f>MATCH(C4,Archive_Master_crosswalk!BA:BA,0)</f>
        <v>31</v>
      </c>
    </row>
    <row r="5" spans="1:6" ht="15.75" customHeight="1">
      <c r="A5" s="86" t="s">
        <v>71</v>
      </c>
      <c r="B5" s="87" t="s">
        <v>103</v>
      </c>
      <c r="C5" s="87" t="s">
        <v>104</v>
      </c>
      <c r="D5" s="88" t="s">
        <v>78</v>
      </c>
      <c r="E5" s="87" t="s">
        <v>87</v>
      </c>
      <c r="F5" s="153">
        <f>MATCH(C5,Archive_Master_crosswalk!BA:BA,0)</f>
        <v>50</v>
      </c>
    </row>
    <row r="6" spans="1:6" ht="15.75" customHeight="1">
      <c r="A6" s="693" t="s">
        <v>71</v>
      </c>
      <c r="B6" s="694" t="s">
        <v>114</v>
      </c>
      <c r="C6" s="694" t="s">
        <v>115</v>
      </c>
      <c r="D6" s="88" t="s">
        <v>1325</v>
      </c>
      <c r="E6" s="692" t="s">
        <v>117</v>
      </c>
      <c r="F6" s="153">
        <f>MATCH(C6,Archive_Master_crosswalk!BA:BA,0)</f>
        <v>11</v>
      </c>
    </row>
    <row r="7" spans="1:6" ht="15.75" customHeight="1">
      <c r="A7" s="690"/>
      <c r="B7" s="690"/>
      <c r="C7" s="690"/>
      <c r="D7" s="88" t="s">
        <v>1326</v>
      </c>
      <c r="E7" s="690"/>
      <c r="F7" s="153" t="e">
        <f>MATCH(C7,Archive_Master_crosswalk!BA:BA,0)</f>
        <v>#N/A</v>
      </c>
    </row>
    <row r="8" spans="1:6" ht="15.75" customHeight="1">
      <c r="A8" s="690"/>
      <c r="B8" s="690"/>
      <c r="C8" s="690"/>
      <c r="D8" s="88" t="s">
        <v>1327</v>
      </c>
      <c r="E8" s="690"/>
      <c r="F8" s="153" t="e">
        <f>MATCH(C8,Archive_Master_crosswalk!BA:BA,0)</f>
        <v>#N/A</v>
      </c>
    </row>
    <row r="9" spans="1:6" ht="15.75" customHeight="1">
      <c r="A9" s="691"/>
      <c r="B9" s="691"/>
      <c r="C9" s="691"/>
      <c r="D9" s="88" t="s">
        <v>1328</v>
      </c>
      <c r="E9" s="691"/>
      <c r="F9" s="153" t="e">
        <f>MATCH(C9,Archive_Master_crosswalk!BA:BA,0)</f>
        <v>#N/A</v>
      </c>
    </row>
    <row r="10" spans="1:6" ht="15.75" customHeight="1">
      <c r="A10" s="693" t="s">
        <v>71</v>
      </c>
      <c r="B10" s="694" t="s">
        <v>119</v>
      </c>
      <c r="C10" s="694" t="s">
        <v>120</v>
      </c>
      <c r="D10" s="88" t="s">
        <v>1330</v>
      </c>
      <c r="E10" s="692" t="s">
        <v>122</v>
      </c>
      <c r="F10" s="153">
        <f>MATCH(C10,Archive_Master_crosswalk!BA:BA,0)</f>
        <v>12</v>
      </c>
    </row>
    <row r="11" spans="1:6" ht="15.75" customHeight="1">
      <c r="A11" s="690"/>
      <c r="B11" s="690"/>
      <c r="C11" s="690"/>
      <c r="D11" s="88" t="s">
        <v>1331</v>
      </c>
      <c r="E11" s="690"/>
      <c r="F11" s="153" t="e">
        <f>MATCH(C11,Archive_Master_crosswalk!BA:BA,0)</f>
        <v>#N/A</v>
      </c>
    </row>
    <row r="12" spans="1:6" ht="15.75" customHeight="1">
      <c r="A12" s="690"/>
      <c r="B12" s="690"/>
      <c r="C12" s="690"/>
      <c r="D12" s="88" t="s">
        <v>1333</v>
      </c>
      <c r="E12" s="690"/>
      <c r="F12" s="153" t="e">
        <f>MATCH(C12,Archive_Master_crosswalk!BA:BA,0)</f>
        <v>#N/A</v>
      </c>
    </row>
    <row r="13" spans="1:6" ht="15.75" customHeight="1">
      <c r="A13" s="690"/>
      <c r="B13" s="690"/>
      <c r="C13" s="690"/>
      <c r="D13" s="88" t="s">
        <v>1334</v>
      </c>
      <c r="E13" s="690"/>
      <c r="F13" s="153" t="e">
        <f>MATCH(C13,Archive_Master_crosswalk!BA:BA,0)</f>
        <v>#N/A</v>
      </c>
    </row>
    <row r="14" spans="1:6" ht="15.75" customHeight="1">
      <c r="A14" s="690"/>
      <c r="B14" s="690"/>
      <c r="C14" s="690"/>
      <c r="D14" s="88" t="s">
        <v>1336</v>
      </c>
      <c r="E14" s="691"/>
      <c r="F14" s="153" t="e">
        <f>MATCH(C14,Archive_Master_crosswalk!BA:BA,0)</f>
        <v>#N/A</v>
      </c>
    </row>
    <row r="15" spans="1:6" ht="15.75" customHeight="1">
      <c r="A15" s="86" t="s">
        <v>71</v>
      </c>
      <c r="B15" s="87" t="s">
        <v>123</v>
      </c>
      <c r="C15" s="87" t="s">
        <v>124</v>
      </c>
      <c r="D15" s="88" t="s">
        <v>125</v>
      </c>
      <c r="E15" s="87" t="s">
        <v>87</v>
      </c>
      <c r="F15" s="153">
        <f>MATCH(C15,Archive_Master_crosswalk!BA:BA,0)</f>
        <v>13</v>
      </c>
    </row>
    <row r="16" spans="1:6" ht="15.75" customHeight="1">
      <c r="A16" s="95" t="s">
        <v>172</v>
      </c>
      <c r="B16" s="87" t="s">
        <v>234</v>
      </c>
      <c r="C16" s="87" t="s">
        <v>235</v>
      </c>
      <c r="D16" s="88" t="s">
        <v>236</v>
      </c>
      <c r="E16" s="87" t="s">
        <v>87</v>
      </c>
      <c r="F16" s="153">
        <f>MATCH(C16,Archive_Master_crosswalk!BA:BA,0)</f>
        <v>64</v>
      </c>
    </row>
    <row r="17" spans="1:6" ht="15.75" customHeight="1">
      <c r="A17" s="95" t="s">
        <v>172</v>
      </c>
      <c r="B17" s="87" t="s">
        <v>140</v>
      </c>
      <c r="C17" s="87" t="s">
        <v>141</v>
      </c>
      <c r="D17" s="88" t="s">
        <v>142</v>
      </c>
      <c r="E17" s="87" t="s">
        <v>78</v>
      </c>
      <c r="F17" s="153">
        <f>MATCH(C17,Archive_Master_crosswalk!BA:BA,0)</f>
        <v>19</v>
      </c>
    </row>
    <row r="18" spans="1:6" ht="15.75" customHeight="1">
      <c r="A18" s="95" t="s">
        <v>172</v>
      </c>
      <c r="B18" s="87" t="s">
        <v>144</v>
      </c>
      <c r="C18" s="87" t="s">
        <v>144</v>
      </c>
      <c r="D18" s="88" t="s">
        <v>145</v>
      </c>
      <c r="E18" s="87" t="s">
        <v>87</v>
      </c>
      <c r="F18" s="153">
        <f>MATCH(C18,Archive_Master_crosswalk!BA:BA,0)</f>
        <v>20</v>
      </c>
    </row>
    <row r="19" spans="1:6" ht="15.75" customHeight="1">
      <c r="A19" s="95" t="s">
        <v>172</v>
      </c>
      <c r="B19" s="87" t="s">
        <v>50</v>
      </c>
      <c r="C19" s="87" t="s">
        <v>50</v>
      </c>
      <c r="D19" s="88" t="s">
        <v>147</v>
      </c>
      <c r="E19" s="87" t="s">
        <v>87</v>
      </c>
      <c r="F19" s="153">
        <f>MATCH(C19,Archive_Master_crosswalk!BA:BA,0)</f>
        <v>21</v>
      </c>
    </row>
    <row r="20" spans="1:6" ht="15.75" customHeight="1">
      <c r="A20" s="95" t="s">
        <v>172</v>
      </c>
      <c r="B20" s="87" t="s">
        <v>196</v>
      </c>
      <c r="C20" s="87" t="s">
        <v>200</v>
      </c>
      <c r="D20" s="88" t="s">
        <v>201</v>
      </c>
      <c r="E20" s="87" t="s">
        <v>78</v>
      </c>
      <c r="F20" s="153">
        <f>MATCH(C20,Archive_Master_crosswalk!BA:BA,0)</f>
        <v>37</v>
      </c>
    </row>
    <row r="21" spans="1:6" ht="15.75" customHeight="1">
      <c r="A21" s="95" t="s">
        <v>172</v>
      </c>
      <c r="B21" s="87" t="s">
        <v>202</v>
      </c>
      <c r="C21" s="87" t="s">
        <v>206</v>
      </c>
      <c r="D21" s="88" t="s">
        <v>207</v>
      </c>
      <c r="E21" s="87" t="s">
        <v>78</v>
      </c>
      <c r="F21" s="153">
        <f>MATCH(C21,Archive_Master_crosswalk!BA:BA,0)</f>
        <v>38</v>
      </c>
    </row>
    <row r="22" spans="1:6" ht="15.75" customHeight="1">
      <c r="A22" s="95" t="s">
        <v>172</v>
      </c>
      <c r="B22" s="87" t="s">
        <v>208</v>
      </c>
      <c r="C22" s="87" t="s">
        <v>204</v>
      </c>
      <c r="D22" s="88" t="s">
        <v>212</v>
      </c>
      <c r="E22" s="87" t="s">
        <v>78</v>
      </c>
      <c r="F22" s="153">
        <f>MATCH(C22,Archive_Master_crosswalk!BA:BA,0)</f>
        <v>39</v>
      </c>
    </row>
    <row r="23" spans="1:6" ht="15.75" customHeight="1">
      <c r="A23" s="95" t="s">
        <v>172</v>
      </c>
      <c r="B23" s="87" t="s">
        <v>198</v>
      </c>
      <c r="C23" s="87" t="s">
        <v>198</v>
      </c>
      <c r="D23" s="88" t="s">
        <v>214</v>
      </c>
      <c r="E23" s="87" t="s">
        <v>78</v>
      </c>
      <c r="F23" s="153">
        <f>MATCH(C23,Archive_Master_crosswalk!BA:BA,0)</f>
        <v>33</v>
      </c>
    </row>
    <row r="24" spans="1:6" ht="15.75" customHeight="1">
      <c r="A24" s="95" t="s">
        <v>172</v>
      </c>
      <c r="B24" s="87" t="s">
        <v>173</v>
      </c>
      <c r="C24" s="87" t="s">
        <v>182</v>
      </c>
      <c r="D24" s="689" t="s">
        <v>183</v>
      </c>
      <c r="E24" s="692" t="s">
        <v>184</v>
      </c>
      <c r="F24" s="153">
        <f>MATCH(C24,Archive_Master_crosswalk!BA:BA,0)</f>
        <v>29</v>
      </c>
    </row>
    <row r="25" spans="1:6" ht="15.75" customHeight="1">
      <c r="A25" s="95" t="s">
        <v>172</v>
      </c>
      <c r="B25" s="87" t="s">
        <v>185</v>
      </c>
      <c r="C25" s="87" t="s">
        <v>191</v>
      </c>
      <c r="D25" s="691"/>
      <c r="E25" s="691"/>
      <c r="F25" s="153">
        <f>MATCH(C25,Archive_Master_crosswalk!BA:BA,0)</f>
        <v>30</v>
      </c>
    </row>
    <row r="26" spans="1:6" ht="15.75" customHeight="1">
      <c r="A26" s="96" t="s">
        <v>1144</v>
      </c>
      <c r="B26" s="87" t="s">
        <v>1145</v>
      </c>
      <c r="C26" s="87" t="s">
        <v>1146</v>
      </c>
      <c r="D26" s="88" t="s">
        <v>1147</v>
      </c>
      <c r="E26" s="87" t="s">
        <v>283</v>
      </c>
      <c r="F26" s="153">
        <f>MATCH(C26,Archive_Master_crosswalk!BA:BA,0)</f>
        <v>342</v>
      </c>
    </row>
    <row r="27" spans="1:6" ht="15.75" customHeight="1">
      <c r="A27" s="96" t="s">
        <v>1144</v>
      </c>
      <c r="B27" s="87" t="s">
        <v>1148</v>
      </c>
      <c r="C27" s="87" t="s">
        <v>1149</v>
      </c>
      <c r="D27" s="88" t="s">
        <v>1150</v>
      </c>
      <c r="E27" s="87" t="s">
        <v>1151</v>
      </c>
      <c r="F27" s="153">
        <f>MATCH(C27,Archive_Master_crosswalk!BA:BA,0)</f>
        <v>343</v>
      </c>
    </row>
    <row r="28" spans="1:6" ht="15.75" customHeight="1">
      <c r="A28" s="97" t="s">
        <v>233</v>
      </c>
      <c r="B28" s="87" t="s">
        <v>241</v>
      </c>
      <c r="C28" s="87" t="s">
        <v>242</v>
      </c>
      <c r="D28" s="88" t="s">
        <v>243</v>
      </c>
      <c r="E28" s="87" t="s">
        <v>244</v>
      </c>
      <c r="F28" s="153">
        <f>MATCH(C28,Archive_Master_crosswalk!BA:BA,0)</f>
        <v>58</v>
      </c>
    </row>
    <row r="29" spans="1:6" ht="15.75" customHeight="1">
      <c r="A29" s="97" t="s">
        <v>233</v>
      </c>
      <c r="B29" s="87" t="s">
        <v>245</v>
      </c>
      <c r="C29" s="87" t="s">
        <v>246</v>
      </c>
      <c r="D29" s="88" t="s">
        <v>247</v>
      </c>
      <c r="E29" s="87" t="s">
        <v>248</v>
      </c>
      <c r="F29" s="153">
        <f>MATCH(C29,Archive_Master_crosswalk!BA:BA,0)</f>
        <v>59</v>
      </c>
    </row>
    <row r="30" spans="1:6" ht="15.75" customHeight="1">
      <c r="A30" s="97" t="s">
        <v>233</v>
      </c>
      <c r="B30" s="87" t="s">
        <v>249</v>
      </c>
      <c r="C30" s="87" t="s">
        <v>250</v>
      </c>
      <c r="D30" s="88" t="s">
        <v>251</v>
      </c>
      <c r="E30" s="87" t="s">
        <v>248</v>
      </c>
      <c r="F30" s="153">
        <f>MATCH(C30,Archive_Master_crosswalk!BA:BA,0)</f>
        <v>60</v>
      </c>
    </row>
    <row r="31" spans="1:6" ht="15.75" customHeight="1">
      <c r="A31" s="99" t="s">
        <v>818</v>
      </c>
      <c r="B31" s="91" t="s">
        <v>819</v>
      </c>
      <c r="C31" s="91" t="s">
        <v>820</v>
      </c>
      <c r="D31" s="92" t="s">
        <v>821</v>
      </c>
      <c r="E31" s="100" t="s">
        <v>822</v>
      </c>
      <c r="F31" s="153">
        <f>MATCH(C31,Archive_Master_crosswalk!BA:BA,0)</f>
        <v>230</v>
      </c>
    </row>
    <row r="32" spans="1:6" ht="15.75" customHeight="1">
      <c r="A32" s="101" t="s">
        <v>813</v>
      </c>
      <c r="B32" s="91" t="s">
        <v>823</v>
      </c>
      <c r="C32" s="91" t="s">
        <v>824</v>
      </c>
      <c r="D32" s="92" t="s">
        <v>825</v>
      </c>
      <c r="E32" s="100" t="s">
        <v>826</v>
      </c>
      <c r="F32" s="153">
        <f>MATCH(C32,Archive_Master_crosswalk!BA:BA,0)</f>
        <v>220</v>
      </c>
    </row>
    <row r="33" spans="1:6" ht="12.5">
      <c r="A33" s="102" t="s">
        <v>260</v>
      </c>
      <c r="B33" s="87" t="s">
        <v>261</v>
      </c>
      <c r="C33" s="87" t="s">
        <v>270</v>
      </c>
      <c r="D33" s="88" t="s">
        <v>271</v>
      </c>
      <c r="E33" s="87" t="s">
        <v>248</v>
      </c>
      <c r="F33" s="153">
        <f>MATCH(C33,Archive_Master_crosswalk!BA:BA,0)</f>
        <v>65</v>
      </c>
    </row>
    <row r="34" spans="1:6" ht="12.5">
      <c r="A34" s="102" t="s">
        <v>260</v>
      </c>
      <c r="B34" s="87" t="s">
        <v>284</v>
      </c>
      <c r="C34" s="87" t="s">
        <v>285</v>
      </c>
      <c r="D34" s="88" t="s">
        <v>292</v>
      </c>
      <c r="E34" s="87" t="s">
        <v>248</v>
      </c>
      <c r="F34" s="153">
        <f>MATCH(C34,Archive_Master_crosswalk!BA:BA,0)</f>
        <v>67</v>
      </c>
    </row>
    <row r="35" spans="1:6" ht="12.5">
      <c r="A35" s="102" t="s">
        <v>260</v>
      </c>
      <c r="B35" s="87" t="s">
        <v>272</v>
      </c>
      <c r="C35" s="181" t="s">
        <v>273</v>
      </c>
      <c r="D35" s="88" t="s">
        <v>282</v>
      </c>
      <c r="E35" s="87" t="s">
        <v>283</v>
      </c>
      <c r="F35" s="153">
        <f>MATCH(C35,Archive_Master_crosswalk!BA:BA,0)</f>
        <v>66</v>
      </c>
    </row>
    <row r="36" spans="1:6" ht="12.5">
      <c r="A36" s="102" t="s">
        <v>260</v>
      </c>
      <c r="B36" s="87" t="s">
        <v>1343</v>
      </c>
      <c r="C36" s="87" t="s">
        <v>432</v>
      </c>
      <c r="D36" s="88" t="s">
        <v>433</v>
      </c>
      <c r="E36" s="87" t="s">
        <v>301</v>
      </c>
      <c r="F36" s="153">
        <f>MATCH(C36,Archive_Master_crosswalk!BA:BA,0)</f>
        <v>98</v>
      </c>
    </row>
    <row r="37" spans="1:6" ht="12.5">
      <c r="A37" s="102" t="s">
        <v>260</v>
      </c>
      <c r="B37" s="87" t="s">
        <v>381</v>
      </c>
      <c r="C37" s="181" t="s">
        <v>1559</v>
      </c>
      <c r="D37" s="88" t="s">
        <v>390</v>
      </c>
      <c r="E37" s="87" t="s">
        <v>248</v>
      </c>
      <c r="F37" s="153">
        <f>MATCH(C37,Archive_Master_crosswalk!BA:BA,0)</f>
        <v>90</v>
      </c>
    </row>
    <row r="38" spans="1:6" ht="12.5">
      <c r="A38" s="102" t="s">
        <v>260</v>
      </c>
      <c r="B38" s="87" t="s">
        <v>412</v>
      </c>
      <c r="C38" s="87" t="s">
        <v>409</v>
      </c>
      <c r="D38" s="88" t="s">
        <v>413</v>
      </c>
      <c r="E38" s="87" t="s">
        <v>414</v>
      </c>
      <c r="F38" s="153">
        <f>MATCH(C38,Archive_Master_crosswalk!BA:BA,0)</f>
        <v>94</v>
      </c>
    </row>
    <row r="39" spans="1:6" ht="12.5">
      <c r="A39" s="102" t="s">
        <v>260</v>
      </c>
      <c r="B39" s="87" t="s">
        <v>399</v>
      </c>
      <c r="C39" s="87" t="s">
        <v>406</v>
      </c>
      <c r="D39" s="88" t="s">
        <v>407</v>
      </c>
      <c r="E39" s="87" t="s">
        <v>283</v>
      </c>
      <c r="F39" s="153">
        <f>MATCH(C39,Archive_Master_crosswalk!BA:BA,0)</f>
        <v>93</v>
      </c>
    </row>
    <row r="40" spans="1:6" ht="12.5">
      <c r="A40" s="102" t="s">
        <v>260</v>
      </c>
      <c r="B40" s="87" t="s">
        <v>293</v>
      </c>
      <c r="C40" s="87" t="s">
        <v>299</v>
      </c>
      <c r="D40" s="88" t="s">
        <v>300</v>
      </c>
      <c r="E40" s="87" t="s">
        <v>301</v>
      </c>
      <c r="F40" s="153">
        <f>MATCH(C40,Archive_Master_crosswalk!BA:BA,0)</f>
        <v>68</v>
      </c>
    </row>
    <row r="41" spans="1:6" ht="12.5">
      <c r="A41" s="102" t="s">
        <v>260</v>
      </c>
      <c r="B41" s="87" t="s">
        <v>316</v>
      </c>
      <c r="C41" s="87" t="s">
        <v>320</v>
      </c>
      <c r="D41" s="88" t="s">
        <v>321</v>
      </c>
      <c r="E41" s="87" t="s">
        <v>301</v>
      </c>
      <c r="F41" s="153">
        <f>MATCH(C41,Archive_Master_crosswalk!BA:BA,0)</f>
        <v>71</v>
      </c>
    </row>
    <row r="42" spans="1:6" ht="12.5">
      <c r="A42" s="103" t="s">
        <v>566</v>
      </c>
      <c r="B42" s="87" t="s">
        <v>593</v>
      </c>
      <c r="C42" s="87" t="s">
        <v>594</v>
      </c>
      <c r="D42" s="689" t="s">
        <v>571</v>
      </c>
      <c r="E42" s="692" t="s">
        <v>248</v>
      </c>
      <c r="F42" s="153">
        <f>MATCH(C42,Archive_Master_crosswalk!BA:BA,0)</f>
        <v>144</v>
      </c>
    </row>
    <row r="43" spans="1:6" ht="12.5">
      <c r="A43" s="103" t="s">
        <v>566</v>
      </c>
      <c r="B43" s="87" t="s">
        <v>567</v>
      </c>
      <c r="C43" s="87" t="s">
        <v>568</v>
      </c>
      <c r="D43" s="690"/>
      <c r="E43" s="690"/>
      <c r="F43" s="153">
        <f>MATCH(C43,Archive_Master_crosswalk!BA:BA,0)</f>
        <v>139</v>
      </c>
    </row>
    <row r="44" spans="1:6" ht="12.5">
      <c r="A44" s="103" t="s">
        <v>566</v>
      </c>
      <c r="B44" s="87" t="s">
        <v>596</v>
      </c>
      <c r="C44" s="87" t="s">
        <v>597</v>
      </c>
      <c r="D44" s="691"/>
      <c r="E44" s="691"/>
      <c r="F44" s="153">
        <f>MATCH(C44,Archive_Master_crosswalk!BA:BA,0)</f>
        <v>145</v>
      </c>
    </row>
    <row r="45" spans="1:6" ht="12.5">
      <c r="A45" s="103" t="s">
        <v>566</v>
      </c>
      <c r="B45" s="87" t="s">
        <v>572</v>
      </c>
      <c r="C45" s="181" t="s">
        <v>1568</v>
      </c>
      <c r="D45" s="689" t="s">
        <v>577</v>
      </c>
      <c r="E45" s="692" t="s">
        <v>283</v>
      </c>
      <c r="F45" s="153">
        <f>MATCH(C45,Archive_Master_crosswalk!BA:BA,0)</f>
        <v>142</v>
      </c>
    </row>
    <row r="46" spans="1:6" ht="12.5">
      <c r="A46" s="103" t="s">
        <v>566</v>
      </c>
      <c r="B46" s="87" t="s">
        <v>599</v>
      </c>
      <c r="C46" s="181" t="s">
        <v>1569</v>
      </c>
      <c r="D46" s="691"/>
      <c r="E46" s="691"/>
      <c r="F46" s="153">
        <f>MATCH(C46,Archive_Master_crosswalk!BA:BA,0)</f>
        <v>143</v>
      </c>
    </row>
    <row r="47" spans="1:6" ht="12.5">
      <c r="A47" s="105" t="s">
        <v>518</v>
      </c>
      <c r="B47" s="87" t="s">
        <v>527</v>
      </c>
      <c r="C47" s="87" t="s">
        <v>531</v>
      </c>
      <c r="D47" s="88" t="s">
        <v>532</v>
      </c>
      <c r="E47" s="87" t="s">
        <v>283</v>
      </c>
      <c r="F47" s="153">
        <f>MATCH(C47,Archive_Master_crosswalk!BA:BA,0)</f>
        <v>127</v>
      </c>
    </row>
    <row r="48" spans="1:6" ht="12.5">
      <c r="A48" s="105" t="s">
        <v>518</v>
      </c>
      <c r="B48" s="87" t="s">
        <v>519</v>
      </c>
      <c r="C48" s="181" t="s">
        <v>520</v>
      </c>
      <c r="D48" s="88" t="s">
        <v>526</v>
      </c>
      <c r="E48" s="87" t="s">
        <v>522</v>
      </c>
      <c r="F48" s="153">
        <f>MATCH(C48,Archive_Master_crosswalk!BA:BA,0)</f>
        <v>126</v>
      </c>
    </row>
    <row r="49" spans="1:6" ht="12.5">
      <c r="A49" s="105" t="s">
        <v>518</v>
      </c>
      <c r="B49" s="87" t="s">
        <v>546</v>
      </c>
      <c r="C49" s="87" t="s">
        <v>547</v>
      </c>
      <c r="D49" s="88" t="s">
        <v>548</v>
      </c>
      <c r="E49" s="87" t="s">
        <v>283</v>
      </c>
      <c r="F49" s="153">
        <f>MATCH(C49,Archive_Master_crosswalk!BA:BA,0)</f>
        <v>132</v>
      </c>
    </row>
    <row r="50" spans="1:6" ht="12.5">
      <c r="A50" s="106" t="s">
        <v>711</v>
      </c>
      <c r="B50" s="87" t="s">
        <v>712</v>
      </c>
      <c r="C50" s="181" t="s">
        <v>1570</v>
      </c>
      <c r="D50" s="88" t="s">
        <v>720</v>
      </c>
      <c r="E50" s="87" t="s">
        <v>721</v>
      </c>
      <c r="F50" s="153">
        <f>MATCH(C50,Archive_Master_crosswalk!BA:BA,0)</f>
        <v>183</v>
      </c>
    </row>
    <row r="51" spans="1:6" ht="12.5">
      <c r="A51" s="106" t="s">
        <v>711</v>
      </c>
      <c r="B51" s="87" t="s">
        <v>722</v>
      </c>
      <c r="C51" s="87" t="s">
        <v>729</v>
      </c>
      <c r="D51" s="88" t="s">
        <v>730</v>
      </c>
      <c r="E51" s="87" t="s">
        <v>731</v>
      </c>
      <c r="F51" s="153">
        <f>MATCH(C51,Archive_Master_crosswalk!BA:BA,0)</f>
        <v>184</v>
      </c>
    </row>
    <row r="52" spans="1:6" ht="15.75" customHeight="1">
      <c r="A52" s="130" t="s">
        <v>1487</v>
      </c>
      <c r="B52" s="135" t="s">
        <v>919</v>
      </c>
      <c r="C52" s="133" t="s">
        <v>914</v>
      </c>
      <c r="D52" s="110" t="s">
        <v>920</v>
      </c>
      <c r="E52" s="135" t="s">
        <v>78</v>
      </c>
      <c r="F52" s="688" t="e">
        <f>MATCH(C52,Archive_Master_crosswalk!BA:BA,0)</f>
        <v>#N/A</v>
      </c>
    </row>
    <row r="53" spans="1:6" ht="15.75" customHeight="1">
      <c r="A53" s="130" t="s">
        <v>1487</v>
      </c>
      <c r="B53" s="135" t="s">
        <v>951</v>
      </c>
      <c r="C53" s="133" t="s">
        <v>950</v>
      </c>
      <c r="D53" s="110" t="s">
        <v>955</v>
      </c>
      <c r="E53" s="135" t="s">
        <v>78</v>
      </c>
      <c r="F53" s="688" t="e">
        <f>MATCH(C53,Archive_Master_crosswalk!BA:BA,0)</f>
        <v>#N/A</v>
      </c>
    </row>
    <row r="54" spans="1:6" ht="15.75" customHeight="1">
      <c r="A54" s="130" t="s">
        <v>1487</v>
      </c>
      <c r="B54" s="135" t="s">
        <v>957</v>
      </c>
      <c r="C54" s="133" t="s">
        <v>956</v>
      </c>
      <c r="D54" s="110" t="s">
        <v>961</v>
      </c>
      <c r="E54" s="135" t="s">
        <v>78</v>
      </c>
      <c r="F54" s="688" t="e">
        <f>MATCH(C54,Archive_Master_crosswalk!BA:BA,0)</f>
        <v>#N/A</v>
      </c>
    </row>
    <row r="55" spans="1:6" ht="15.75" customHeight="1">
      <c r="A55" s="130" t="s">
        <v>1487</v>
      </c>
      <c r="B55" s="135" t="s">
        <v>969</v>
      </c>
      <c r="C55" s="133" t="s">
        <v>968</v>
      </c>
      <c r="D55" s="110" t="s">
        <v>971</v>
      </c>
      <c r="E55" s="135" t="s">
        <v>78</v>
      </c>
      <c r="F55" s="688" t="e">
        <f>MATCH(C55,Archive_Master_crosswalk!BA:BA,0)</f>
        <v>#N/A</v>
      </c>
    </row>
    <row r="56" spans="1:6" ht="15.75" customHeight="1">
      <c r="A56" s="130" t="s">
        <v>1487</v>
      </c>
      <c r="B56" s="135" t="s">
        <v>1008</v>
      </c>
      <c r="C56" s="133" t="s">
        <v>1007</v>
      </c>
      <c r="D56" s="138" t="s">
        <v>1012</v>
      </c>
      <c r="E56" s="135" t="s">
        <v>78</v>
      </c>
      <c r="F56" s="688" t="e">
        <f>MATCH(C56,Archive_Master_crosswalk!BA:BA,0)</f>
        <v>#N/A</v>
      </c>
    </row>
    <row r="57" spans="1:6" ht="15.75" customHeight="1">
      <c r="A57" s="130" t="s">
        <v>1487</v>
      </c>
      <c r="B57" s="135" t="s">
        <v>1017</v>
      </c>
      <c r="C57" s="133" t="s">
        <v>1016</v>
      </c>
      <c r="D57" s="138" t="s">
        <v>1020</v>
      </c>
      <c r="E57" s="135" t="s">
        <v>78</v>
      </c>
      <c r="F57" s="688" t="e">
        <f>MATCH(C57,Archive_Master_crosswalk!BA:BA,0)</f>
        <v>#N/A</v>
      </c>
    </row>
    <row r="58" spans="1:6" ht="15.75" customHeight="1">
      <c r="A58" s="130" t="s">
        <v>1487</v>
      </c>
      <c r="B58" s="135" t="s">
        <v>1024</v>
      </c>
      <c r="C58" s="133" t="s">
        <v>1023</v>
      </c>
      <c r="D58" s="138" t="s">
        <v>1027</v>
      </c>
      <c r="E58" s="135" t="s">
        <v>78</v>
      </c>
      <c r="F58" s="688" t="e">
        <f>MATCH(C58,Archive_Master_crosswalk!BA:BA,0)</f>
        <v>#N/A</v>
      </c>
    </row>
    <row r="59" spans="1:6" ht="15.75" customHeight="1">
      <c r="A59" s="130" t="s">
        <v>1487</v>
      </c>
      <c r="B59" s="135" t="s">
        <v>1081</v>
      </c>
      <c r="C59" s="133" t="s">
        <v>1080</v>
      </c>
      <c r="D59" s="110" t="s">
        <v>1083</v>
      </c>
      <c r="E59" s="135" t="s">
        <v>78</v>
      </c>
      <c r="F59" s="688" t="e">
        <f>MATCH(C59,Archive_Master_crosswalk!BA:BA,0)</f>
        <v>#N/A</v>
      </c>
    </row>
    <row r="60" spans="1:6" ht="15.75" customHeight="1">
      <c r="A60" s="130" t="s">
        <v>1487</v>
      </c>
      <c r="B60" s="135" t="s">
        <v>1085</v>
      </c>
      <c r="C60" s="109" t="s">
        <v>1084</v>
      </c>
      <c r="D60" s="110" t="s">
        <v>1086</v>
      </c>
      <c r="E60" s="135" t="s">
        <v>78</v>
      </c>
      <c r="F60" s="688" t="e">
        <f>MATCH(C60,Archive_Master_crosswalk!BA:BA,0)</f>
        <v>#N/A</v>
      </c>
    </row>
    <row r="61" spans="1:6" ht="15.75" customHeight="1">
      <c r="A61" s="457" t="s">
        <v>2038</v>
      </c>
      <c r="B61" s="458" t="s">
        <v>2039</v>
      </c>
      <c r="C61" s="459" t="s">
        <v>2040</v>
      </c>
      <c r="D61" s="460" t="s">
        <v>2041</v>
      </c>
      <c r="E61" s="461" t="s">
        <v>2042</v>
      </c>
      <c r="F61" s="688" t="e">
        <f>MATCH(C61,Archive_Master_crosswalk!BA:BA,0)</f>
        <v>#N/A</v>
      </c>
    </row>
    <row r="62" spans="1:6" ht="15.75" customHeight="1">
      <c r="A62" s="457" t="s">
        <v>2038</v>
      </c>
      <c r="B62" s="458" t="s">
        <v>2043</v>
      </c>
      <c r="C62" s="462" t="s">
        <v>2044</v>
      </c>
      <c r="D62" s="464" t="s">
        <v>2045</v>
      </c>
      <c r="E62" s="461" t="s">
        <v>2042</v>
      </c>
      <c r="F62" s="688" t="e">
        <f>MATCH(C62,Archive_Master_crosswalk!BA:BA,0)</f>
        <v>#N/A</v>
      </c>
    </row>
    <row r="63" spans="1:6" ht="15.75" customHeight="1">
      <c r="A63" s="457" t="s">
        <v>2038</v>
      </c>
      <c r="B63" s="458" t="s">
        <v>2046</v>
      </c>
      <c r="C63" s="461" t="s">
        <v>2047</v>
      </c>
      <c r="D63" s="463" t="s">
        <v>2048</v>
      </c>
      <c r="E63" s="461" t="s">
        <v>106</v>
      </c>
      <c r="F63" s="688" t="e">
        <f>MATCH(C63,Archive_Master_crosswalk!BA:BA,0)</f>
        <v>#N/A</v>
      </c>
    </row>
    <row r="64" spans="1:6" ht="15.75" customHeight="1">
      <c r="A64" s="457" t="s">
        <v>2038</v>
      </c>
      <c r="B64" s="458" t="s">
        <v>2049</v>
      </c>
      <c r="C64" s="461" t="s">
        <v>2050</v>
      </c>
      <c r="D64" s="463" t="s">
        <v>2051</v>
      </c>
      <c r="E64" s="461" t="s">
        <v>106</v>
      </c>
      <c r="F64" s="688" t="e">
        <f>MATCH(C64,Archive_Master_crosswalk!BA:BA,0)</f>
        <v>#N/A</v>
      </c>
    </row>
    <row r="65" spans="1:6" ht="15.75" customHeight="1">
      <c r="A65" s="457" t="s">
        <v>2038</v>
      </c>
      <c r="B65" s="455" t="s">
        <v>2052</v>
      </c>
      <c r="C65" s="459" t="s">
        <v>2053</v>
      </c>
      <c r="D65" s="460" t="s">
        <v>2054</v>
      </c>
      <c r="E65" s="461" t="s">
        <v>2055</v>
      </c>
      <c r="F65" s="688" t="e">
        <f>MATCH(C65,Archive_Master_crosswalk!BA:BA,0)</f>
        <v>#N/A</v>
      </c>
    </row>
    <row r="66" spans="1:6" ht="15.75" customHeight="1">
      <c r="A66" s="457" t="s">
        <v>2038</v>
      </c>
      <c r="B66" s="455" t="s">
        <v>2056</v>
      </c>
      <c r="C66" s="459" t="s">
        <v>2057</v>
      </c>
      <c r="D66" s="460" t="s">
        <v>2058</v>
      </c>
      <c r="E66" s="461" t="s">
        <v>2055</v>
      </c>
      <c r="F66" s="688" t="e">
        <f>MATCH(C66,Archive_Master_crosswalk!BA:BA,0)</f>
        <v>#N/A</v>
      </c>
    </row>
    <row r="67" spans="1:6" ht="15.75" customHeight="1">
      <c r="A67" s="457" t="s">
        <v>2038</v>
      </c>
      <c r="B67" s="458" t="s">
        <v>2059</v>
      </c>
      <c r="C67" s="459" t="s">
        <v>2060</v>
      </c>
      <c r="D67" s="460" t="s">
        <v>2061</v>
      </c>
      <c r="E67" s="461" t="s">
        <v>2055</v>
      </c>
      <c r="F67" s="688" t="e">
        <f>MATCH(C67,Archive_Master_crosswalk!BA:BA,0)</f>
        <v>#N/A</v>
      </c>
    </row>
    <row r="68" spans="1:6" ht="15.75" customHeight="1">
      <c r="A68" s="457" t="s">
        <v>2038</v>
      </c>
      <c r="B68" s="458" t="s">
        <v>2062</v>
      </c>
      <c r="C68" s="461" t="s">
        <v>2063</v>
      </c>
      <c r="D68" s="460" t="s">
        <v>2064</v>
      </c>
      <c r="E68" s="461" t="s">
        <v>2042</v>
      </c>
      <c r="F68" s="688" t="e">
        <f>MATCH(C68,Archive_Master_crosswalk!BA:BA,0)</f>
        <v>#N/A</v>
      </c>
    </row>
    <row r="69" spans="1:6" ht="15.75" customHeight="1">
      <c r="A69" s="457" t="s">
        <v>2038</v>
      </c>
      <c r="B69" s="458" t="s">
        <v>2065</v>
      </c>
      <c r="C69" s="461" t="s">
        <v>2066</v>
      </c>
      <c r="D69" s="460" t="s">
        <v>2067</v>
      </c>
      <c r="E69" s="461" t="s">
        <v>2042</v>
      </c>
      <c r="F69" s="688" t="e">
        <f>MATCH(C69,Archive_Master_crosswalk!BA:BA,0)</f>
        <v>#N/A</v>
      </c>
    </row>
    <row r="70" spans="1:6" ht="15.75" customHeight="1">
      <c r="A70" s="457" t="s">
        <v>2038</v>
      </c>
      <c r="B70" s="458" t="s">
        <v>2068</v>
      </c>
      <c r="C70" s="461" t="s">
        <v>2069</v>
      </c>
      <c r="D70" s="460" t="s">
        <v>2070</v>
      </c>
      <c r="E70" s="461" t="s">
        <v>2042</v>
      </c>
      <c r="F70" s="688" t="e">
        <f>MATCH(C70,Archive_Master_crosswalk!BA:BA,0)</f>
        <v>#N/A</v>
      </c>
    </row>
  </sheetData>
  <autoFilter ref="A1:F51" xr:uid="{60F348AF-BB5A-442D-A6F5-40C3D869D4F6}"/>
  <mergeCells count="14">
    <mergeCell ref="A6:A9"/>
    <mergeCell ref="B6:B9"/>
    <mergeCell ref="C6:C9"/>
    <mergeCell ref="B10:B14"/>
    <mergeCell ref="C10:C14"/>
    <mergeCell ref="A10:A14"/>
    <mergeCell ref="D42:D44"/>
    <mergeCell ref="D45:D46"/>
    <mergeCell ref="E45:E46"/>
    <mergeCell ref="E6:E9"/>
    <mergeCell ref="E10:E14"/>
    <mergeCell ref="E24:E25"/>
    <mergeCell ref="D24:D25"/>
    <mergeCell ref="E42:E4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27" zoomScale="70" zoomScaleNormal="70" workbookViewId="0">
      <selection activeCell="A31" sqref="A31:E39"/>
    </sheetView>
  </sheetViews>
  <sheetFormatPr defaultColWidth="14.453125" defaultRowHeight="15.75" customHeight="1"/>
  <cols>
    <col min="1" max="1" width="39" customWidth="1"/>
    <col min="3" max="3" width="30.90625" customWidth="1"/>
    <col min="4" max="4" width="107.54296875" customWidth="1"/>
  </cols>
  <sheetData>
    <row r="1" spans="1:6" ht="15.75" customHeight="1">
      <c r="A1" s="108" t="s">
        <v>51</v>
      </c>
      <c r="B1" s="108" t="s">
        <v>67</v>
      </c>
      <c r="C1" s="53" t="s">
        <v>1350</v>
      </c>
      <c r="D1" s="53" t="s">
        <v>58</v>
      </c>
      <c r="E1" s="108" t="s">
        <v>68</v>
      </c>
      <c r="F1" s="53" t="s">
        <v>1219</v>
      </c>
    </row>
    <row r="2" spans="1:6" ht="15.75" customHeight="1">
      <c r="A2" s="86" t="s">
        <v>71</v>
      </c>
      <c r="B2" s="87" t="s">
        <v>90</v>
      </c>
      <c r="C2" s="109" t="s">
        <v>89</v>
      </c>
      <c r="D2" s="110" t="s">
        <v>96</v>
      </c>
      <c r="E2" s="87" t="s">
        <v>87</v>
      </c>
      <c r="F2">
        <f>MATCH(B2,Archive_Master_crosswalk!BA:BA,0)</f>
        <v>49</v>
      </c>
    </row>
    <row r="3" spans="1:6" ht="15.75" customHeight="1">
      <c r="A3" s="90" t="s">
        <v>71</v>
      </c>
      <c r="B3" s="91" t="s">
        <v>84</v>
      </c>
      <c r="C3" s="112" t="s">
        <v>72</v>
      </c>
      <c r="D3" s="113" t="s">
        <v>86</v>
      </c>
      <c r="E3" s="87" t="s">
        <v>87</v>
      </c>
      <c r="F3" s="152">
        <f>MATCH(B3,Archive_Master_crosswalk!BA:BA,0)</f>
        <v>27</v>
      </c>
    </row>
    <row r="4" spans="1:6" ht="15.75" customHeight="1">
      <c r="A4" s="86" t="s">
        <v>71</v>
      </c>
      <c r="B4" s="87" t="s">
        <v>195</v>
      </c>
      <c r="C4" s="109" t="s">
        <v>192</v>
      </c>
      <c r="D4" s="110" t="s">
        <v>78</v>
      </c>
      <c r="E4" s="87" t="s">
        <v>78</v>
      </c>
      <c r="F4" s="152">
        <f>MATCH(B4,Archive_Master_crosswalk!BA:BA,0)</f>
        <v>31</v>
      </c>
    </row>
    <row r="5" spans="1:6" ht="15.75" customHeight="1">
      <c r="A5" s="86" t="s">
        <v>71</v>
      </c>
      <c r="B5" s="87" t="s">
        <v>104</v>
      </c>
      <c r="C5" s="109" t="s">
        <v>103</v>
      </c>
      <c r="D5" s="110" t="s">
        <v>1377</v>
      </c>
      <c r="E5" s="87" t="s">
        <v>87</v>
      </c>
      <c r="F5" s="152">
        <f>MATCH(B5,Archive_Master_crosswalk!BA:BA,0)</f>
        <v>50</v>
      </c>
    </row>
    <row r="6" spans="1:6" ht="15.75" customHeight="1">
      <c r="A6" s="693" t="s">
        <v>71</v>
      </c>
      <c r="B6" s="694" t="s">
        <v>115</v>
      </c>
      <c r="C6" s="695" t="s">
        <v>114</v>
      </c>
      <c r="D6" s="110" t="s">
        <v>1325</v>
      </c>
      <c r="E6" s="694" t="s">
        <v>117</v>
      </c>
      <c r="F6" s="152">
        <f>MATCH(B6,Archive_Master_crosswalk!BA:BA,0)</f>
        <v>11</v>
      </c>
    </row>
    <row r="7" spans="1:6" ht="15.75" customHeight="1">
      <c r="A7" s="690"/>
      <c r="B7" s="690"/>
      <c r="C7" s="690"/>
      <c r="D7" s="110" t="s">
        <v>1326</v>
      </c>
      <c r="E7" s="690"/>
      <c r="F7" s="152" t="e">
        <f>MATCH(B7,Archive_Master_crosswalk!BA:BA,0)</f>
        <v>#N/A</v>
      </c>
    </row>
    <row r="8" spans="1:6" ht="15.75" customHeight="1">
      <c r="A8" s="690"/>
      <c r="B8" s="690"/>
      <c r="C8" s="690"/>
      <c r="D8" s="110" t="s">
        <v>1327</v>
      </c>
      <c r="E8" s="690"/>
      <c r="F8" s="152" t="e">
        <f>MATCH(B8,Archive_Master_crosswalk!BA:BA,0)</f>
        <v>#N/A</v>
      </c>
    </row>
    <row r="9" spans="1:6" ht="15.75" customHeight="1">
      <c r="A9" s="691"/>
      <c r="B9" s="691"/>
      <c r="C9" s="691"/>
      <c r="D9" s="110" t="s">
        <v>1328</v>
      </c>
      <c r="E9" s="691"/>
      <c r="F9" s="152" t="e">
        <f>MATCH(B9,Archive_Master_crosswalk!BA:BA,0)</f>
        <v>#N/A</v>
      </c>
    </row>
    <row r="10" spans="1:6" ht="15.75" customHeight="1">
      <c r="A10" s="693" t="s">
        <v>71</v>
      </c>
      <c r="B10" s="694" t="s">
        <v>120</v>
      </c>
      <c r="C10" s="695" t="s">
        <v>119</v>
      </c>
      <c r="D10" s="110" t="s">
        <v>1330</v>
      </c>
      <c r="E10" s="694" t="s">
        <v>122</v>
      </c>
      <c r="F10" s="152">
        <f>MATCH(B10,Archive_Master_crosswalk!BA:BA,0)</f>
        <v>12</v>
      </c>
    </row>
    <row r="11" spans="1:6" ht="15.75" customHeight="1">
      <c r="A11" s="690"/>
      <c r="B11" s="690"/>
      <c r="C11" s="690"/>
      <c r="D11" s="110" t="s">
        <v>1331</v>
      </c>
      <c r="E11" s="690"/>
      <c r="F11" s="152" t="e">
        <f>MATCH(B11,Archive_Master_crosswalk!BA:BA,0)</f>
        <v>#N/A</v>
      </c>
    </row>
    <row r="12" spans="1:6" ht="15.75" customHeight="1">
      <c r="A12" s="690"/>
      <c r="B12" s="690"/>
      <c r="C12" s="690"/>
      <c r="D12" s="110" t="s">
        <v>1333</v>
      </c>
      <c r="E12" s="690"/>
      <c r="F12" s="152" t="e">
        <f>MATCH(B12,Archive_Master_crosswalk!BA:BA,0)</f>
        <v>#N/A</v>
      </c>
    </row>
    <row r="13" spans="1:6" ht="15.75" customHeight="1">
      <c r="A13" s="690"/>
      <c r="B13" s="690"/>
      <c r="C13" s="690"/>
      <c r="D13" s="110" t="s">
        <v>1334</v>
      </c>
      <c r="E13" s="690"/>
      <c r="F13" s="152" t="e">
        <f>MATCH(B13,Archive_Master_crosswalk!BA:BA,0)</f>
        <v>#N/A</v>
      </c>
    </row>
    <row r="14" spans="1:6" ht="15.75" customHeight="1">
      <c r="A14" s="690"/>
      <c r="B14" s="690"/>
      <c r="C14" s="690"/>
      <c r="D14" s="110" t="s">
        <v>1336</v>
      </c>
      <c r="E14" s="690"/>
      <c r="F14" s="152" t="e">
        <f>MATCH(B14,Archive_Master_crosswalk!BA:BA,0)</f>
        <v>#N/A</v>
      </c>
    </row>
    <row r="15" spans="1:6" ht="15.75" customHeight="1">
      <c r="A15" s="86" t="s">
        <v>71</v>
      </c>
      <c r="B15" s="87" t="s">
        <v>1410</v>
      </c>
      <c r="C15" s="109" t="s">
        <v>123</v>
      </c>
      <c r="D15" s="110" t="s">
        <v>125</v>
      </c>
      <c r="E15" s="87" t="s">
        <v>87</v>
      </c>
      <c r="F15" s="152" t="e">
        <f>MATCH(B15,Archive_Master_crosswalk!BA:BA,0)</f>
        <v>#N/A</v>
      </c>
    </row>
    <row r="16" spans="1:6" ht="15.75" customHeight="1">
      <c r="A16" s="95" t="s">
        <v>172</v>
      </c>
      <c r="B16" s="87" t="s">
        <v>235</v>
      </c>
      <c r="C16" s="109" t="s">
        <v>234</v>
      </c>
      <c r="D16" s="110" t="s">
        <v>236</v>
      </c>
      <c r="E16" s="87" t="s">
        <v>87</v>
      </c>
      <c r="F16" s="152">
        <f>MATCH(B16,Archive_Master_crosswalk!BA:BA,0)</f>
        <v>64</v>
      </c>
    </row>
    <row r="17" spans="1:6" ht="15.75" customHeight="1">
      <c r="A17" s="95" t="s">
        <v>172</v>
      </c>
      <c r="B17" s="87" t="s">
        <v>141</v>
      </c>
      <c r="C17" s="109" t="s">
        <v>140</v>
      </c>
      <c r="D17" s="110" t="s">
        <v>142</v>
      </c>
      <c r="E17" s="87" t="s">
        <v>78</v>
      </c>
      <c r="F17" s="152">
        <f>MATCH(B17,Archive_Master_crosswalk!BA:BA,0)</f>
        <v>19</v>
      </c>
    </row>
    <row r="18" spans="1:6" ht="15.75" customHeight="1">
      <c r="A18" s="95" t="s">
        <v>172</v>
      </c>
      <c r="B18" s="87" t="s">
        <v>144</v>
      </c>
      <c r="C18" s="109" t="s">
        <v>144</v>
      </c>
      <c r="D18" s="110" t="s">
        <v>1415</v>
      </c>
      <c r="E18" s="87" t="s">
        <v>87</v>
      </c>
      <c r="F18" s="152">
        <f>MATCH(B18,Archive_Master_crosswalk!BA:BA,0)</f>
        <v>20</v>
      </c>
    </row>
    <row r="19" spans="1:6" ht="15.75" customHeight="1">
      <c r="A19" s="95" t="s">
        <v>172</v>
      </c>
      <c r="B19" s="87" t="s">
        <v>50</v>
      </c>
      <c r="C19" s="109" t="s">
        <v>50</v>
      </c>
      <c r="D19" s="110" t="s">
        <v>147</v>
      </c>
      <c r="E19" s="87" t="s">
        <v>87</v>
      </c>
      <c r="F19" s="152">
        <f>MATCH(B19,Archive_Master_crosswalk!BA:BA,0)</f>
        <v>21</v>
      </c>
    </row>
    <row r="20" spans="1:6" ht="15.75" customHeight="1">
      <c r="A20" s="95" t="s">
        <v>172</v>
      </c>
      <c r="B20" s="87" t="s">
        <v>200</v>
      </c>
      <c r="C20" s="109" t="s">
        <v>196</v>
      </c>
      <c r="D20" s="110" t="s">
        <v>201</v>
      </c>
      <c r="E20" s="87" t="s">
        <v>78</v>
      </c>
      <c r="F20" s="152">
        <f>MATCH(B20,Archive_Master_crosswalk!BA:BA,0)</f>
        <v>37</v>
      </c>
    </row>
    <row r="21" spans="1:6" ht="15.75" customHeight="1">
      <c r="A21" s="95" t="s">
        <v>172</v>
      </c>
      <c r="B21" s="87" t="s">
        <v>206</v>
      </c>
      <c r="C21" s="109" t="s">
        <v>202</v>
      </c>
      <c r="D21" s="110" t="s">
        <v>207</v>
      </c>
      <c r="E21" s="87" t="s">
        <v>78</v>
      </c>
      <c r="F21" s="152">
        <f>MATCH(B21,Archive_Master_crosswalk!BA:BA,0)</f>
        <v>38</v>
      </c>
    </row>
    <row r="22" spans="1:6" ht="15.75" customHeight="1">
      <c r="A22" s="95" t="s">
        <v>172</v>
      </c>
      <c r="B22" s="87" t="s">
        <v>204</v>
      </c>
      <c r="C22" s="109" t="s">
        <v>208</v>
      </c>
      <c r="D22" s="110" t="s">
        <v>212</v>
      </c>
      <c r="E22" s="87" t="s">
        <v>78</v>
      </c>
      <c r="F22" s="152">
        <f>MATCH(B22,Archive_Master_crosswalk!BA:BA,0)</f>
        <v>39</v>
      </c>
    </row>
    <row r="23" spans="1:6" ht="15.75" customHeight="1">
      <c r="A23" s="95" t="s">
        <v>172</v>
      </c>
      <c r="B23" s="87" t="s">
        <v>198</v>
      </c>
      <c r="C23" s="109" t="s">
        <v>198</v>
      </c>
      <c r="D23" s="110" t="s">
        <v>214</v>
      </c>
      <c r="E23" s="87" t="s">
        <v>78</v>
      </c>
      <c r="F23" s="152">
        <f>MATCH(B23,Archive_Master_crosswalk!BA:BA,0)</f>
        <v>33</v>
      </c>
    </row>
    <row r="24" spans="1:6" ht="15.75" customHeight="1">
      <c r="A24" s="95" t="s">
        <v>172</v>
      </c>
      <c r="B24" s="87" t="s">
        <v>182</v>
      </c>
      <c r="C24" s="109" t="s">
        <v>173</v>
      </c>
      <c r="D24" s="699" t="s">
        <v>1440</v>
      </c>
      <c r="E24" s="694" t="s">
        <v>184</v>
      </c>
      <c r="F24" s="152">
        <f>MATCH(B24,Archive_Master_crosswalk!BA:BA,0)</f>
        <v>29</v>
      </c>
    </row>
    <row r="25" spans="1:6" ht="15.75" customHeight="1">
      <c r="A25" s="95" t="s">
        <v>172</v>
      </c>
      <c r="B25" s="87" t="s">
        <v>191</v>
      </c>
      <c r="C25" s="109" t="s">
        <v>185</v>
      </c>
      <c r="D25" s="691"/>
      <c r="E25" s="691"/>
      <c r="F25" s="152">
        <f>MATCH(B25,Archive_Master_crosswalk!BA:BA,0)</f>
        <v>30</v>
      </c>
    </row>
    <row r="26" spans="1:6" ht="15.75" customHeight="1">
      <c r="A26" s="96" t="s">
        <v>1144</v>
      </c>
      <c r="B26" s="87" t="s">
        <v>1146</v>
      </c>
      <c r="C26" s="109" t="s">
        <v>1145</v>
      </c>
      <c r="D26" s="110" t="s">
        <v>1147</v>
      </c>
      <c r="E26" s="87" t="s">
        <v>283</v>
      </c>
      <c r="F26" s="152">
        <f>MATCH(B26,Archive_Master_crosswalk!BA:BA,0)</f>
        <v>342</v>
      </c>
    </row>
    <row r="27" spans="1:6" ht="15.75" customHeight="1">
      <c r="A27" s="96" t="s">
        <v>1144</v>
      </c>
      <c r="B27" s="87" t="s">
        <v>1149</v>
      </c>
      <c r="C27" s="109" t="s">
        <v>1457</v>
      </c>
      <c r="D27" s="110" t="s">
        <v>1150</v>
      </c>
      <c r="E27" s="87" t="s">
        <v>1151</v>
      </c>
      <c r="F27" s="152">
        <f>MATCH(B27,Archive_Master_crosswalk!BA:BA,0)</f>
        <v>343</v>
      </c>
    </row>
    <row r="28" spans="1:6" ht="15.75" customHeight="1">
      <c r="A28" s="97" t="s">
        <v>233</v>
      </c>
      <c r="B28" s="87" t="s">
        <v>242</v>
      </c>
      <c r="C28" s="109" t="s">
        <v>241</v>
      </c>
      <c r="D28" s="110" t="s">
        <v>243</v>
      </c>
      <c r="E28" s="87" t="s">
        <v>244</v>
      </c>
      <c r="F28" s="152">
        <f>MATCH(B28,Archive_Master_crosswalk!BA:BA,0)</f>
        <v>58</v>
      </c>
    </row>
    <row r="29" spans="1:6" ht="15.75" customHeight="1">
      <c r="A29" s="97" t="s">
        <v>233</v>
      </c>
      <c r="B29" s="87" t="s">
        <v>246</v>
      </c>
      <c r="C29" s="109" t="s">
        <v>245</v>
      </c>
      <c r="D29" s="110" t="s">
        <v>247</v>
      </c>
      <c r="E29" s="87" t="s">
        <v>248</v>
      </c>
      <c r="F29" s="152">
        <f>MATCH(B29,Archive_Master_crosswalk!BA:BA,0)</f>
        <v>59</v>
      </c>
    </row>
    <row r="30" spans="1:6" ht="15.75" customHeight="1">
      <c r="A30" s="97" t="s">
        <v>233</v>
      </c>
      <c r="B30" s="87" t="s">
        <v>250</v>
      </c>
      <c r="C30" s="109" t="s">
        <v>249</v>
      </c>
      <c r="D30" s="110" t="s">
        <v>251</v>
      </c>
      <c r="E30" s="87" t="s">
        <v>248</v>
      </c>
      <c r="F30" s="152">
        <f>MATCH(B30,Archive_Master_crosswalk!BA:BA,0)</f>
        <v>60</v>
      </c>
    </row>
    <row r="31" spans="1:6" ht="15.75" customHeight="1">
      <c r="A31" s="130" t="s">
        <v>1487</v>
      </c>
      <c r="B31" s="132" t="s">
        <v>919</v>
      </c>
      <c r="C31" s="133" t="s">
        <v>914</v>
      </c>
      <c r="D31" s="110" t="s">
        <v>920</v>
      </c>
      <c r="E31" s="135" t="s">
        <v>78</v>
      </c>
      <c r="F31" s="152">
        <f>MATCH(B31,Archive_Master_crosswalk!BA:BA,0)</f>
        <v>248</v>
      </c>
    </row>
    <row r="32" spans="1:6" ht="15.75" customHeight="1">
      <c r="A32" s="130" t="s">
        <v>1487</v>
      </c>
      <c r="B32" s="132" t="s">
        <v>951</v>
      </c>
      <c r="C32" s="133" t="s">
        <v>950</v>
      </c>
      <c r="D32" s="110" t="s">
        <v>955</v>
      </c>
      <c r="E32" s="135" t="s">
        <v>78</v>
      </c>
      <c r="F32" s="152">
        <f>MATCH(B32,Archive_Master_crosswalk!BA:BA,0)</f>
        <v>265</v>
      </c>
    </row>
    <row r="33" spans="1:6" ht="15.75" customHeight="1">
      <c r="A33" s="130" t="s">
        <v>1487</v>
      </c>
      <c r="B33" s="132" t="s">
        <v>957</v>
      </c>
      <c r="C33" s="133" t="s">
        <v>956</v>
      </c>
      <c r="D33" s="110" t="s">
        <v>961</v>
      </c>
      <c r="E33" s="135" t="s">
        <v>78</v>
      </c>
      <c r="F33" s="152">
        <f>MATCH(B33,Archive_Master_crosswalk!BA:BA,0)</f>
        <v>266</v>
      </c>
    </row>
    <row r="34" spans="1:6" ht="50">
      <c r="A34" s="130" t="s">
        <v>1487</v>
      </c>
      <c r="B34" s="132" t="s">
        <v>969</v>
      </c>
      <c r="C34" s="133" t="s">
        <v>968</v>
      </c>
      <c r="D34" s="110" t="s">
        <v>971</v>
      </c>
      <c r="E34" s="135" t="s">
        <v>78</v>
      </c>
      <c r="F34" s="152">
        <f>MATCH(B34,Archive_Master_crosswalk!BA:BA,0)</f>
        <v>270</v>
      </c>
    </row>
    <row r="35" spans="1:6" ht="12.5">
      <c r="A35" s="130" t="s">
        <v>1487</v>
      </c>
      <c r="B35" s="132" t="s">
        <v>1008</v>
      </c>
      <c r="C35" s="133" t="s">
        <v>1007</v>
      </c>
      <c r="D35" s="138" t="s">
        <v>1012</v>
      </c>
      <c r="E35" s="135" t="s">
        <v>78</v>
      </c>
      <c r="F35" s="152">
        <f>MATCH(B35,Archive_Master_crosswalk!BA:BA,0)</f>
        <v>287</v>
      </c>
    </row>
    <row r="36" spans="1:6" ht="12.5">
      <c r="A36" s="130" t="s">
        <v>1487</v>
      </c>
      <c r="B36" s="132" t="s">
        <v>1017</v>
      </c>
      <c r="C36" s="133" t="s">
        <v>1016</v>
      </c>
      <c r="D36" s="138" t="s">
        <v>1020</v>
      </c>
      <c r="E36" s="135" t="s">
        <v>78</v>
      </c>
      <c r="F36" s="152">
        <f>MATCH(B36,Archive_Master_crosswalk!BA:BA,0)</f>
        <v>294</v>
      </c>
    </row>
    <row r="37" spans="1:6" ht="12.5">
      <c r="A37" s="130" t="s">
        <v>1487</v>
      </c>
      <c r="B37" s="132" t="s">
        <v>1024</v>
      </c>
      <c r="C37" s="133" t="s">
        <v>1023</v>
      </c>
      <c r="D37" s="138" t="s">
        <v>1027</v>
      </c>
      <c r="E37" s="135" t="s">
        <v>78</v>
      </c>
      <c r="F37" s="152">
        <f>MATCH(B37,Archive_Master_crosswalk!BA:BA,0)</f>
        <v>296</v>
      </c>
    </row>
    <row r="38" spans="1:6" ht="37.5">
      <c r="A38" s="130" t="s">
        <v>1487</v>
      </c>
      <c r="B38" s="132" t="s">
        <v>1081</v>
      </c>
      <c r="C38" s="133" t="s">
        <v>1080</v>
      </c>
      <c r="D38" s="110" t="s">
        <v>1083</v>
      </c>
      <c r="E38" s="135" t="s">
        <v>78</v>
      </c>
      <c r="F38" s="152">
        <f>MATCH(B38,Archive_Master_crosswalk!BA:BA,0)</f>
        <v>321</v>
      </c>
    </row>
    <row r="39" spans="1:6" ht="50">
      <c r="A39" s="130" t="s">
        <v>1487</v>
      </c>
      <c r="B39" s="132" t="s">
        <v>1085</v>
      </c>
      <c r="C39" s="109" t="s">
        <v>1084</v>
      </c>
      <c r="D39" s="110" t="s">
        <v>1086</v>
      </c>
      <c r="E39" s="135" t="s">
        <v>78</v>
      </c>
      <c r="F39" s="152">
        <f>MATCH(B39,Archive_Master_crosswalk!BA:BA,0)</f>
        <v>323</v>
      </c>
    </row>
    <row r="40" spans="1:6" ht="12.5">
      <c r="A40" s="139"/>
      <c r="B40" s="140"/>
      <c r="C40" s="141"/>
      <c r="D40" s="141"/>
      <c r="E40" s="139"/>
    </row>
    <row r="41" spans="1:6" ht="12.5">
      <c r="A41" s="696" t="s">
        <v>1525</v>
      </c>
      <c r="B41" s="697"/>
      <c r="C41" s="697"/>
      <c r="D41" s="697"/>
      <c r="E41" s="697"/>
    </row>
    <row r="42" spans="1:6" ht="15.75" customHeight="1">
      <c r="A42" s="697"/>
      <c r="B42" s="697"/>
      <c r="C42" s="697"/>
      <c r="D42" s="697"/>
      <c r="E42" s="697"/>
    </row>
    <row r="43" spans="1:6" ht="12.5">
      <c r="A43" s="698" t="s">
        <v>1526</v>
      </c>
      <c r="B43" s="697"/>
      <c r="C43" s="697"/>
      <c r="D43" s="697"/>
      <c r="E43" s="697"/>
    </row>
    <row r="44" spans="1:6" ht="12.5">
      <c r="C44" s="83"/>
      <c r="D44" s="83"/>
    </row>
    <row r="45" spans="1:6" ht="12.5">
      <c r="C45" s="83"/>
      <c r="D45" s="83"/>
    </row>
    <row r="46" spans="1:6" ht="12.5">
      <c r="C46" s="83"/>
      <c r="D46" s="83"/>
    </row>
    <row r="47" spans="1:6" ht="12.5">
      <c r="C47" s="83"/>
      <c r="D47" s="83"/>
    </row>
    <row r="48" spans="1:6" ht="12.5">
      <c r="C48" s="83"/>
      <c r="D48" s="83"/>
    </row>
    <row r="49" spans="3:4" ht="12.5">
      <c r="C49" s="83"/>
      <c r="D49" s="83"/>
    </row>
    <row r="50" spans="3:4" ht="12.5">
      <c r="C50" s="83"/>
      <c r="D50" s="83"/>
    </row>
    <row r="51" spans="3:4" ht="12.5">
      <c r="C51" s="83"/>
      <c r="D51" s="83"/>
    </row>
    <row r="52" spans="3:4" ht="12.5">
      <c r="C52" s="83"/>
      <c r="D52" s="83"/>
    </row>
    <row r="53" spans="3:4" ht="12.5">
      <c r="C53" s="83"/>
      <c r="D53" s="83"/>
    </row>
    <row r="54" spans="3:4" ht="12.5">
      <c r="C54" s="83"/>
      <c r="D54" s="83"/>
    </row>
    <row r="55" spans="3:4" ht="12.5">
      <c r="C55" s="83"/>
      <c r="D55" s="83"/>
    </row>
    <row r="56" spans="3:4" ht="12.5">
      <c r="C56" s="83"/>
      <c r="D56" s="83"/>
    </row>
    <row r="57" spans="3:4" ht="12.5">
      <c r="C57" s="83"/>
      <c r="D57" s="83"/>
    </row>
    <row r="58" spans="3:4" ht="12.5">
      <c r="C58" s="83"/>
      <c r="D58" s="83"/>
    </row>
    <row r="59" spans="3:4" ht="12.5">
      <c r="C59" s="83"/>
      <c r="D59" s="83"/>
    </row>
    <row r="60" spans="3:4" ht="12.5">
      <c r="C60" s="83"/>
      <c r="D60" s="83"/>
    </row>
    <row r="61" spans="3:4" ht="12.5">
      <c r="C61" s="83"/>
      <c r="D61" s="83"/>
    </row>
    <row r="62" spans="3:4" ht="12.5">
      <c r="C62" s="83"/>
      <c r="D62" s="83"/>
    </row>
    <row r="63" spans="3:4" ht="12.5">
      <c r="C63" s="83"/>
      <c r="D63" s="83"/>
    </row>
    <row r="64" spans="3:4" ht="12.5">
      <c r="C64" s="83"/>
      <c r="D64" s="83"/>
    </row>
    <row r="65" spans="3:4" ht="12.5">
      <c r="C65" s="83"/>
      <c r="D65" s="83"/>
    </row>
    <row r="66" spans="3:4" ht="12.5">
      <c r="C66" s="83"/>
      <c r="D66" s="83"/>
    </row>
    <row r="67" spans="3:4" ht="12.5">
      <c r="C67" s="83"/>
      <c r="D67" s="83"/>
    </row>
    <row r="68" spans="3:4" ht="12.5">
      <c r="C68" s="83"/>
      <c r="D68" s="83"/>
    </row>
    <row r="69" spans="3:4" ht="12.5">
      <c r="C69" s="83"/>
      <c r="D69" s="83"/>
    </row>
    <row r="70" spans="3:4" ht="12.5">
      <c r="C70" s="83"/>
      <c r="D70" s="83"/>
    </row>
    <row r="71" spans="3:4" ht="12.5">
      <c r="C71" s="83"/>
      <c r="D71" s="83"/>
    </row>
    <row r="72" spans="3:4" ht="12.5">
      <c r="C72" s="83"/>
      <c r="D72" s="83"/>
    </row>
    <row r="73" spans="3:4" ht="12.5">
      <c r="C73" s="83"/>
      <c r="D73" s="83"/>
    </row>
    <row r="74" spans="3:4" ht="12.5">
      <c r="C74" s="83"/>
      <c r="D74" s="83"/>
    </row>
    <row r="75" spans="3:4" ht="12.5">
      <c r="C75" s="83"/>
      <c r="D75" s="83"/>
    </row>
    <row r="76" spans="3:4" ht="12.5">
      <c r="C76" s="83"/>
      <c r="D76" s="83"/>
    </row>
    <row r="77" spans="3:4" ht="12.5">
      <c r="C77" s="83"/>
      <c r="D77" s="83"/>
    </row>
    <row r="78" spans="3:4" ht="12.5">
      <c r="C78" s="83"/>
      <c r="D78" s="83"/>
    </row>
    <row r="79" spans="3:4" ht="12.5">
      <c r="C79" s="83"/>
      <c r="D79" s="83"/>
    </row>
    <row r="80" spans="3:4" ht="12.5">
      <c r="C80" s="83"/>
      <c r="D80" s="83"/>
    </row>
    <row r="81" spans="3:4" ht="12.5">
      <c r="C81" s="83"/>
      <c r="D81" s="83"/>
    </row>
    <row r="82" spans="3:4" ht="12.5">
      <c r="C82" s="83"/>
      <c r="D82" s="83"/>
    </row>
    <row r="83" spans="3:4" ht="12.5">
      <c r="C83" s="83"/>
      <c r="D83" s="83"/>
    </row>
    <row r="84" spans="3:4" ht="12.5">
      <c r="C84" s="83"/>
      <c r="D84" s="83"/>
    </row>
    <row r="85" spans="3:4" ht="12.5">
      <c r="C85" s="83"/>
      <c r="D85" s="83"/>
    </row>
    <row r="86" spans="3:4" ht="12.5">
      <c r="C86" s="83"/>
      <c r="D86" s="83"/>
    </row>
    <row r="87" spans="3:4" ht="12.5">
      <c r="C87" s="83"/>
      <c r="D87" s="83"/>
    </row>
    <row r="88" spans="3:4" ht="12.5">
      <c r="C88" s="83"/>
      <c r="D88" s="83"/>
    </row>
    <row r="89" spans="3:4" ht="12.5">
      <c r="C89" s="83"/>
      <c r="D89" s="83"/>
    </row>
    <row r="90" spans="3:4" ht="12.5">
      <c r="C90" s="83"/>
      <c r="D90" s="83"/>
    </row>
    <row r="91" spans="3:4" ht="12.5">
      <c r="C91" s="83"/>
      <c r="D91" s="83"/>
    </row>
    <row r="92" spans="3:4" ht="12.5">
      <c r="C92" s="83"/>
      <c r="D92" s="83"/>
    </row>
    <row r="93" spans="3:4" ht="12.5">
      <c r="C93" s="83"/>
      <c r="D93" s="83"/>
    </row>
    <row r="94" spans="3:4" ht="12.5">
      <c r="C94" s="83"/>
      <c r="D94" s="83"/>
    </row>
    <row r="95" spans="3:4" ht="12.5">
      <c r="C95" s="83"/>
      <c r="D95" s="83"/>
    </row>
    <row r="96" spans="3:4" ht="12.5">
      <c r="C96" s="83"/>
      <c r="D96" s="83"/>
    </row>
    <row r="97" spans="3:4" ht="12.5">
      <c r="C97" s="83"/>
      <c r="D97" s="83"/>
    </row>
    <row r="98" spans="3:4" ht="12.5">
      <c r="C98" s="83"/>
      <c r="D98" s="83"/>
    </row>
    <row r="99" spans="3:4" ht="12.5">
      <c r="C99" s="83"/>
      <c r="D99" s="83"/>
    </row>
    <row r="100" spans="3:4" ht="12.5">
      <c r="C100" s="83"/>
      <c r="D100" s="83"/>
    </row>
    <row r="101" spans="3:4" ht="12.5">
      <c r="C101" s="83"/>
      <c r="D101" s="83"/>
    </row>
    <row r="102" spans="3:4" ht="12.5">
      <c r="C102" s="83"/>
      <c r="D102" s="83"/>
    </row>
    <row r="103" spans="3:4" ht="12.5">
      <c r="C103" s="83"/>
      <c r="D103" s="83"/>
    </row>
    <row r="104" spans="3:4" ht="12.5">
      <c r="C104" s="83"/>
      <c r="D104" s="83"/>
    </row>
    <row r="105" spans="3:4" ht="12.5">
      <c r="C105" s="83"/>
      <c r="D105" s="83"/>
    </row>
    <row r="106" spans="3:4" ht="12.5">
      <c r="C106" s="83"/>
      <c r="D106" s="83"/>
    </row>
    <row r="107" spans="3:4" ht="12.5">
      <c r="C107" s="83"/>
      <c r="D107" s="83"/>
    </row>
    <row r="108" spans="3:4" ht="12.5">
      <c r="C108" s="83"/>
      <c r="D108" s="83"/>
    </row>
    <row r="109" spans="3:4" ht="12.5">
      <c r="C109" s="83"/>
      <c r="D109" s="83"/>
    </row>
    <row r="110" spans="3:4" ht="12.5">
      <c r="C110" s="83"/>
      <c r="D110" s="83"/>
    </row>
    <row r="111" spans="3:4" ht="12.5">
      <c r="C111" s="83"/>
      <c r="D111" s="83"/>
    </row>
    <row r="112" spans="3:4" ht="12.5">
      <c r="C112" s="83"/>
      <c r="D112" s="83"/>
    </row>
    <row r="113" spans="3:4" ht="12.5">
      <c r="C113" s="83"/>
      <c r="D113" s="83"/>
    </row>
    <row r="114" spans="3:4" ht="12.5">
      <c r="C114" s="83"/>
      <c r="D114" s="83"/>
    </row>
    <row r="115" spans="3:4" ht="12.5">
      <c r="C115" s="83"/>
      <c r="D115" s="83"/>
    </row>
    <row r="116" spans="3:4" ht="12.5">
      <c r="C116" s="83"/>
      <c r="D116" s="83"/>
    </row>
    <row r="117" spans="3:4" ht="12.5">
      <c r="C117" s="83"/>
      <c r="D117" s="83"/>
    </row>
    <row r="118" spans="3:4" ht="12.5">
      <c r="C118" s="83"/>
      <c r="D118" s="83"/>
    </row>
    <row r="119" spans="3:4" ht="12.5">
      <c r="C119" s="83"/>
      <c r="D119" s="83"/>
    </row>
    <row r="120" spans="3:4" ht="12.5">
      <c r="C120" s="83"/>
      <c r="D120" s="83"/>
    </row>
    <row r="121" spans="3:4" ht="12.5">
      <c r="C121" s="83"/>
      <c r="D121" s="83"/>
    </row>
    <row r="122" spans="3:4" ht="12.5">
      <c r="C122" s="83"/>
      <c r="D122" s="83"/>
    </row>
    <row r="123" spans="3:4" ht="12.5">
      <c r="C123" s="83"/>
      <c r="D123" s="83"/>
    </row>
    <row r="124" spans="3:4" ht="12.5">
      <c r="C124" s="83"/>
      <c r="D124" s="83"/>
    </row>
    <row r="125" spans="3:4" ht="12.5">
      <c r="C125" s="83"/>
      <c r="D125" s="83"/>
    </row>
    <row r="126" spans="3:4" ht="12.5">
      <c r="C126" s="83"/>
      <c r="D126" s="83"/>
    </row>
    <row r="127" spans="3:4" ht="12.5">
      <c r="C127" s="83"/>
      <c r="D127" s="83"/>
    </row>
    <row r="128" spans="3:4" ht="12.5">
      <c r="C128" s="83"/>
      <c r="D128" s="83"/>
    </row>
    <row r="129" spans="3:4" ht="12.5">
      <c r="C129" s="83"/>
      <c r="D129" s="83"/>
    </row>
    <row r="130" spans="3:4" ht="12.5">
      <c r="C130" s="83"/>
      <c r="D130" s="83"/>
    </row>
    <row r="131" spans="3:4" ht="12.5">
      <c r="C131" s="83"/>
      <c r="D131" s="83"/>
    </row>
    <row r="132" spans="3:4" ht="12.5">
      <c r="C132" s="83"/>
      <c r="D132" s="83"/>
    </row>
    <row r="133" spans="3:4" ht="12.5">
      <c r="C133" s="83"/>
      <c r="D133" s="83"/>
    </row>
    <row r="134" spans="3:4" ht="12.5">
      <c r="C134" s="83"/>
      <c r="D134" s="83"/>
    </row>
    <row r="135" spans="3:4" ht="12.5">
      <c r="C135" s="83"/>
      <c r="D135" s="83"/>
    </row>
    <row r="136" spans="3:4" ht="12.5">
      <c r="C136" s="83"/>
      <c r="D136" s="83"/>
    </row>
    <row r="137" spans="3:4" ht="12.5">
      <c r="C137" s="83"/>
      <c r="D137" s="83"/>
    </row>
    <row r="138" spans="3:4" ht="12.5">
      <c r="C138" s="83"/>
      <c r="D138" s="83"/>
    </row>
    <row r="139" spans="3:4" ht="12.5">
      <c r="C139" s="83"/>
      <c r="D139" s="83"/>
    </row>
    <row r="140" spans="3:4" ht="12.5">
      <c r="C140" s="83"/>
      <c r="D140" s="83"/>
    </row>
    <row r="141" spans="3:4" ht="12.5">
      <c r="C141" s="83"/>
      <c r="D141" s="83"/>
    </row>
    <row r="142" spans="3:4" ht="12.5">
      <c r="C142" s="83"/>
      <c r="D142" s="83"/>
    </row>
    <row r="143" spans="3:4" ht="12.5">
      <c r="C143" s="83"/>
      <c r="D143" s="83"/>
    </row>
    <row r="144" spans="3:4" ht="12.5">
      <c r="C144" s="83"/>
      <c r="D144" s="83"/>
    </row>
    <row r="145" spans="3:4" ht="12.5">
      <c r="C145" s="83"/>
      <c r="D145" s="83"/>
    </row>
    <row r="146" spans="3:4" ht="12.5">
      <c r="C146" s="83"/>
      <c r="D146" s="83"/>
    </row>
    <row r="147" spans="3:4" ht="12.5">
      <c r="C147" s="83"/>
      <c r="D147" s="83"/>
    </row>
    <row r="148" spans="3:4" ht="12.5">
      <c r="C148" s="83"/>
      <c r="D148" s="83"/>
    </row>
    <row r="149" spans="3:4" ht="12.5">
      <c r="C149" s="83"/>
      <c r="D149" s="83"/>
    </row>
    <row r="150" spans="3:4" ht="12.5">
      <c r="C150" s="83"/>
      <c r="D150" s="83"/>
    </row>
    <row r="151" spans="3:4" ht="12.5">
      <c r="C151" s="83"/>
      <c r="D151" s="83"/>
    </row>
    <row r="152" spans="3:4" ht="12.5">
      <c r="C152" s="83"/>
      <c r="D152" s="83"/>
    </row>
    <row r="153" spans="3:4" ht="12.5">
      <c r="C153" s="83"/>
      <c r="D153" s="83"/>
    </row>
    <row r="154" spans="3:4" ht="12.5">
      <c r="C154" s="83"/>
      <c r="D154" s="83"/>
    </row>
    <row r="155" spans="3:4" ht="12.5">
      <c r="C155" s="83"/>
      <c r="D155" s="83"/>
    </row>
    <row r="156" spans="3:4" ht="12.5">
      <c r="C156" s="83"/>
      <c r="D156" s="83"/>
    </row>
    <row r="157" spans="3:4" ht="12.5">
      <c r="C157" s="83"/>
      <c r="D157" s="83"/>
    </row>
    <row r="158" spans="3:4" ht="12.5">
      <c r="C158" s="83"/>
      <c r="D158" s="83"/>
    </row>
    <row r="159" spans="3:4" ht="12.5">
      <c r="C159" s="83"/>
      <c r="D159" s="83"/>
    </row>
    <row r="160" spans="3:4" ht="12.5">
      <c r="C160" s="83"/>
      <c r="D160" s="83"/>
    </row>
    <row r="161" spans="3:4" ht="12.5">
      <c r="C161" s="83"/>
      <c r="D161" s="83"/>
    </row>
    <row r="162" spans="3:4" ht="12.5">
      <c r="C162" s="83"/>
      <c r="D162" s="83"/>
    </row>
    <row r="163" spans="3:4" ht="12.5">
      <c r="C163" s="83"/>
      <c r="D163" s="83"/>
    </row>
    <row r="164" spans="3:4" ht="12.5">
      <c r="C164" s="83"/>
      <c r="D164" s="83"/>
    </row>
    <row r="165" spans="3:4" ht="12.5">
      <c r="C165" s="83"/>
      <c r="D165" s="83"/>
    </row>
    <row r="166" spans="3:4" ht="12.5">
      <c r="C166" s="83"/>
      <c r="D166" s="83"/>
    </row>
    <row r="167" spans="3:4" ht="12.5">
      <c r="C167" s="83"/>
      <c r="D167" s="83"/>
    </row>
    <row r="168" spans="3:4" ht="12.5">
      <c r="C168" s="83"/>
      <c r="D168" s="83"/>
    </row>
    <row r="169" spans="3:4" ht="12.5">
      <c r="C169" s="83"/>
      <c r="D169" s="83"/>
    </row>
    <row r="170" spans="3:4" ht="12.5">
      <c r="C170" s="83"/>
      <c r="D170" s="83"/>
    </row>
    <row r="171" spans="3:4" ht="12.5">
      <c r="C171" s="83"/>
      <c r="D171" s="83"/>
    </row>
    <row r="172" spans="3:4" ht="12.5">
      <c r="C172" s="83"/>
      <c r="D172" s="83"/>
    </row>
    <row r="173" spans="3:4" ht="12.5">
      <c r="C173" s="83"/>
      <c r="D173" s="83"/>
    </row>
    <row r="174" spans="3:4" ht="12.5">
      <c r="C174" s="83"/>
      <c r="D174" s="83"/>
    </row>
    <row r="175" spans="3:4" ht="12.5">
      <c r="C175" s="83"/>
      <c r="D175" s="83"/>
    </row>
    <row r="176" spans="3:4" ht="12.5">
      <c r="C176" s="83"/>
      <c r="D176" s="83"/>
    </row>
    <row r="177" spans="3:4" ht="12.5">
      <c r="C177" s="83"/>
      <c r="D177" s="83"/>
    </row>
    <row r="178" spans="3:4" ht="12.5">
      <c r="C178" s="83"/>
      <c r="D178" s="83"/>
    </row>
    <row r="179" spans="3:4" ht="12.5">
      <c r="C179" s="83"/>
      <c r="D179" s="83"/>
    </row>
    <row r="180" spans="3:4" ht="12.5">
      <c r="C180" s="83"/>
      <c r="D180" s="83"/>
    </row>
    <row r="181" spans="3:4" ht="12.5">
      <c r="C181" s="83"/>
      <c r="D181" s="83"/>
    </row>
    <row r="182" spans="3:4" ht="12.5">
      <c r="C182" s="83"/>
      <c r="D182" s="83"/>
    </row>
    <row r="183" spans="3:4" ht="12.5">
      <c r="C183" s="83"/>
      <c r="D183" s="83"/>
    </row>
    <row r="184" spans="3:4" ht="12.5">
      <c r="C184" s="83"/>
      <c r="D184" s="83"/>
    </row>
    <row r="185" spans="3:4" ht="12.5">
      <c r="C185" s="83"/>
      <c r="D185" s="83"/>
    </row>
    <row r="186" spans="3:4" ht="12.5">
      <c r="C186" s="83"/>
      <c r="D186" s="83"/>
    </row>
    <row r="187" spans="3:4" ht="12.5">
      <c r="C187" s="83"/>
      <c r="D187" s="83"/>
    </row>
    <row r="188" spans="3:4" ht="12.5">
      <c r="C188" s="83"/>
      <c r="D188" s="83"/>
    </row>
    <row r="189" spans="3:4" ht="12.5">
      <c r="C189" s="83"/>
      <c r="D189" s="83"/>
    </row>
    <row r="190" spans="3:4" ht="12.5">
      <c r="C190" s="83"/>
      <c r="D190" s="83"/>
    </row>
    <row r="191" spans="3:4" ht="12.5">
      <c r="C191" s="83"/>
      <c r="D191" s="83"/>
    </row>
    <row r="192" spans="3:4" ht="12.5">
      <c r="C192" s="83"/>
      <c r="D192" s="83"/>
    </row>
    <row r="193" spans="3:4" ht="12.5">
      <c r="C193" s="83"/>
      <c r="D193" s="83"/>
    </row>
    <row r="194" spans="3:4" ht="12.5">
      <c r="C194" s="83"/>
      <c r="D194" s="83"/>
    </row>
    <row r="195" spans="3:4" ht="12.5">
      <c r="C195" s="83"/>
      <c r="D195" s="83"/>
    </row>
    <row r="196" spans="3:4" ht="12.5">
      <c r="C196" s="83"/>
      <c r="D196" s="83"/>
    </row>
    <row r="197" spans="3:4" ht="12.5">
      <c r="C197" s="83"/>
      <c r="D197" s="83"/>
    </row>
    <row r="198" spans="3:4" ht="12.5">
      <c r="C198" s="83"/>
      <c r="D198" s="83"/>
    </row>
    <row r="199" spans="3:4" ht="12.5">
      <c r="C199" s="83"/>
      <c r="D199" s="83"/>
    </row>
    <row r="200" spans="3:4" ht="12.5">
      <c r="C200" s="83"/>
      <c r="D200" s="83"/>
    </row>
    <row r="201" spans="3:4" ht="12.5">
      <c r="C201" s="83"/>
      <c r="D201" s="83"/>
    </row>
    <row r="202" spans="3:4" ht="12.5">
      <c r="C202" s="83"/>
      <c r="D202" s="83"/>
    </row>
    <row r="203" spans="3:4" ht="12.5">
      <c r="C203" s="83"/>
      <c r="D203" s="83"/>
    </row>
    <row r="204" spans="3:4" ht="12.5">
      <c r="C204" s="83"/>
      <c r="D204" s="83"/>
    </row>
    <row r="205" spans="3:4" ht="12.5">
      <c r="C205" s="83"/>
      <c r="D205" s="83"/>
    </row>
    <row r="206" spans="3:4" ht="12.5">
      <c r="C206" s="83"/>
      <c r="D206" s="83"/>
    </row>
    <row r="207" spans="3:4" ht="12.5">
      <c r="C207" s="83"/>
      <c r="D207" s="83"/>
    </row>
    <row r="208" spans="3:4" ht="12.5">
      <c r="C208" s="83"/>
      <c r="D208" s="83"/>
    </row>
    <row r="209" spans="3:4" ht="12.5">
      <c r="C209" s="83"/>
      <c r="D209" s="83"/>
    </row>
    <row r="210" spans="3:4" ht="12.5">
      <c r="C210" s="83"/>
      <c r="D210" s="83"/>
    </row>
    <row r="211" spans="3:4" ht="12.5">
      <c r="C211" s="83"/>
      <c r="D211" s="83"/>
    </row>
    <row r="212" spans="3:4" ht="12.5">
      <c r="C212" s="83"/>
      <c r="D212" s="83"/>
    </row>
    <row r="213" spans="3:4" ht="12.5">
      <c r="C213" s="83"/>
      <c r="D213" s="83"/>
    </row>
    <row r="214" spans="3:4" ht="12.5">
      <c r="C214" s="83"/>
      <c r="D214" s="83"/>
    </row>
    <row r="215" spans="3:4" ht="12.5">
      <c r="C215" s="83"/>
      <c r="D215" s="83"/>
    </row>
    <row r="216" spans="3:4" ht="12.5">
      <c r="C216" s="83"/>
      <c r="D216" s="83"/>
    </row>
    <row r="217" spans="3:4" ht="12.5">
      <c r="C217" s="83"/>
      <c r="D217" s="83"/>
    </row>
    <row r="218" spans="3:4" ht="12.5">
      <c r="C218" s="83"/>
      <c r="D218" s="83"/>
    </row>
    <row r="219" spans="3:4" ht="12.5">
      <c r="C219" s="83"/>
      <c r="D219" s="83"/>
    </row>
    <row r="220" spans="3:4" ht="12.5">
      <c r="C220" s="83"/>
      <c r="D220" s="83"/>
    </row>
    <row r="221" spans="3:4" ht="12.5">
      <c r="C221" s="83"/>
      <c r="D221" s="83"/>
    </row>
    <row r="222" spans="3:4" ht="12.5">
      <c r="C222" s="83"/>
      <c r="D222" s="83"/>
    </row>
    <row r="223" spans="3:4" ht="12.5">
      <c r="C223" s="83"/>
      <c r="D223" s="83"/>
    </row>
    <row r="224" spans="3:4" ht="12.5">
      <c r="C224" s="83"/>
      <c r="D224" s="83"/>
    </row>
    <row r="225" spans="3:4" ht="12.5">
      <c r="C225" s="83"/>
      <c r="D225" s="83"/>
    </row>
    <row r="226" spans="3:4" ht="12.5">
      <c r="C226" s="83"/>
      <c r="D226" s="83"/>
    </row>
    <row r="227" spans="3:4" ht="12.5">
      <c r="C227" s="83"/>
      <c r="D227" s="83"/>
    </row>
    <row r="228" spans="3:4" ht="12.5">
      <c r="C228" s="83"/>
      <c r="D228" s="83"/>
    </row>
    <row r="229" spans="3:4" ht="12.5">
      <c r="C229" s="83"/>
      <c r="D229" s="83"/>
    </row>
    <row r="230" spans="3:4" ht="12.5">
      <c r="C230" s="83"/>
      <c r="D230" s="83"/>
    </row>
    <row r="231" spans="3:4" ht="12.5">
      <c r="C231" s="83"/>
      <c r="D231" s="83"/>
    </row>
    <row r="232" spans="3:4" ht="12.5">
      <c r="C232" s="83"/>
      <c r="D232" s="83"/>
    </row>
    <row r="233" spans="3:4" ht="12.5">
      <c r="C233" s="83"/>
      <c r="D233" s="83"/>
    </row>
    <row r="234" spans="3:4" ht="12.5">
      <c r="C234" s="83"/>
      <c r="D234" s="83"/>
    </row>
    <row r="235" spans="3:4" ht="12.5">
      <c r="C235" s="83"/>
      <c r="D235" s="83"/>
    </row>
    <row r="236" spans="3:4" ht="12.5">
      <c r="C236" s="83"/>
      <c r="D236" s="83"/>
    </row>
    <row r="237" spans="3:4" ht="12.5">
      <c r="C237" s="83"/>
      <c r="D237" s="83"/>
    </row>
    <row r="238" spans="3:4" ht="12.5">
      <c r="C238" s="83"/>
      <c r="D238" s="83"/>
    </row>
    <row r="239" spans="3:4" ht="12.5">
      <c r="C239" s="83"/>
      <c r="D239" s="83"/>
    </row>
    <row r="240" spans="3:4" ht="12.5">
      <c r="C240" s="83"/>
      <c r="D240" s="83"/>
    </row>
    <row r="241" spans="3:4" ht="12.5">
      <c r="C241" s="83"/>
      <c r="D241" s="83"/>
    </row>
    <row r="242" spans="3:4" ht="12.5">
      <c r="C242" s="83"/>
      <c r="D242" s="83"/>
    </row>
    <row r="243" spans="3:4" ht="12.5">
      <c r="C243" s="83"/>
      <c r="D243" s="83"/>
    </row>
    <row r="244" spans="3:4" ht="12.5">
      <c r="C244" s="83"/>
      <c r="D244" s="83"/>
    </row>
    <row r="245" spans="3:4" ht="12.5">
      <c r="C245" s="83"/>
      <c r="D245" s="83"/>
    </row>
    <row r="246" spans="3:4" ht="12.5">
      <c r="C246" s="83"/>
      <c r="D246" s="83"/>
    </row>
    <row r="247" spans="3:4" ht="12.5">
      <c r="C247" s="83"/>
      <c r="D247" s="83"/>
    </row>
    <row r="248" spans="3:4" ht="12.5">
      <c r="C248" s="83"/>
      <c r="D248" s="83"/>
    </row>
    <row r="249" spans="3:4" ht="12.5">
      <c r="C249" s="83"/>
      <c r="D249" s="83"/>
    </row>
    <row r="250" spans="3:4" ht="12.5">
      <c r="C250" s="83"/>
      <c r="D250" s="83"/>
    </row>
    <row r="251" spans="3:4" ht="12.5">
      <c r="C251" s="83"/>
      <c r="D251" s="83"/>
    </row>
    <row r="252" spans="3:4" ht="12.5">
      <c r="C252" s="83"/>
      <c r="D252" s="83"/>
    </row>
    <row r="253" spans="3:4" ht="12.5">
      <c r="C253" s="83"/>
      <c r="D253" s="83"/>
    </row>
    <row r="254" spans="3:4" ht="12.5">
      <c r="C254" s="83"/>
      <c r="D254" s="83"/>
    </row>
    <row r="255" spans="3:4" ht="12.5">
      <c r="C255" s="83"/>
      <c r="D255" s="83"/>
    </row>
    <row r="256" spans="3:4" ht="12.5">
      <c r="C256" s="83"/>
      <c r="D256" s="83"/>
    </row>
    <row r="257" spans="3:4" ht="12.5">
      <c r="C257" s="83"/>
      <c r="D257" s="83"/>
    </row>
    <row r="258" spans="3:4" ht="12.5">
      <c r="C258" s="83"/>
      <c r="D258" s="83"/>
    </row>
    <row r="259" spans="3:4" ht="12.5">
      <c r="C259" s="83"/>
      <c r="D259" s="83"/>
    </row>
    <row r="260" spans="3:4" ht="12.5">
      <c r="C260" s="83"/>
      <c r="D260" s="83"/>
    </row>
    <row r="261" spans="3:4" ht="12.5">
      <c r="C261" s="83"/>
      <c r="D261" s="83"/>
    </row>
    <row r="262" spans="3:4" ht="12.5">
      <c r="C262" s="83"/>
      <c r="D262" s="83"/>
    </row>
    <row r="263" spans="3:4" ht="12.5">
      <c r="C263" s="83"/>
      <c r="D263" s="83"/>
    </row>
    <row r="264" spans="3:4" ht="12.5">
      <c r="C264" s="83"/>
      <c r="D264" s="83"/>
    </row>
    <row r="265" spans="3:4" ht="12.5">
      <c r="C265" s="83"/>
      <c r="D265" s="83"/>
    </row>
    <row r="266" spans="3:4" ht="12.5">
      <c r="C266" s="83"/>
      <c r="D266" s="83"/>
    </row>
    <row r="267" spans="3:4" ht="12.5">
      <c r="C267" s="83"/>
      <c r="D267" s="83"/>
    </row>
    <row r="268" spans="3:4" ht="12.5">
      <c r="C268" s="83"/>
      <c r="D268" s="83"/>
    </row>
    <row r="269" spans="3:4" ht="12.5">
      <c r="C269" s="83"/>
      <c r="D269" s="83"/>
    </row>
    <row r="270" spans="3:4" ht="12.5">
      <c r="C270" s="83"/>
      <c r="D270" s="83"/>
    </row>
    <row r="271" spans="3:4" ht="12.5">
      <c r="C271" s="83"/>
      <c r="D271" s="83"/>
    </row>
    <row r="272" spans="3:4" ht="12.5">
      <c r="C272" s="83"/>
      <c r="D272" s="83"/>
    </row>
    <row r="273" spans="3:4" ht="12.5">
      <c r="C273" s="83"/>
      <c r="D273" s="83"/>
    </row>
    <row r="274" spans="3:4" ht="12.5">
      <c r="C274" s="83"/>
      <c r="D274" s="83"/>
    </row>
    <row r="275" spans="3:4" ht="12.5">
      <c r="C275" s="83"/>
      <c r="D275" s="83"/>
    </row>
    <row r="276" spans="3:4" ht="12.5">
      <c r="C276" s="83"/>
      <c r="D276" s="83"/>
    </row>
    <row r="277" spans="3:4" ht="12.5">
      <c r="C277" s="83"/>
      <c r="D277" s="83"/>
    </row>
    <row r="278" spans="3:4" ht="12.5">
      <c r="C278" s="83"/>
      <c r="D278" s="83"/>
    </row>
    <row r="279" spans="3:4" ht="12.5">
      <c r="C279" s="83"/>
      <c r="D279" s="83"/>
    </row>
    <row r="280" spans="3:4" ht="12.5">
      <c r="C280" s="83"/>
      <c r="D280" s="83"/>
    </row>
    <row r="281" spans="3:4" ht="12.5">
      <c r="C281" s="83"/>
      <c r="D281" s="83"/>
    </row>
    <row r="282" spans="3:4" ht="12.5">
      <c r="C282" s="83"/>
      <c r="D282" s="83"/>
    </row>
    <row r="283" spans="3:4" ht="12.5">
      <c r="C283" s="83"/>
      <c r="D283" s="83"/>
    </row>
    <row r="284" spans="3:4" ht="12.5">
      <c r="C284" s="83"/>
      <c r="D284" s="83"/>
    </row>
    <row r="285" spans="3:4" ht="12.5">
      <c r="C285" s="83"/>
      <c r="D285" s="83"/>
    </row>
    <row r="286" spans="3:4" ht="12.5">
      <c r="C286" s="83"/>
      <c r="D286" s="83"/>
    </row>
    <row r="287" spans="3:4" ht="12.5">
      <c r="C287" s="83"/>
      <c r="D287" s="83"/>
    </row>
    <row r="288" spans="3:4" ht="12.5">
      <c r="C288" s="83"/>
      <c r="D288" s="83"/>
    </row>
    <row r="289" spans="3:4" ht="12.5">
      <c r="C289" s="83"/>
      <c r="D289" s="83"/>
    </row>
    <row r="290" spans="3:4" ht="12.5">
      <c r="C290" s="83"/>
      <c r="D290" s="83"/>
    </row>
    <row r="291" spans="3:4" ht="12.5">
      <c r="C291" s="83"/>
      <c r="D291" s="83"/>
    </row>
    <row r="292" spans="3:4" ht="12.5">
      <c r="C292" s="83"/>
      <c r="D292" s="83"/>
    </row>
    <row r="293" spans="3:4" ht="12.5">
      <c r="C293" s="83"/>
      <c r="D293" s="83"/>
    </row>
    <row r="294" spans="3:4" ht="12.5">
      <c r="C294" s="83"/>
      <c r="D294" s="83"/>
    </row>
    <row r="295" spans="3:4" ht="12.5">
      <c r="C295" s="83"/>
      <c r="D295" s="83"/>
    </row>
    <row r="296" spans="3:4" ht="12.5">
      <c r="C296" s="83"/>
      <c r="D296" s="83"/>
    </row>
    <row r="297" spans="3:4" ht="12.5">
      <c r="C297" s="83"/>
      <c r="D297" s="83"/>
    </row>
    <row r="298" spans="3:4" ht="12.5">
      <c r="C298" s="83"/>
      <c r="D298" s="83"/>
    </row>
    <row r="299" spans="3:4" ht="12.5">
      <c r="C299" s="83"/>
      <c r="D299" s="83"/>
    </row>
    <row r="300" spans="3:4" ht="12.5">
      <c r="C300" s="83"/>
      <c r="D300" s="83"/>
    </row>
    <row r="301" spans="3:4" ht="12.5">
      <c r="C301" s="83"/>
      <c r="D301" s="83"/>
    </row>
    <row r="302" spans="3:4" ht="12.5">
      <c r="C302" s="83"/>
      <c r="D302" s="83"/>
    </row>
    <row r="303" spans="3:4" ht="12.5">
      <c r="C303" s="83"/>
      <c r="D303" s="83"/>
    </row>
    <row r="304" spans="3:4" ht="12.5">
      <c r="C304" s="83"/>
      <c r="D304" s="83"/>
    </row>
    <row r="305" spans="3:4" ht="12.5">
      <c r="C305" s="83"/>
      <c r="D305" s="83"/>
    </row>
    <row r="306" spans="3:4" ht="12.5">
      <c r="C306" s="83"/>
      <c r="D306" s="83"/>
    </row>
    <row r="307" spans="3:4" ht="12.5">
      <c r="C307" s="83"/>
      <c r="D307" s="83"/>
    </row>
    <row r="308" spans="3:4" ht="12.5">
      <c r="C308" s="83"/>
      <c r="D308" s="83"/>
    </row>
    <row r="309" spans="3:4" ht="12.5">
      <c r="C309" s="83"/>
      <c r="D309" s="83"/>
    </row>
    <row r="310" spans="3:4" ht="12.5">
      <c r="C310" s="83"/>
      <c r="D310" s="83"/>
    </row>
    <row r="311" spans="3:4" ht="12.5">
      <c r="C311" s="83"/>
      <c r="D311" s="83"/>
    </row>
    <row r="312" spans="3:4" ht="12.5">
      <c r="C312" s="83"/>
      <c r="D312" s="83"/>
    </row>
    <row r="313" spans="3:4" ht="12.5">
      <c r="C313" s="83"/>
      <c r="D313" s="83"/>
    </row>
    <row r="314" spans="3:4" ht="12.5">
      <c r="C314" s="83"/>
      <c r="D314" s="83"/>
    </row>
    <row r="315" spans="3:4" ht="12.5">
      <c r="C315" s="83"/>
      <c r="D315" s="83"/>
    </row>
    <row r="316" spans="3:4" ht="12.5">
      <c r="C316" s="83"/>
      <c r="D316" s="83"/>
    </row>
    <row r="317" spans="3:4" ht="12.5">
      <c r="C317" s="83"/>
      <c r="D317" s="83"/>
    </row>
    <row r="318" spans="3:4" ht="12.5">
      <c r="C318" s="83"/>
      <c r="D318" s="83"/>
    </row>
    <row r="319" spans="3:4" ht="12.5">
      <c r="C319" s="83"/>
      <c r="D319" s="83"/>
    </row>
    <row r="320" spans="3:4" ht="12.5">
      <c r="C320" s="83"/>
      <c r="D320" s="83"/>
    </row>
    <row r="321" spans="3:4" ht="12.5">
      <c r="C321" s="83"/>
      <c r="D321" s="83"/>
    </row>
    <row r="322" spans="3:4" ht="12.5">
      <c r="C322" s="83"/>
      <c r="D322" s="83"/>
    </row>
    <row r="323" spans="3:4" ht="12.5">
      <c r="C323" s="83"/>
      <c r="D323" s="83"/>
    </row>
    <row r="324" spans="3:4" ht="12.5">
      <c r="C324" s="83"/>
      <c r="D324" s="83"/>
    </row>
    <row r="325" spans="3:4" ht="12.5">
      <c r="C325" s="83"/>
      <c r="D325" s="83"/>
    </row>
    <row r="326" spans="3:4" ht="12.5">
      <c r="C326" s="83"/>
      <c r="D326" s="83"/>
    </row>
    <row r="327" spans="3:4" ht="12.5">
      <c r="C327" s="83"/>
      <c r="D327" s="83"/>
    </row>
    <row r="328" spans="3:4" ht="12.5">
      <c r="C328" s="83"/>
      <c r="D328" s="83"/>
    </row>
    <row r="329" spans="3:4" ht="12.5">
      <c r="C329" s="83"/>
      <c r="D329" s="83"/>
    </row>
    <row r="330" spans="3:4" ht="12.5">
      <c r="C330" s="83"/>
      <c r="D330" s="83"/>
    </row>
    <row r="331" spans="3:4" ht="12.5">
      <c r="C331" s="83"/>
      <c r="D331" s="83"/>
    </row>
    <row r="332" spans="3:4" ht="12.5">
      <c r="C332" s="83"/>
      <c r="D332" s="83"/>
    </row>
    <row r="333" spans="3:4" ht="12.5">
      <c r="C333" s="83"/>
      <c r="D333" s="83"/>
    </row>
    <row r="334" spans="3:4" ht="12.5">
      <c r="C334" s="83"/>
      <c r="D334" s="83"/>
    </row>
    <row r="335" spans="3:4" ht="12.5">
      <c r="C335" s="83"/>
      <c r="D335" s="83"/>
    </row>
    <row r="336" spans="3:4" ht="12.5">
      <c r="C336" s="83"/>
      <c r="D336" s="83"/>
    </row>
    <row r="337" spans="3:4" ht="12.5">
      <c r="C337" s="83"/>
      <c r="D337" s="83"/>
    </row>
    <row r="338" spans="3:4" ht="12.5">
      <c r="C338" s="83"/>
      <c r="D338" s="83"/>
    </row>
    <row r="339" spans="3:4" ht="12.5">
      <c r="C339" s="83"/>
      <c r="D339" s="83"/>
    </row>
    <row r="340" spans="3:4" ht="12.5">
      <c r="C340" s="83"/>
      <c r="D340" s="83"/>
    </row>
    <row r="341" spans="3:4" ht="12.5">
      <c r="C341" s="83"/>
      <c r="D341" s="83"/>
    </row>
    <row r="342" spans="3:4" ht="12.5">
      <c r="C342" s="83"/>
      <c r="D342" s="83"/>
    </row>
    <row r="343" spans="3:4" ht="12.5">
      <c r="C343" s="83"/>
      <c r="D343" s="83"/>
    </row>
    <row r="344" spans="3:4" ht="12.5">
      <c r="C344" s="83"/>
      <c r="D344" s="83"/>
    </row>
    <row r="345" spans="3:4" ht="12.5">
      <c r="C345" s="83"/>
      <c r="D345" s="83"/>
    </row>
    <row r="346" spans="3:4" ht="12.5">
      <c r="C346" s="83"/>
      <c r="D346" s="83"/>
    </row>
    <row r="347" spans="3:4" ht="12.5">
      <c r="C347" s="83"/>
      <c r="D347" s="83"/>
    </row>
    <row r="348" spans="3:4" ht="12.5">
      <c r="C348" s="83"/>
      <c r="D348" s="83"/>
    </row>
    <row r="349" spans="3:4" ht="12.5">
      <c r="C349" s="83"/>
      <c r="D349" s="83"/>
    </row>
    <row r="350" spans="3:4" ht="12.5">
      <c r="C350" s="83"/>
      <c r="D350" s="83"/>
    </row>
    <row r="351" spans="3:4" ht="12.5">
      <c r="C351" s="83"/>
      <c r="D351" s="83"/>
    </row>
    <row r="352" spans="3:4" ht="12.5">
      <c r="C352" s="83"/>
      <c r="D352" s="83"/>
    </row>
    <row r="353" spans="3:4" ht="12.5">
      <c r="C353" s="83"/>
      <c r="D353" s="83"/>
    </row>
    <row r="354" spans="3:4" ht="12.5">
      <c r="C354" s="83"/>
      <c r="D354" s="83"/>
    </row>
    <row r="355" spans="3:4" ht="12.5">
      <c r="C355" s="83"/>
      <c r="D355" s="83"/>
    </row>
    <row r="356" spans="3:4" ht="12.5">
      <c r="C356" s="83"/>
      <c r="D356" s="83"/>
    </row>
    <row r="357" spans="3:4" ht="12.5">
      <c r="C357" s="83"/>
      <c r="D357" s="83"/>
    </row>
    <row r="358" spans="3:4" ht="12.5">
      <c r="C358" s="83"/>
      <c r="D358" s="83"/>
    </row>
    <row r="359" spans="3:4" ht="12.5">
      <c r="C359" s="83"/>
      <c r="D359" s="83"/>
    </row>
    <row r="360" spans="3:4" ht="12.5">
      <c r="C360" s="83"/>
      <c r="D360" s="83"/>
    </row>
    <row r="361" spans="3:4" ht="12.5">
      <c r="C361" s="83"/>
      <c r="D361" s="83"/>
    </row>
    <row r="362" spans="3:4" ht="12.5">
      <c r="C362" s="83"/>
      <c r="D362" s="83"/>
    </row>
    <row r="363" spans="3:4" ht="12.5">
      <c r="C363" s="83"/>
      <c r="D363" s="83"/>
    </row>
    <row r="364" spans="3:4" ht="12.5">
      <c r="C364" s="83"/>
      <c r="D364" s="83"/>
    </row>
    <row r="365" spans="3:4" ht="12.5">
      <c r="C365" s="83"/>
      <c r="D365" s="83"/>
    </row>
    <row r="366" spans="3:4" ht="12.5">
      <c r="C366" s="83"/>
      <c r="D366" s="83"/>
    </row>
    <row r="367" spans="3:4" ht="12.5">
      <c r="C367" s="83"/>
      <c r="D367" s="83"/>
    </row>
    <row r="368" spans="3:4" ht="12.5">
      <c r="C368" s="83"/>
      <c r="D368" s="83"/>
    </row>
    <row r="369" spans="3:4" ht="12.5">
      <c r="C369" s="83"/>
      <c r="D369" s="83"/>
    </row>
    <row r="370" spans="3:4" ht="12.5">
      <c r="C370" s="83"/>
      <c r="D370" s="83"/>
    </row>
    <row r="371" spans="3:4" ht="12.5">
      <c r="C371" s="83"/>
      <c r="D371" s="83"/>
    </row>
    <row r="372" spans="3:4" ht="12.5">
      <c r="C372" s="83"/>
      <c r="D372" s="83"/>
    </row>
    <row r="373" spans="3:4" ht="12.5">
      <c r="C373" s="83"/>
      <c r="D373" s="83"/>
    </row>
    <row r="374" spans="3:4" ht="12.5">
      <c r="C374" s="83"/>
      <c r="D374" s="83"/>
    </row>
    <row r="375" spans="3:4" ht="12.5">
      <c r="C375" s="83"/>
      <c r="D375" s="83"/>
    </row>
    <row r="376" spans="3:4" ht="12.5">
      <c r="C376" s="83"/>
      <c r="D376" s="83"/>
    </row>
    <row r="377" spans="3:4" ht="12.5">
      <c r="C377" s="83"/>
      <c r="D377" s="83"/>
    </row>
    <row r="378" spans="3:4" ht="12.5">
      <c r="C378" s="83"/>
      <c r="D378" s="83"/>
    </row>
    <row r="379" spans="3:4" ht="12.5">
      <c r="C379" s="83"/>
      <c r="D379" s="83"/>
    </row>
    <row r="380" spans="3:4" ht="12.5">
      <c r="C380" s="83"/>
      <c r="D380" s="83"/>
    </row>
    <row r="381" spans="3:4" ht="12.5">
      <c r="C381" s="83"/>
      <c r="D381" s="83"/>
    </row>
    <row r="382" spans="3:4" ht="12.5">
      <c r="C382" s="83"/>
      <c r="D382" s="83"/>
    </row>
    <row r="383" spans="3:4" ht="12.5">
      <c r="C383" s="83"/>
      <c r="D383" s="83"/>
    </row>
    <row r="384" spans="3:4" ht="12.5">
      <c r="C384" s="83"/>
      <c r="D384" s="83"/>
    </row>
    <row r="385" spans="3:4" ht="12.5">
      <c r="C385" s="83"/>
      <c r="D385" s="83"/>
    </row>
    <row r="386" spans="3:4" ht="12.5">
      <c r="C386" s="83"/>
      <c r="D386" s="83"/>
    </row>
    <row r="387" spans="3:4" ht="12.5">
      <c r="C387" s="83"/>
      <c r="D387" s="83"/>
    </row>
    <row r="388" spans="3:4" ht="12.5">
      <c r="C388" s="83"/>
      <c r="D388" s="83"/>
    </row>
    <row r="389" spans="3:4" ht="12.5">
      <c r="C389" s="83"/>
      <c r="D389" s="83"/>
    </row>
    <row r="390" spans="3:4" ht="12.5">
      <c r="C390" s="83"/>
      <c r="D390" s="83"/>
    </row>
    <row r="391" spans="3:4" ht="12.5">
      <c r="C391" s="83"/>
      <c r="D391" s="83"/>
    </row>
    <row r="392" spans="3:4" ht="12.5">
      <c r="C392" s="83"/>
      <c r="D392" s="83"/>
    </row>
    <row r="393" spans="3:4" ht="12.5">
      <c r="C393" s="83"/>
      <c r="D393" s="83"/>
    </row>
    <row r="394" spans="3:4" ht="12.5">
      <c r="C394" s="83"/>
      <c r="D394" s="83"/>
    </row>
    <row r="395" spans="3:4" ht="12.5">
      <c r="C395" s="83"/>
      <c r="D395" s="83"/>
    </row>
    <row r="396" spans="3:4" ht="12.5">
      <c r="C396" s="83"/>
      <c r="D396" s="83"/>
    </row>
    <row r="397" spans="3:4" ht="12.5">
      <c r="C397" s="83"/>
      <c r="D397" s="83"/>
    </row>
    <row r="398" spans="3:4" ht="12.5">
      <c r="C398" s="83"/>
      <c r="D398" s="83"/>
    </row>
    <row r="399" spans="3:4" ht="12.5">
      <c r="C399" s="83"/>
      <c r="D399" s="83"/>
    </row>
    <row r="400" spans="3:4" ht="12.5">
      <c r="C400" s="83"/>
      <c r="D400" s="83"/>
    </row>
    <row r="401" spans="3:4" ht="12.5">
      <c r="C401" s="83"/>
      <c r="D401" s="83"/>
    </row>
    <row r="402" spans="3:4" ht="12.5">
      <c r="C402" s="83"/>
      <c r="D402" s="83"/>
    </row>
    <row r="403" spans="3:4" ht="12.5">
      <c r="C403" s="83"/>
      <c r="D403" s="83"/>
    </row>
    <row r="404" spans="3:4" ht="12.5">
      <c r="C404" s="83"/>
      <c r="D404" s="83"/>
    </row>
    <row r="405" spans="3:4" ht="12.5">
      <c r="C405" s="83"/>
      <c r="D405" s="83"/>
    </row>
    <row r="406" spans="3:4" ht="12.5">
      <c r="C406" s="83"/>
      <c r="D406" s="83"/>
    </row>
    <row r="407" spans="3:4" ht="12.5">
      <c r="C407" s="83"/>
      <c r="D407" s="83"/>
    </row>
    <row r="408" spans="3:4" ht="12.5">
      <c r="C408" s="83"/>
      <c r="D408" s="83"/>
    </row>
    <row r="409" spans="3:4" ht="12.5">
      <c r="C409" s="83"/>
      <c r="D409" s="83"/>
    </row>
    <row r="410" spans="3:4" ht="12.5">
      <c r="C410" s="83"/>
      <c r="D410" s="83"/>
    </row>
    <row r="411" spans="3:4" ht="12.5">
      <c r="C411" s="83"/>
      <c r="D411" s="83"/>
    </row>
    <row r="412" spans="3:4" ht="12.5">
      <c r="C412" s="83"/>
      <c r="D412" s="83"/>
    </row>
    <row r="413" spans="3:4" ht="12.5">
      <c r="C413" s="83"/>
      <c r="D413" s="83"/>
    </row>
    <row r="414" spans="3:4" ht="12.5">
      <c r="C414" s="83"/>
      <c r="D414" s="83"/>
    </row>
    <row r="415" spans="3:4" ht="12.5">
      <c r="C415" s="83"/>
      <c r="D415" s="83"/>
    </row>
    <row r="416" spans="3:4" ht="12.5">
      <c r="C416" s="83"/>
      <c r="D416" s="83"/>
    </row>
    <row r="417" spans="3:4" ht="12.5">
      <c r="C417" s="83"/>
      <c r="D417" s="83"/>
    </row>
    <row r="418" spans="3:4" ht="12.5">
      <c r="C418" s="83"/>
      <c r="D418" s="83"/>
    </row>
    <row r="419" spans="3:4" ht="12.5">
      <c r="C419" s="83"/>
      <c r="D419" s="83"/>
    </row>
    <row r="420" spans="3:4" ht="12.5">
      <c r="C420" s="83"/>
      <c r="D420" s="83"/>
    </row>
    <row r="421" spans="3:4" ht="12.5">
      <c r="C421" s="83"/>
      <c r="D421" s="83"/>
    </row>
    <row r="422" spans="3:4" ht="12.5">
      <c r="C422" s="83"/>
      <c r="D422" s="83"/>
    </row>
    <row r="423" spans="3:4" ht="12.5">
      <c r="C423" s="83"/>
      <c r="D423" s="83"/>
    </row>
    <row r="424" spans="3:4" ht="12.5">
      <c r="C424" s="83"/>
      <c r="D424" s="83"/>
    </row>
    <row r="425" spans="3:4" ht="12.5">
      <c r="C425" s="83"/>
      <c r="D425" s="83"/>
    </row>
    <row r="426" spans="3:4" ht="12.5">
      <c r="C426" s="83"/>
      <c r="D426" s="83"/>
    </row>
    <row r="427" spans="3:4" ht="12.5">
      <c r="C427" s="83"/>
      <c r="D427" s="83"/>
    </row>
    <row r="428" spans="3:4" ht="12.5">
      <c r="C428" s="83"/>
      <c r="D428" s="83"/>
    </row>
    <row r="429" spans="3:4" ht="12.5">
      <c r="C429" s="83"/>
      <c r="D429" s="83"/>
    </row>
    <row r="430" spans="3:4" ht="12.5">
      <c r="C430" s="83"/>
      <c r="D430" s="83"/>
    </row>
    <row r="431" spans="3:4" ht="12.5">
      <c r="C431" s="83"/>
      <c r="D431" s="83"/>
    </row>
    <row r="432" spans="3:4" ht="12.5">
      <c r="C432" s="83"/>
      <c r="D432" s="83"/>
    </row>
    <row r="433" spans="3:4" ht="12.5">
      <c r="C433" s="83"/>
      <c r="D433" s="83"/>
    </row>
    <row r="434" spans="3:4" ht="12.5">
      <c r="C434" s="83"/>
      <c r="D434" s="83"/>
    </row>
    <row r="435" spans="3:4" ht="12.5">
      <c r="C435" s="83"/>
      <c r="D435" s="83"/>
    </row>
    <row r="436" spans="3:4" ht="12.5">
      <c r="C436" s="83"/>
      <c r="D436" s="83"/>
    </row>
    <row r="437" spans="3:4" ht="12.5">
      <c r="C437" s="83"/>
      <c r="D437" s="83"/>
    </row>
    <row r="438" spans="3:4" ht="12.5">
      <c r="C438" s="83"/>
      <c r="D438" s="83"/>
    </row>
    <row r="439" spans="3:4" ht="12.5">
      <c r="C439" s="83"/>
      <c r="D439" s="83"/>
    </row>
    <row r="440" spans="3:4" ht="12.5">
      <c r="C440" s="83"/>
      <c r="D440" s="83"/>
    </row>
    <row r="441" spans="3:4" ht="12.5">
      <c r="C441" s="83"/>
      <c r="D441" s="83"/>
    </row>
    <row r="442" spans="3:4" ht="12.5">
      <c r="C442" s="83"/>
      <c r="D442" s="83"/>
    </row>
    <row r="443" spans="3:4" ht="12.5">
      <c r="C443" s="83"/>
      <c r="D443" s="83"/>
    </row>
    <row r="444" spans="3:4" ht="12.5">
      <c r="C444" s="83"/>
      <c r="D444" s="83"/>
    </row>
    <row r="445" spans="3:4" ht="12.5">
      <c r="C445" s="83"/>
      <c r="D445" s="83"/>
    </row>
    <row r="446" spans="3:4" ht="12.5">
      <c r="C446" s="83"/>
      <c r="D446" s="83"/>
    </row>
    <row r="447" spans="3:4" ht="12.5">
      <c r="C447" s="83"/>
      <c r="D447" s="83"/>
    </row>
    <row r="448" spans="3:4" ht="12.5">
      <c r="C448" s="83"/>
      <c r="D448" s="83"/>
    </row>
    <row r="449" spans="3:4" ht="12.5">
      <c r="C449" s="83"/>
      <c r="D449" s="83"/>
    </row>
    <row r="450" spans="3:4" ht="12.5">
      <c r="C450" s="83"/>
      <c r="D450" s="83"/>
    </row>
    <row r="451" spans="3:4" ht="12.5">
      <c r="C451" s="83"/>
      <c r="D451" s="83"/>
    </row>
    <row r="452" spans="3:4" ht="12.5">
      <c r="C452" s="83"/>
      <c r="D452" s="83"/>
    </row>
    <row r="453" spans="3:4" ht="12.5">
      <c r="C453" s="83"/>
      <c r="D453" s="83"/>
    </row>
    <row r="454" spans="3:4" ht="12.5">
      <c r="C454" s="83"/>
      <c r="D454" s="83"/>
    </row>
    <row r="455" spans="3:4" ht="12.5">
      <c r="C455" s="83"/>
      <c r="D455" s="83"/>
    </row>
    <row r="456" spans="3:4" ht="12.5">
      <c r="C456" s="83"/>
      <c r="D456" s="83"/>
    </row>
    <row r="457" spans="3:4" ht="12.5">
      <c r="C457" s="83"/>
      <c r="D457" s="83"/>
    </row>
    <row r="458" spans="3:4" ht="12.5">
      <c r="C458" s="83"/>
      <c r="D458" s="83"/>
    </row>
    <row r="459" spans="3:4" ht="12.5">
      <c r="C459" s="83"/>
      <c r="D459" s="83"/>
    </row>
    <row r="460" spans="3:4" ht="12.5">
      <c r="C460" s="83"/>
      <c r="D460" s="83"/>
    </row>
    <row r="461" spans="3:4" ht="12.5">
      <c r="C461" s="83"/>
      <c r="D461" s="83"/>
    </row>
    <row r="462" spans="3:4" ht="12.5">
      <c r="C462" s="83"/>
      <c r="D462" s="83"/>
    </row>
    <row r="463" spans="3:4" ht="12.5">
      <c r="C463" s="83"/>
      <c r="D463" s="83"/>
    </row>
    <row r="464" spans="3:4" ht="12.5">
      <c r="C464" s="83"/>
      <c r="D464" s="83"/>
    </row>
    <row r="465" spans="3:4" ht="12.5">
      <c r="C465" s="83"/>
      <c r="D465" s="83"/>
    </row>
    <row r="466" spans="3:4" ht="12.5">
      <c r="C466" s="83"/>
      <c r="D466" s="83"/>
    </row>
    <row r="467" spans="3:4" ht="12.5">
      <c r="C467" s="83"/>
      <c r="D467" s="83"/>
    </row>
    <row r="468" spans="3:4" ht="12.5">
      <c r="C468" s="83"/>
      <c r="D468" s="83"/>
    </row>
    <row r="469" spans="3:4" ht="12.5">
      <c r="C469" s="83"/>
      <c r="D469" s="83"/>
    </row>
    <row r="470" spans="3:4" ht="12.5">
      <c r="C470" s="83"/>
      <c r="D470" s="83"/>
    </row>
    <row r="471" spans="3:4" ht="12.5">
      <c r="C471" s="83"/>
      <c r="D471" s="83"/>
    </row>
    <row r="472" spans="3:4" ht="12.5">
      <c r="C472" s="83"/>
      <c r="D472" s="83"/>
    </row>
    <row r="473" spans="3:4" ht="12.5">
      <c r="C473" s="83"/>
      <c r="D473" s="83"/>
    </row>
    <row r="474" spans="3:4" ht="12.5">
      <c r="C474" s="83"/>
      <c r="D474" s="83"/>
    </row>
    <row r="475" spans="3:4" ht="12.5">
      <c r="C475" s="83"/>
      <c r="D475" s="83"/>
    </row>
    <row r="476" spans="3:4" ht="12.5">
      <c r="C476" s="83"/>
      <c r="D476" s="83"/>
    </row>
    <row r="477" spans="3:4" ht="12.5">
      <c r="C477" s="83"/>
      <c r="D477" s="83"/>
    </row>
    <row r="478" spans="3:4" ht="12.5">
      <c r="C478" s="83"/>
      <c r="D478" s="83"/>
    </row>
    <row r="479" spans="3:4" ht="12.5">
      <c r="C479" s="83"/>
      <c r="D479" s="83"/>
    </row>
    <row r="480" spans="3:4" ht="12.5">
      <c r="C480" s="83"/>
      <c r="D480" s="83"/>
    </row>
    <row r="481" spans="3:4" ht="12.5">
      <c r="C481" s="83"/>
      <c r="D481" s="83"/>
    </row>
    <row r="482" spans="3:4" ht="12.5">
      <c r="C482" s="83"/>
      <c r="D482" s="83"/>
    </row>
    <row r="483" spans="3:4" ht="12.5">
      <c r="C483" s="83"/>
      <c r="D483" s="83"/>
    </row>
    <row r="484" spans="3:4" ht="12.5">
      <c r="C484" s="83"/>
      <c r="D484" s="83"/>
    </row>
    <row r="485" spans="3:4" ht="12.5">
      <c r="C485" s="83"/>
      <c r="D485" s="83"/>
    </row>
    <row r="486" spans="3:4" ht="12.5">
      <c r="C486" s="83"/>
      <c r="D486" s="83"/>
    </row>
    <row r="487" spans="3:4" ht="12.5">
      <c r="C487" s="83"/>
      <c r="D487" s="83"/>
    </row>
    <row r="488" spans="3:4" ht="12.5">
      <c r="C488" s="83"/>
      <c r="D488" s="83"/>
    </row>
    <row r="489" spans="3:4" ht="12.5">
      <c r="C489" s="83"/>
      <c r="D489" s="83"/>
    </row>
    <row r="490" spans="3:4" ht="12.5">
      <c r="C490" s="83"/>
      <c r="D490" s="83"/>
    </row>
    <row r="491" spans="3:4" ht="12.5">
      <c r="C491" s="83"/>
      <c r="D491" s="83"/>
    </row>
    <row r="492" spans="3:4" ht="12.5">
      <c r="C492" s="83"/>
      <c r="D492" s="83"/>
    </row>
    <row r="493" spans="3:4" ht="12.5">
      <c r="C493" s="83"/>
      <c r="D493" s="83"/>
    </row>
    <row r="494" spans="3:4" ht="12.5">
      <c r="C494" s="83"/>
      <c r="D494" s="83"/>
    </row>
    <row r="495" spans="3:4" ht="12.5">
      <c r="C495" s="83"/>
      <c r="D495" s="83"/>
    </row>
    <row r="496" spans="3:4" ht="12.5">
      <c r="C496" s="83"/>
      <c r="D496" s="83"/>
    </row>
    <row r="497" spans="3:4" ht="12.5">
      <c r="C497" s="83"/>
      <c r="D497" s="83"/>
    </row>
    <row r="498" spans="3:4" ht="12.5">
      <c r="C498" s="83"/>
      <c r="D498" s="83"/>
    </row>
    <row r="499" spans="3:4" ht="12.5">
      <c r="C499" s="83"/>
      <c r="D499" s="83"/>
    </row>
    <row r="500" spans="3:4" ht="12.5">
      <c r="C500" s="83"/>
      <c r="D500" s="83"/>
    </row>
    <row r="501" spans="3:4" ht="12.5">
      <c r="C501" s="83"/>
      <c r="D501" s="83"/>
    </row>
    <row r="502" spans="3:4" ht="12.5">
      <c r="C502" s="83"/>
      <c r="D502" s="83"/>
    </row>
    <row r="503" spans="3:4" ht="12.5">
      <c r="C503" s="83"/>
      <c r="D503" s="83"/>
    </row>
    <row r="504" spans="3:4" ht="12.5">
      <c r="C504" s="83"/>
      <c r="D504" s="83"/>
    </row>
    <row r="505" spans="3:4" ht="12.5">
      <c r="C505" s="83"/>
      <c r="D505" s="83"/>
    </row>
    <row r="506" spans="3:4" ht="12.5">
      <c r="C506" s="83"/>
      <c r="D506" s="83"/>
    </row>
    <row r="507" spans="3:4" ht="12.5">
      <c r="C507" s="83"/>
      <c r="D507" s="83"/>
    </row>
    <row r="508" spans="3:4" ht="12.5">
      <c r="C508" s="83"/>
      <c r="D508" s="83"/>
    </row>
    <row r="509" spans="3:4" ht="12.5">
      <c r="C509" s="83"/>
      <c r="D509" s="83"/>
    </row>
    <row r="510" spans="3:4" ht="12.5">
      <c r="C510" s="83"/>
      <c r="D510" s="83"/>
    </row>
    <row r="511" spans="3:4" ht="12.5">
      <c r="C511" s="83"/>
      <c r="D511" s="83"/>
    </row>
    <row r="512" spans="3:4" ht="12.5">
      <c r="C512" s="83"/>
      <c r="D512" s="83"/>
    </row>
    <row r="513" spans="3:4" ht="12.5">
      <c r="C513" s="83"/>
      <c r="D513" s="83"/>
    </row>
    <row r="514" spans="3:4" ht="12.5">
      <c r="C514" s="83"/>
      <c r="D514" s="83"/>
    </row>
    <row r="515" spans="3:4" ht="12.5">
      <c r="C515" s="83"/>
      <c r="D515" s="83"/>
    </row>
    <row r="516" spans="3:4" ht="12.5">
      <c r="C516" s="83"/>
      <c r="D516" s="83"/>
    </row>
    <row r="517" spans="3:4" ht="12.5">
      <c r="C517" s="83"/>
      <c r="D517" s="83"/>
    </row>
    <row r="518" spans="3:4" ht="12.5">
      <c r="C518" s="83"/>
      <c r="D518" s="83"/>
    </row>
    <row r="519" spans="3:4" ht="12.5">
      <c r="C519" s="83"/>
      <c r="D519" s="83"/>
    </row>
    <row r="520" spans="3:4" ht="12.5">
      <c r="C520" s="83"/>
      <c r="D520" s="83"/>
    </row>
    <row r="521" spans="3:4" ht="12.5">
      <c r="C521" s="83"/>
      <c r="D521" s="83"/>
    </row>
    <row r="522" spans="3:4" ht="12.5">
      <c r="C522" s="83"/>
      <c r="D522" s="83"/>
    </row>
    <row r="523" spans="3:4" ht="12.5">
      <c r="C523" s="83"/>
      <c r="D523" s="83"/>
    </row>
    <row r="524" spans="3:4" ht="12.5">
      <c r="C524" s="83"/>
      <c r="D524" s="83"/>
    </row>
    <row r="525" spans="3:4" ht="12.5">
      <c r="C525" s="83"/>
      <c r="D525" s="83"/>
    </row>
    <row r="526" spans="3:4" ht="12.5">
      <c r="C526" s="83"/>
      <c r="D526" s="83"/>
    </row>
    <row r="527" spans="3:4" ht="12.5">
      <c r="C527" s="83"/>
      <c r="D527" s="83"/>
    </row>
    <row r="528" spans="3:4" ht="12.5">
      <c r="C528" s="83"/>
      <c r="D528" s="83"/>
    </row>
    <row r="529" spans="3:4" ht="12.5">
      <c r="C529" s="83"/>
      <c r="D529" s="83"/>
    </row>
    <row r="530" spans="3:4" ht="12.5">
      <c r="C530" s="83"/>
      <c r="D530" s="83"/>
    </row>
    <row r="531" spans="3:4" ht="12.5">
      <c r="C531" s="83"/>
      <c r="D531" s="83"/>
    </row>
    <row r="532" spans="3:4" ht="12.5">
      <c r="C532" s="83"/>
      <c r="D532" s="83"/>
    </row>
    <row r="533" spans="3:4" ht="12.5">
      <c r="C533" s="83"/>
      <c r="D533" s="83"/>
    </row>
    <row r="534" spans="3:4" ht="12.5">
      <c r="C534" s="83"/>
      <c r="D534" s="83"/>
    </row>
    <row r="535" spans="3:4" ht="12.5">
      <c r="C535" s="83"/>
      <c r="D535" s="83"/>
    </row>
    <row r="536" spans="3:4" ht="12.5">
      <c r="C536" s="83"/>
      <c r="D536" s="83"/>
    </row>
    <row r="537" spans="3:4" ht="12.5">
      <c r="C537" s="83"/>
      <c r="D537" s="83"/>
    </row>
    <row r="538" spans="3:4" ht="12.5">
      <c r="C538" s="83"/>
      <c r="D538" s="83"/>
    </row>
    <row r="539" spans="3:4" ht="12.5">
      <c r="C539" s="83"/>
      <c r="D539" s="83"/>
    </row>
    <row r="540" spans="3:4" ht="12.5">
      <c r="C540" s="83"/>
      <c r="D540" s="83"/>
    </row>
    <row r="541" spans="3:4" ht="12.5">
      <c r="C541" s="83"/>
      <c r="D541" s="83"/>
    </row>
    <row r="542" spans="3:4" ht="12.5">
      <c r="C542" s="83"/>
      <c r="D542" s="83"/>
    </row>
    <row r="543" spans="3:4" ht="12.5">
      <c r="C543" s="83"/>
      <c r="D543" s="83"/>
    </row>
    <row r="544" spans="3:4" ht="12.5">
      <c r="C544" s="83"/>
      <c r="D544" s="83"/>
    </row>
    <row r="545" spans="3:4" ht="12.5">
      <c r="C545" s="83"/>
      <c r="D545" s="83"/>
    </row>
    <row r="546" spans="3:4" ht="12.5">
      <c r="C546" s="83"/>
      <c r="D546" s="83"/>
    </row>
    <row r="547" spans="3:4" ht="12.5">
      <c r="C547" s="83"/>
      <c r="D547" s="83"/>
    </row>
    <row r="548" spans="3:4" ht="12.5">
      <c r="C548" s="83"/>
      <c r="D548" s="83"/>
    </row>
    <row r="549" spans="3:4" ht="12.5">
      <c r="C549" s="83"/>
      <c r="D549" s="83"/>
    </row>
    <row r="550" spans="3:4" ht="12.5">
      <c r="C550" s="83"/>
      <c r="D550" s="83"/>
    </row>
    <row r="551" spans="3:4" ht="12.5">
      <c r="C551" s="83"/>
      <c r="D551" s="83"/>
    </row>
    <row r="552" spans="3:4" ht="12.5">
      <c r="C552" s="83"/>
      <c r="D552" s="83"/>
    </row>
    <row r="553" spans="3:4" ht="12.5">
      <c r="C553" s="83"/>
      <c r="D553" s="83"/>
    </row>
    <row r="554" spans="3:4" ht="12.5">
      <c r="C554" s="83"/>
      <c r="D554" s="83"/>
    </row>
    <row r="555" spans="3:4" ht="12.5">
      <c r="C555" s="83"/>
      <c r="D555" s="83"/>
    </row>
    <row r="556" spans="3:4" ht="12.5">
      <c r="C556" s="83"/>
      <c r="D556" s="83"/>
    </row>
    <row r="557" spans="3:4" ht="12.5">
      <c r="C557" s="83"/>
      <c r="D557" s="83"/>
    </row>
    <row r="558" spans="3:4" ht="12.5">
      <c r="C558" s="83"/>
      <c r="D558" s="83"/>
    </row>
    <row r="559" spans="3:4" ht="12.5">
      <c r="C559" s="83"/>
      <c r="D559" s="83"/>
    </row>
    <row r="560" spans="3:4" ht="12.5">
      <c r="C560" s="83"/>
      <c r="D560" s="83"/>
    </row>
    <row r="561" spans="3:4" ht="12.5">
      <c r="C561" s="83"/>
      <c r="D561" s="83"/>
    </row>
    <row r="562" spans="3:4" ht="12.5">
      <c r="C562" s="83"/>
      <c r="D562" s="83"/>
    </row>
    <row r="563" spans="3:4" ht="12.5">
      <c r="C563" s="83"/>
      <c r="D563" s="83"/>
    </row>
    <row r="564" spans="3:4" ht="12.5">
      <c r="C564" s="83"/>
      <c r="D564" s="83"/>
    </row>
    <row r="565" spans="3:4" ht="12.5">
      <c r="C565" s="83"/>
      <c r="D565" s="83"/>
    </row>
    <row r="566" spans="3:4" ht="12.5">
      <c r="C566" s="83"/>
      <c r="D566" s="83"/>
    </row>
    <row r="567" spans="3:4" ht="12.5">
      <c r="C567" s="83"/>
      <c r="D567" s="83"/>
    </row>
    <row r="568" spans="3:4" ht="12.5">
      <c r="C568" s="83"/>
      <c r="D568" s="83"/>
    </row>
    <row r="569" spans="3:4" ht="12.5">
      <c r="C569" s="83"/>
      <c r="D569" s="83"/>
    </row>
    <row r="570" spans="3:4" ht="12.5">
      <c r="C570" s="83"/>
      <c r="D570" s="83"/>
    </row>
    <row r="571" spans="3:4" ht="12.5">
      <c r="C571" s="83"/>
      <c r="D571" s="83"/>
    </row>
    <row r="572" spans="3:4" ht="12.5">
      <c r="C572" s="83"/>
      <c r="D572" s="83"/>
    </row>
    <row r="573" spans="3:4" ht="12.5">
      <c r="C573" s="83"/>
      <c r="D573" s="83"/>
    </row>
    <row r="574" spans="3:4" ht="12.5">
      <c r="C574" s="83"/>
      <c r="D574" s="83"/>
    </row>
    <row r="575" spans="3:4" ht="12.5">
      <c r="C575" s="83"/>
      <c r="D575" s="83"/>
    </row>
    <row r="576" spans="3:4" ht="12.5">
      <c r="C576" s="83"/>
      <c r="D576" s="83"/>
    </row>
    <row r="577" spans="3:4" ht="12.5">
      <c r="C577" s="83"/>
      <c r="D577" s="83"/>
    </row>
    <row r="578" spans="3:4" ht="12.5">
      <c r="C578" s="83"/>
      <c r="D578" s="83"/>
    </row>
    <row r="579" spans="3:4" ht="12.5">
      <c r="C579" s="83"/>
      <c r="D579" s="83"/>
    </row>
    <row r="580" spans="3:4" ht="12.5">
      <c r="C580" s="83"/>
      <c r="D580" s="83"/>
    </row>
    <row r="581" spans="3:4" ht="12.5">
      <c r="C581" s="83"/>
      <c r="D581" s="83"/>
    </row>
    <row r="582" spans="3:4" ht="12.5">
      <c r="C582" s="83"/>
      <c r="D582" s="83"/>
    </row>
    <row r="583" spans="3:4" ht="12.5">
      <c r="C583" s="83"/>
      <c r="D583" s="83"/>
    </row>
    <row r="584" spans="3:4" ht="12.5">
      <c r="C584" s="83"/>
      <c r="D584" s="83"/>
    </row>
    <row r="585" spans="3:4" ht="12.5">
      <c r="C585" s="83"/>
      <c r="D585" s="83"/>
    </row>
    <row r="586" spans="3:4" ht="12.5">
      <c r="C586" s="83"/>
      <c r="D586" s="83"/>
    </row>
    <row r="587" spans="3:4" ht="12.5">
      <c r="C587" s="83"/>
      <c r="D587" s="83"/>
    </row>
    <row r="588" spans="3:4" ht="12.5">
      <c r="C588" s="83"/>
      <c r="D588" s="83"/>
    </row>
    <row r="589" spans="3:4" ht="12.5">
      <c r="C589" s="83"/>
      <c r="D589" s="83"/>
    </row>
    <row r="590" spans="3:4" ht="12.5">
      <c r="C590" s="83"/>
      <c r="D590" s="83"/>
    </row>
    <row r="591" spans="3:4" ht="12.5">
      <c r="C591" s="83"/>
      <c r="D591" s="83"/>
    </row>
    <row r="592" spans="3:4" ht="12.5">
      <c r="C592" s="83"/>
      <c r="D592" s="83"/>
    </row>
    <row r="593" spans="3:4" ht="12.5">
      <c r="C593" s="83"/>
      <c r="D593" s="83"/>
    </row>
    <row r="594" spans="3:4" ht="12.5">
      <c r="C594" s="83"/>
      <c r="D594" s="83"/>
    </row>
    <row r="595" spans="3:4" ht="12.5">
      <c r="C595" s="83"/>
      <c r="D595" s="83"/>
    </row>
    <row r="596" spans="3:4" ht="12.5">
      <c r="C596" s="83"/>
      <c r="D596" s="83"/>
    </row>
    <row r="597" spans="3:4" ht="12.5">
      <c r="C597" s="83"/>
      <c r="D597" s="83"/>
    </row>
    <row r="598" spans="3:4" ht="12.5">
      <c r="C598" s="83"/>
      <c r="D598" s="83"/>
    </row>
    <row r="599" spans="3:4" ht="12.5">
      <c r="C599" s="83"/>
      <c r="D599" s="83"/>
    </row>
    <row r="600" spans="3:4" ht="12.5">
      <c r="C600" s="83"/>
      <c r="D600" s="83"/>
    </row>
    <row r="601" spans="3:4" ht="12.5">
      <c r="C601" s="83"/>
      <c r="D601" s="83"/>
    </row>
    <row r="602" spans="3:4" ht="12.5">
      <c r="C602" s="83"/>
      <c r="D602" s="83"/>
    </row>
    <row r="603" spans="3:4" ht="12.5">
      <c r="C603" s="83"/>
      <c r="D603" s="83"/>
    </row>
    <row r="604" spans="3:4" ht="12.5">
      <c r="C604" s="83"/>
      <c r="D604" s="83"/>
    </row>
    <row r="605" spans="3:4" ht="12.5">
      <c r="C605" s="83"/>
      <c r="D605" s="83"/>
    </row>
    <row r="606" spans="3:4" ht="12.5">
      <c r="C606" s="83"/>
      <c r="D606" s="83"/>
    </row>
    <row r="607" spans="3:4" ht="12.5">
      <c r="C607" s="83"/>
      <c r="D607" s="83"/>
    </row>
    <row r="608" spans="3:4" ht="12.5">
      <c r="C608" s="83"/>
      <c r="D608" s="83"/>
    </row>
    <row r="609" spans="3:4" ht="12.5">
      <c r="C609" s="83"/>
      <c r="D609" s="83"/>
    </row>
    <row r="610" spans="3:4" ht="12.5">
      <c r="C610" s="83"/>
      <c r="D610" s="83"/>
    </row>
    <row r="611" spans="3:4" ht="12.5">
      <c r="C611" s="83"/>
      <c r="D611" s="83"/>
    </row>
    <row r="612" spans="3:4" ht="12.5">
      <c r="C612" s="83"/>
      <c r="D612" s="83"/>
    </row>
    <row r="613" spans="3:4" ht="12.5">
      <c r="C613" s="83"/>
      <c r="D613" s="83"/>
    </row>
    <row r="614" spans="3:4" ht="12.5">
      <c r="C614" s="83"/>
      <c r="D614" s="83"/>
    </row>
    <row r="615" spans="3:4" ht="12.5">
      <c r="C615" s="83"/>
      <c r="D615" s="83"/>
    </row>
    <row r="616" spans="3:4" ht="12.5">
      <c r="C616" s="83"/>
      <c r="D616" s="83"/>
    </row>
    <row r="617" spans="3:4" ht="12.5">
      <c r="C617" s="83"/>
      <c r="D617" s="83"/>
    </row>
    <row r="618" spans="3:4" ht="12.5">
      <c r="C618" s="83"/>
      <c r="D618" s="83"/>
    </row>
    <row r="619" spans="3:4" ht="12.5">
      <c r="C619" s="83"/>
      <c r="D619" s="83"/>
    </row>
    <row r="620" spans="3:4" ht="12.5">
      <c r="C620" s="83"/>
      <c r="D620" s="83"/>
    </row>
    <row r="621" spans="3:4" ht="12.5">
      <c r="C621" s="83"/>
      <c r="D621" s="83"/>
    </row>
    <row r="622" spans="3:4" ht="12.5">
      <c r="C622" s="83"/>
      <c r="D622" s="83"/>
    </row>
    <row r="623" spans="3:4" ht="12.5">
      <c r="C623" s="83"/>
      <c r="D623" s="83"/>
    </row>
    <row r="624" spans="3:4" ht="12.5">
      <c r="C624" s="83"/>
      <c r="D624" s="83"/>
    </row>
    <row r="625" spans="3:4" ht="12.5">
      <c r="C625" s="83"/>
      <c r="D625" s="83"/>
    </row>
    <row r="626" spans="3:4" ht="12.5">
      <c r="C626" s="83"/>
      <c r="D626" s="83"/>
    </row>
    <row r="627" spans="3:4" ht="12.5">
      <c r="C627" s="83"/>
      <c r="D627" s="83"/>
    </row>
    <row r="628" spans="3:4" ht="12.5">
      <c r="C628" s="83"/>
      <c r="D628" s="83"/>
    </row>
    <row r="629" spans="3:4" ht="12.5">
      <c r="C629" s="83"/>
      <c r="D629" s="83"/>
    </row>
    <row r="630" spans="3:4" ht="12.5">
      <c r="C630" s="83"/>
      <c r="D630" s="83"/>
    </row>
    <row r="631" spans="3:4" ht="12.5">
      <c r="C631" s="83"/>
      <c r="D631" s="83"/>
    </row>
    <row r="632" spans="3:4" ht="12.5">
      <c r="C632" s="83"/>
      <c r="D632" s="83"/>
    </row>
    <row r="633" spans="3:4" ht="12.5">
      <c r="C633" s="83"/>
      <c r="D633" s="83"/>
    </row>
    <row r="634" spans="3:4" ht="12.5">
      <c r="C634" s="83"/>
      <c r="D634" s="83"/>
    </row>
    <row r="635" spans="3:4" ht="12.5">
      <c r="C635" s="83"/>
      <c r="D635" s="83"/>
    </row>
    <row r="636" spans="3:4" ht="12.5">
      <c r="C636" s="83"/>
      <c r="D636" s="83"/>
    </row>
    <row r="637" spans="3:4" ht="12.5">
      <c r="C637" s="83"/>
      <c r="D637" s="83"/>
    </row>
    <row r="638" spans="3:4" ht="12.5">
      <c r="C638" s="83"/>
      <c r="D638" s="83"/>
    </row>
    <row r="639" spans="3:4" ht="12.5">
      <c r="C639" s="83"/>
      <c r="D639" s="83"/>
    </row>
    <row r="640" spans="3:4" ht="12.5">
      <c r="C640" s="83"/>
      <c r="D640" s="83"/>
    </row>
    <row r="641" spans="3:4" ht="12.5">
      <c r="C641" s="83"/>
      <c r="D641" s="83"/>
    </row>
    <row r="642" spans="3:4" ht="12.5">
      <c r="C642" s="83"/>
      <c r="D642" s="83"/>
    </row>
    <row r="643" spans="3:4" ht="12.5">
      <c r="C643" s="83"/>
      <c r="D643" s="83"/>
    </row>
    <row r="644" spans="3:4" ht="12.5">
      <c r="C644" s="83"/>
      <c r="D644" s="83"/>
    </row>
    <row r="645" spans="3:4" ht="12.5">
      <c r="C645" s="83"/>
      <c r="D645" s="83"/>
    </row>
    <row r="646" spans="3:4" ht="12.5">
      <c r="C646" s="83"/>
      <c r="D646" s="83"/>
    </row>
    <row r="647" spans="3:4" ht="12.5">
      <c r="C647" s="83"/>
      <c r="D647" s="83"/>
    </row>
    <row r="648" spans="3:4" ht="12.5">
      <c r="C648" s="83"/>
      <c r="D648" s="83"/>
    </row>
    <row r="649" spans="3:4" ht="12.5">
      <c r="C649" s="83"/>
      <c r="D649" s="83"/>
    </row>
    <row r="650" spans="3:4" ht="12.5">
      <c r="C650" s="83"/>
      <c r="D650" s="83"/>
    </row>
    <row r="651" spans="3:4" ht="12.5">
      <c r="C651" s="83"/>
      <c r="D651" s="83"/>
    </row>
    <row r="652" spans="3:4" ht="12.5">
      <c r="C652" s="83"/>
      <c r="D652" s="83"/>
    </row>
    <row r="653" spans="3:4" ht="12.5">
      <c r="C653" s="83"/>
      <c r="D653" s="83"/>
    </row>
    <row r="654" spans="3:4" ht="12.5">
      <c r="C654" s="83"/>
      <c r="D654" s="83"/>
    </row>
    <row r="655" spans="3:4" ht="12.5">
      <c r="C655" s="83"/>
      <c r="D655" s="83"/>
    </row>
    <row r="656" spans="3:4" ht="12.5">
      <c r="C656" s="83"/>
      <c r="D656" s="83"/>
    </row>
    <row r="657" spans="3:4" ht="12.5">
      <c r="C657" s="83"/>
      <c r="D657" s="83"/>
    </row>
    <row r="658" spans="3:4" ht="12.5">
      <c r="C658" s="83"/>
      <c r="D658" s="83"/>
    </row>
    <row r="659" spans="3:4" ht="12.5">
      <c r="C659" s="83"/>
      <c r="D659" s="83"/>
    </row>
    <row r="660" spans="3:4" ht="12.5">
      <c r="C660" s="83"/>
      <c r="D660" s="83"/>
    </row>
    <row r="661" spans="3:4" ht="12.5">
      <c r="C661" s="83"/>
      <c r="D661" s="83"/>
    </row>
    <row r="662" spans="3:4" ht="12.5">
      <c r="C662" s="83"/>
      <c r="D662" s="83"/>
    </row>
    <row r="663" spans="3:4" ht="12.5">
      <c r="C663" s="83"/>
      <c r="D663" s="83"/>
    </row>
    <row r="664" spans="3:4" ht="12.5">
      <c r="C664" s="83"/>
      <c r="D664" s="83"/>
    </row>
    <row r="665" spans="3:4" ht="12.5">
      <c r="C665" s="83"/>
      <c r="D665" s="83"/>
    </row>
    <row r="666" spans="3:4" ht="12.5">
      <c r="C666" s="83"/>
      <c r="D666" s="83"/>
    </row>
    <row r="667" spans="3:4" ht="12.5">
      <c r="C667" s="83"/>
      <c r="D667" s="83"/>
    </row>
    <row r="668" spans="3:4" ht="12.5">
      <c r="C668" s="83"/>
      <c r="D668" s="83"/>
    </row>
    <row r="669" spans="3:4" ht="12.5">
      <c r="C669" s="83"/>
      <c r="D669" s="83"/>
    </row>
    <row r="670" spans="3:4" ht="12.5">
      <c r="C670" s="83"/>
      <c r="D670" s="83"/>
    </row>
    <row r="671" spans="3:4" ht="12.5">
      <c r="C671" s="83"/>
      <c r="D671" s="83"/>
    </row>
    <row r="672" spans="3:4" ht="12.5">
      <c r="C672" s="83"/>
      <c r="D672" s="83"/>
    </row>
    <row r="673" spans="3:4" ht="12.5">
      <c r="C673" s="83"/>
      <c r="D673" s="83"/>
    </row>
    <row r="674" spans="3:4" ht="12.5">
      <c r="C674" s="83"/>
      <c r="D674" s="83"/>
    </row>
    <row r="675" spans="3:4" ht="12.5">
      <c r="C675" s="83"/>
      <c r="D675" s="83"/>
    </row>
    <row r="676" spans="3:4" ht="12.5">
      <c r="C676" s="83"/>
      <c r="D676" s="83"/>
    </row>
    <row r="677" spans="3:4" ht="12.5">
      <c r="C677" s="83"/>
      <c r="D677" s="83"/>
    </row>
    <row r="678" spans="3:4" ht="12.5">
      <c r="C678" s="83"/>
      <c r="D678" s="83"/>
    </row>
    <row r="679" spans="3:4" ht="12.5">
      <c r="C679" s="83"/>
      <c r="D679" s="83"/>
    </row>
    <row r="680" spans="3:4" ht="12.5">
      <c r="C680" s="83"/>
      <c r="D680" s="83"/>
    </row>
    <row r="681" spans="3:4" ht="12.5">
      <c r="C681" s="83"/>
      <c r="D681" s="83"/>
    </row>
    <row r="682" spans="3:4" ht="12.5">
      <c r="C682" s="83"/>
      <c r="D682" s="83"/>
    </row>
    <row r="683" spans="3:4" ht="12.5">
      <c r="C683" s="83"/>
      <c r="D683" s="83"/>
    </row>
    <row r="684" spans="3:4" ht="12.5">
      <c r="C684" s="83"/>
      <c r="D684" s="83"/>
    </row>
    <row r="685" spans="3:4" ht="12.5">
      <c r="C685" s="83"/>
      <c r="D685" s="83"/>
    </row>
    <row r="686" spans="3:4" ht="12.5">
      <c r="C686" s="83"/>
      <c r="D686" s="83"/>
    </row>
    <row r="687" spans="3:4" ht="12.5">
      <c r="C687" s="83"/>
      <c r="D687" s="83"/>
    </row>
    <row r="688" spans="3:4" ht="12.5">
      <c r="C688" s="83"/>
      <c r="D688" s="83"/>
    </row>
    <row r="689" spans="3:4" ht="12.5">
      <c r="C689" s="83"/>
      <c r="D689" s="83"/>
    </row>
    <row r="690" spans="3:4" ht="12.5">
      <c r="C690" s="83"/>
      <c r="D690" s="83"/>
    </row>
    <row r="691" spans="3:4" ht="12.5">
      <c r="C691" s="83"/>
      <c r="D691" s="83"/>
    </row>
    <row r="692" spans="3:4" ht="12.5">
      <c r="C692" s="83"/>
      <c r="D692" s="83"/>
    </row>
    <row r="693" spans="3:4" ht="12.5">
      <c r="C693" s="83"/>
      <c r="D693" s="83"/>
    </row>
    <row r="694" spans="3:4" ht="12.5">
      <c r="C694" s="83"/>
      <c r="D694" s="83"/>
    </row>
    <row r="695" spans="3:4" ht="12.5">
      <c r="C695" s="83"/>
      <c r="D695" s="83"/>
    </row>
    <row r="696" spans="3:4" ht="12.5">
      <c r="C696" s="83"/>
      <c r="D696" s="83"/>
    </row>
    <row r="697" spans="3:4" ht="12.5">
      <c r="C697" s="83"/>
      <c r="D697" s="83"/>
    </row>
    <row r="698" spans="3:4" ht="12.5">
      <c r="C698" s="83"/>
      <c r="D698" s="83"/>
    </row>
    <row r="699" spans="3:4" ht="12.5">
      <c r="C699" s="83"/>
      <c r="D699" s="83"/>
    </row>
    <row r="700" spans="3:4" ht="12.5">
      <c r="C700" s="83"/>
      <c r="D700" s="83"/>
    </row>
    <row r="701" spans="3:4" ht="12.5">
      <c r="C701" s="83"/>
      <c r="D701" s="83"/>
    </row>
    <row r="702" spans="3:4" ht="12.5">
      <c r="C702" s="83"/>
      <c r="D702" s="83"/>
    </row>
    <row r="703" spans="3:4" ht="12.5">
      <c r="C703" s="83"/>
      <c r="D703" s="83"/>
    </row>
    <row r="704" spans="3:4" ht="12.5">
      <c r="C704" s="83"/>
      <c r="D704" s="83"/>
    </row>
    <row r="705" spans="3:4" ht="12.5">
      <c r="C705" s="83"/>
      <c r="D705" s="83"/>
    </row>
    <row r="706" spans="3:4" ht="12.5">
      <c r="C706" s="83"/>
      <c r="D706" s="83"/>
    </row>
    <row r="707" spans="3:4" ht="12.5">
      <c r="C707" s="83"/>
      <c r="D707" s="83"/>
    </row>
    <row r="708" spans="3:4" ht="12.5">
      <c r="C708" s="83"/>
      <c r="D708" s="83"/>
    </row>
    <row r="709" spans="3:4" ht="12.5">
      <c r="C709" s="83"/>
      <c r="D709" s="83"/>
    </row>
    <row r="710" spans="3:4" ht="12.5">
      <c r="C710" s="83"/>
      <c r="D710" s="83"/>
    </row>
    <row r="711" spans="3:4" ht="12.5">
      <c r="C711" s="83"/>
      <c r="D711" s="83"/>
    </row>
    <row r="712" spans="3:4" ht="12.5">
      <c r="C712" s="83"/>
      <c r="D712" s="83"/>
    </row>
    <row r="713" spans="3:4" ht="12.5">
      <c r="C713" s="83"/>
      <c r="D713" s="83"/>
    </row>
    <row r="714" spans="3:4" ht="12.5">
      <c r="C714" s="83"/>
      <c r="D714" s="83"/>
    </row>
    <row r="715" spans="3:4" ht="12.5">
      <c r="C715" s="83"/>
      <c r="D715" s="83"/>
    </row>
    <row r="716" spans="3:4" ht="12.5">
      <c r="C716" s="83"/>
      <c r="D716" s="83"/>
    </row>
    <row r="717" spans="3:4" ht="12.5">
      <c r="C717" s="83"/>
      <c r="D717" s="83"/>
    </row>
    <row r="718" spans="3:4" ht="12.5">
      <c r="C718" s="83"/>
      <c r="D718" s="83"/>
    </row>
    <row r="719" spans="3:4" ht="12.5">
      <c r="C719" s="83"/>
      <c r="D719" s="83"/>
    </row>
    <row r="720" spans="3:4" ht="12.5">
      <c r="C720" s="83"/>
      <c r="D720" s="83"/>
    </row>
    <row r="721" spans="3:4" ht="12.5">
      <c r="C721" s="83"/>
      <c r="D721" s="83"/>
    </row>
    <row r="722" spans="3:4" ht="12.5">
      <c r="C722" s="83"/>
      <c r="D722" s="83"/>
    </row>
    <row r="723" spans="3:4" ht="12.5">
      <c r="C723" s="83"/>
      <c r="D723" s="83"/>
    </row>
    <row r="724" spans="3:4" ht="12.5">
      <c r="C724" s="83"/>
      <c r="D724" s="83"/>
    </row>
    <row r="725" spans="3:4" ht="12.5">
      <c r="C725" s="83"/>
      <c r="D725" s="83"/>
    </row>
    <row r="726" spans="3:4" ht="12.5">
      <c r="C726" s="83"/>
      <c r="D726" s="83"/>
    </row>
    <row r="727" spans="3:4" ht="12.5">
      <c r="C727" s="83"/>
      <c r="D727" s="83"/>
    </row>
    <row r="728" spans="3:4" ht="12.5">
      <c r="C728" s="83"/>
      <c r="D728" s="83"/>
    </row>
    <row r="729" spans="3:4" ht="12.5">
      <c r="C729" s="83"/>
      <c r="D729" s="83"/>
    </row>
    <row r="730" spans="3:4" ht="12.5">
      <c r="C730" s="83"/>
      <c r="D730" s="83"/>
    </row>
    <row r="731" spans="3:4" ht="12.5">
      <c r="C731" s="83"/>
      <c r="D731" s="83"/>
    </row>
    <row r="732" spans="3:4" ht="12.5">
      <c r="C732" s="83"/>
      <c r="D732" s="83"/>
    </row>
    <row r="733" spans="3:4" ht="12.5">
      <c r="C733" s="83"/>
      <c r="D733" s="83"/>
    </row>
    <row r="734" spans="3:4" ht="12.5">
      <c r="C734" s="83"/>
      <c r="D734" s="83"/>
    </row>
    <row r="735" spans="3:4" ht="12.5">
      <c r="C735" s="83"/>
      <c r="D735" s="83"/>
    </row>
    <row r="736" spans="3:4" ht="12.5">
      <c r="C736" s="83"/>
      <c r="D736" s="83"/>
    </row>
    <row r="737" spans="3:4" ht="12.5">
      <c r="C737" s="83"/>
      <c r="D737" s="83"/>
    </row>
    <row r="738" spans="3:4" ht="12.5">
      <c r="C738" s="83"/>
      <c r="D738" s="83"/>
    </row>
    <row r="739" spans="3:4" ht="12.5">
      <c r="C739" s="83"/>
      <c r="D739" s="83"/>
    </row>
    <row r="740" spans="3:4" ht="12.5">
      <c r="C740" s="83"/>
      <c r="D740" s="83"/>
    </row>
    <row r="741" spans="3:4" ht="12.5">
      <c r="C741" s="83"/>
      <c r="D741" s="83"/>
    </row>
    <row r="742" spans="3:4" ht="12.5">
      <c r="C742" s="83"/>
      <c r="D742" s="83"/>
    </row>
    <row r="743" spans="3:4" ht="12.5">
      <c r="C743" s="83"/>
      <c r="D743" s="83"/>
    </row>
    <row r="744" spans="3:4" ht="12.5">
      <c r="C744" s="83"/>
      <c r="D744" s="83"/>
    </row>
    <row r="745" spans="3:4" ht="12.5">
      <c r="C745" s="83"/>
      <c r="D745" s="83"/>
    </row>
    <row r="746" spans="3:4" ht="12.5">
      <c r="C746" s="83"/>
      <c r="D746" s="83"/>
    </row>
    <row r="747" spans="3:4" ht="12.5">
      <c r="C747" s="83"/>
      <c r="D747" s="83"/>
    </row>
    <row r="748" spans="3:4" ht="12.5">
      <c r="C748" s="83"/>
      <c r="D748" s="83"/>
    </row>
    <row r="749" spans="3:4" ht="12.5">
      <c r="C749" s="83"/>
      <c r="D749" s="83"/>
    </row>
    <row r="750" spans="3:4" ht="12.5">
      <c r="C750" s="83"/>
      <c r="D750" s="83"/>
    </row>
    <row r="751" spans="3:4" ht="12.5">
      <c r="C751" s="83"/>
      <c r="D751" s="83"/>
    </row>
    <row r="752" spans="3:4" ht="12.5">
      <c r="C752" s="83"/>
      <c r="D752" s="83"/>
    </row>
    <row r="753" spans="3:4" ht="12.5">
      <c r="C753" s="83"/>
      <c r="D753" s="83"/>
    </row>
    <row r="754" spans="3:4" ht="12.5">
      <c r="C754" s="83"/>
      <c r="D754" s="83"/>
    </row>
    <row r="755" spans="3:4" ht="12.5">
      <c r="C755" s="83"/>
      <c r="D755" s="83"/>
    </row>
    <row r="756" spans="3:4" ht="12.5">
      <c r="C756" s="83"/>
      <c r="D756" s="83"/>
    </row>
    <row r="757" spans="3:4" ht="12.5">
      <c r="C757" s="83"/>
      <c r="D757" s="83"/>
    </row>
    <row r="758" spans="3:4" ht="12.5">
      <c r="C758" s="83"/>
      <c r="D758" s="83"/>
    </row>
    <row r="759" spans="3:4" ht="12.5">
      <c r="C759" s="83"/>
      <c r="D759" s="83"/>
    </row>
    <row r="760" spans="3:4" ht="12.5">
      <c r="C760" s="83"/>
      <c r="D760" s="83"/>
    </row>
    <row r="761" spans="3:4" ht="12.5">
      <c r="C761" s="83"/>
      <c r="D761" s="83"/>
    </row>
    <row r="762" spans="3:4" ht="12.5">
      <c r="C762" s="83"/>
      <c r="D762" s="83"/>
    </row>
    <row r="763" spans="3:4" ht="12.5">
      <c r="C763" s="83"/>
      <c r="D763" s="83"/>
    </row>
    <row r="764" spans="3:4" ht="12.5">
      <c r="C764" s="83"/>
      <c r="D764" s="83"/>
    </row>
    <row r="765" spans="3:4" ht="12.5">
      <c r="C765" s="83"/>
      <c r="D765" s="83"/>
    </row>
    <row r="766" spans="3:4" ht="12.5">
      <c r="C766" s="83"/>
      <c r="D766" s="83"/>
    </row>
    <row r="767" spans="3:4" ht="12.5">
      <c r="C767" s="83"/>
      <c r="D767" s="83"/>
    </row>
    <row r="768" spans="3:4" ht="12.5">
      <c r="C768" s="83"/>
      <c r="D768" s="83"/>
    </row>
    <row r="769" spans="3:4" ht="12.5">
      <c r="C769" s="83"/>
      <c r="D769" s="83"/>
    </row>
    <row r="770" spans="3:4" ht="12.5">
      <c r="C770" s="83"/>
      <c r="D770" s="83"/>
    </row>
    <row r="771" spans="3:4" ht="12.5">
      <c r="C771" s="83"/>
      <c r="D771" s="83"/>
    </row>
    <row r="772" spans="3:4" ht="12.5">
      <c r="C772" s="83"/>
      <c r="D772" s="83"/>
    </row>
    <row r="773" spans="3:4" ht="12.5">
      <c r="C773" s="83"/>
      <c r="D773" s="83"/>
    </row>
    <row r="774" spans="3:4" ht="12.5">
      <c r="C774" s="83"/>
      <c r="D774" s="83"/>
    </row>
    <row r="775" spans="3:4" ht="12.5">
      <c r="C775" s="83"/>
      <c r="D775" s="83"/>
    </row>
    <row r="776" spans="3:4" ht="12.5">
      <c r="C776" s="83"/>
      <c r="D776" s="83"/>
    </row>
    <row r="777" spans="3:4" ht="12.5">
      <c r="C777" s="83"/>
      <c r="D777" s="83"/>
    </row>
    <row r="778" spans="3:4" ht="12.5">
      <c r="C778" s="83"/>
      <c r="D778" s="83"/>
    </row>
    <row r="779" spans="3:4" ht="12.5">
      <c r="C779" s="83"/>
      <c r="D779" s="83"/>
    </row>
    <row r="780" spans="3:4" ht="12.5">
      <c r="C780" s="83"/>
      <c r="D780" s="83"/>
    </row>
    <row r="781" spans="3:4" ht="12.5">
      <c r="C781" s="83"/>
      <c r="D781" s="83"/>
    </row>
    <row r="782" spans="3:4" ht="12.5">
      <c r="C782" s="83"/>
      <c r="D782" s="83"/>
    </row>
    <row r="783" spans="3:4" ht="12.5">
      <c r="C783" s="83"/>
      <c r="D783" s="83"/>
    </row>
    <row r="784" spans="3:4" ht="12.5">
      <c r="C784" s="83"/>
      <c r="D784" s="83"/>
    </row>
    <row r="785" spans="3:4" ht="12.5">
      <c r="C785" s="83"/>
      <c r="D785" s="83"/>
    </row>
    <row r="786" spans="3:4" ht="12.5">
      <c r="C786" s="83"/>
      <c r="D786" s="83"/>
    </row>
    <row r="787" spans="3:4" ht="12.5">
      <c r="C787" s="83"/>
      <c r="D787" s="83"/>
    </row>
    <row r="788" spans="3:4" ht="12.5">
      <c r="C788" s="83"/>
      <c r="D788" s="83"/>
    </row>
    <row r="789" spans="3:4" ht="12.5">
      <c r="C789" s="83"/>
      <c r="D789" s="83"/>
    </row>
    <row r="790" spans="3:4" ht="12.5">
      <c r="C790" s="83"/>
      <c r="D790" s="83"/>
    </row>
    <row r="791" spans="3:4" ht="12.5">
      <c r="C791" s="83"/>
      <c r="D791" s="83"/>
    </row>
    <row r="792" spans="3:4" ht="12.5">
      <c r="C792" s="83"/>
      <c r="D792" s="83"/>
    </row>
    <row r="793" spans="3:4" ht="12.5">
      <c r="C793" s="83"/>
      <c r="D793" s="83"/>
    </row>
    <row r="794" spans="3:4" ht="12.5">
      <c r="C794" s="83"/>
      <c r="D794" s="83"/>
    </row>
    <row r="795" spans="3:4" ht="12.5">
      <c r="C795" s="83"/>
      <c r="D795" s="83"/>
    </row>
    <row r="796" spans="3:4" ht="12.5">
      <c r="C796" s="83"/>
      <c r="D796" s="83"/>
    </row>
    <row r="797" spans="3:4" ht="12.5">
      <c r="C797" s="83"/>
      <c r="D797" s="83"/>
    </row>
    <row r="798" spans="3:4" ht="12.5">
      <c r="C798" s="83"/>
      <c r="D798" s="83"/>
    </row>
    <row r="799" spans="3:4" ht="12.5">
      <c r="C799" s="83"/>
      <c r="D799" s="83"/>
    </row>
    <row r="800" spans="3:4" ht="12.5">
      <c r="C800" s="83"/>
      <c r="D800" s="83"/>
    </row>
    <row r="801" spans="3:4" ht="12.5">
      <c r="C801" s="83"/>
      <c r="D801" s="83"/>
    </row>
    <row r="802" spans="3:4" ht="12.5">
      <c r="C802" s="83"/>
      <c r="D802" s="83"/>
    </row>
    <row r="803" spans="3:4" ht="12.5">
      <c r="C803" s="83"/>
      <c r="D803" s="83"/>
    </row>
    <row r="804" spans="3:4" ht="12.5">
      <c r="C804" s="83"/>
      <c r="D804" s="83"/>
    </row>
    <row r="805" spans="3:4" ht="12.5">
      <c r="C805" s="83"/>
      <c r="D805" s="83"/>
    </row>
    <row r="806" spans="3:4" ht="12.5">
      <c r="C806" s="83"/>
      <c r="D806" s="83"/>
    </row>
    <row r="807" spans="3:4" ht="12.5">
      <c r="C807" s="83"/>
      <c r="D807" s="83"/>
    </row>
    <row r="808" spans="3:4" ht="12.5">
      <c r="C808" s="83"/>
      <c r="D808" s="83"/>
    </row>
    <row r="809" spans="3:4" ht="12.5">
      <c r="C809" s="83"/>
      <c r="D809" s="83"/>
    </row>
    <row r="810" spans="3:4" ht="12.5">
      <c r="C810" s="83"/>
      <c r="D810" s="83"/>
    </row>
    <row r="811" spans="3:4" ht="12.5">
      <c r="C811" s="83"/>
      <c r="D811" s="83"/>
    </row>
    <row r="812" spans="3:4" ht="12.5">
      <c r="C812" s="83"/>
      <c r="D812" s="83"/>
    </row>
    <row r="813" spans="3:4" ht="12.5">
      <c r="C813" s="83"/>
      <c r="D813" s="83"/>
    </row>
    <row r="814" spans="3:4" ht="12.5">
      <c r="C814" s="83"/>
      <c r="D814" s="83"/>
    </row>
    <row r="815" spans="3:4" ht="12.5">
      <c r="C815" s="83"/>
      <c r="D815" s="83"/>
    </row>
    <row r="816" spans="3:4" ht="12.5">
      <c r="C816" s="83"/>
      <c r="D816" s="83"/>
    </row>
    <row r="817" spans="3:4" ht="12.5">
      <c r="C817" s="83"/>
      <c r="D817" s="83"/>
    </row>
    <row r="818" spans="3:4" ht="12.5">
      <c r="C818" s="83"/>
      <c r="D818" s="83"/>
    </row>
    <row r="819" spans="3:4" ht="12.5">
      <c r="C819" s="83"/>
      <c r="D819" s="83"/>
    </row>
    <row r="820" spans="3:4" ht="12.5">
      <c r="C820" s="83"/>
      <c r="D820" s="83"/>
    </row>
    <row r="821" spans="3:4" ht="12.5">
      <c r="C821" s="83"/>
      <c r="D821" s="83"/>
    </row>
    <row r="822" spans="3:4" ht="12.5">
      <c r="C822" s="83"/>
      <c r="D822" s="83"/>
    </row>
    <row r="823" spans="3:4" ht="12.5">
      <c r="C823" s="83"/>
      <c r="D823" s="83"/>
    </row>
    <row r="824" spans="3:4" ht="12.5">
      <c r="C824" s="83"/>
      <c r="D824" s="83"/>
    </row>
    <row r="825" spans="3:4" ht="12.5">
      <c r="C825" s="83"/>
      <c r="D825" s="83"/>
    </row>
    <row r="826" spans="3:4" ht="12.5">
      <c r="C826" s="83"/>
      <c r="D826" s="83"/>
    </row>
    <row r="827" spans="3:4" ht="12.5">
      <c r="C827" s="83"/>
      <c r="D827" s="83"/>
    </row>
    <row r="828" spans="3:4" ht="12.5">
      <c r="C828" s="83"/>
      <c r="D828" s="83"/>
    </row>
    <row r="829" spans="3:4" ht="12.5">
      <c r="C829" s="83"/>
      <c r="D829" s="83"/>
    </row>
    <row r="830" spans="3:4" ht="12.5">
      <c r="C830" s="83"/>
      <c r="D830" s="83"/>
    </row>
    <row r="831" spans="3:4" ht="12.5">
      <c r="C831" s="83"/>
      <c r="D831" s="83"/>
    </row>
    <row r="832" spans="3:4" ht="12.5">
      <c r="C832" s="83"/>
      <c r="D832" s="83"/>
    </row>
    <row r="833" spans="3:4" ht="12.5">
      <c r="C833" s="83"/>
      <c r="D833" s="83"/>
    </row>
    <row r="834" spans="3:4" ht="12.5">
      <c r="C834" s="83"/>
      <c r="D834" s="83"/>
    </row>
    <row r="835" spans="3:4" ht="12.5">
      <c r="C835" s="83"/>
      <c r="D835" s="83"/>
    </row>
    <row r="836" spans="3:4" ht="12.5">
      <c r="C836" s="83"/>
      <c r="D836" s="83"/>
    </row>
    <row r="837" spans="3:4" ht="12.5">
      <c r="C837" s="83"/>
      <c r="D837" s="83"/>
    </row>
    <row r="838" spans="3:4" ht="12.5">
      <c r="C838" s="83"/>
      <c r="D838" s="83"/>
    </row>
    <row r="839" spans="3:4" ht="12.5">
      <c r="C839" s="83"/>
      <c r="D839" s="83"/>
    </row>
    <row r="840" spans="3:4" ht="12.5">
      <c r="C840" s="83"/>
      <c r="D840" s="83"/>
    </row>
    <row r="841" spans="3:4" ht="12.5">
      <c r="C841" s="83"/>
      <c r="D841" s="83"/>
    </row>
    <row r="842" spans="3:4" ht="12.5">
      <c r="C842" s="83"/>
      <c r="D842" s="83"/>
    </row>
    <row r="843" spans="3:4" ht="12.5">
      <c r="C843" s="83"/>
      <c r="D843" s="83"/>
    </row>
    <row r="844" spans="3:4" ht="12.5">
      <c r="C844" s="83"/>
      <c r="D844" s="83"/>
    </row>
    <row r="845" spans="3:4" ht="12.5">
      <c r="C845" s="83"/>
      <c r="D845" s="83"/>
    </row>
    <row r="846" spans="3:4" ht="12.5">
      <c r="C846" s="83"/>
      <c r="D846" s="83"/>
    </row>
    <row r="847" spans="3:4" ht="12.5">
      <c r="C847" s="83"/>
      <c r="D847" s="83"/>
    </row>
    <row r="848" spans="3:4" ht="12.5">
      <c r="C848" s="83"/>
      <c r="D848" s="83"/>
    </row>
    <row r="849" spans="3:4" ht="12.5">
      <c r="C849" s="83"/>
      <c r="D849" s="83"/>
    </row>
    <row r="850" spans="3:4" ht="12.5">
      <c r="C850" s="83"/>
      <c r="D850" s="83"/>
    </row>
    <row r="851" spans="3:4" ht="12.5">
      <c r="C851" s="83"/>
      <c r="D851" s="83"/>
    </row>
    <row r="852" spans="3:4" ht="12.5">
      <c r="C852" s="83"/>
      <c r="D852" s="83"/>
    </row>
    <row r="853" spans="3:4" ht="12.5">
      <c r="C853" s="83"/>
      <c r="D853" s="83"/>
    </row>
    <row r="854" spans="3:4" ht="12.5">
      <c r="C854" s="83"/>
      <c r="D854" s="83"/>
    </row>
    <row r="855" spans="3:4" ht="12.5">
      <c r="C855" s="83"/>
      <c r="D855" s="83"/>
    </row>
    <row r="856" spans="3:4" ht="12.5">
      <c r="C856" s="83"/>
      <c r="D856" s="83"/>
    </row>
    <row r="857" spans="3:4" ht="12.5">
      <c r="C857" s="83"/>
      <c r="D857" s="83"/>
    </row>
    <row r="858" spans="3:4" ht="12.5">
      <c r="C858" s="83"/>
      <c r="D858" s="83"/>
    </row>
    <row r="859" spans="3:4" ht="12.5">
      <c r="C859" s="83"/>
      <c r="D859" s="83"/>
    </row>
    <row r="860" spans="3:4" ht="12.5">
      <c r="C860" s="83"/>
      <c r="D860" s="83"/>
    </row>
    <row r="861" spans="3:4" ht="12.5">
      <c r="C861" s="83"/>
      <c r="D861" s="83"/>
    </row>
    <row r="862" spans="3:4" ht="12.5">
      <c r="C862" s="83"/>
      <c r="D862" s="83"/>
    </row>
    <row r="863" spans="3:4" ht="12.5">
      <c r="C863" s="83"/>
      <c r="D863" s="83"/>
    </row>
    <row r="864" spans="3:4" ht="12.5">
      <c r="C864" s="83"/>
      <c r="D864" s="83"/>
    </row>
    <row r="865" spans="3:4" ht="12.5">
      <c r="C865" s="83"/>
      <c r="D865" s="83"/>
    </row>
    <row r="866" spans="3:4" ht="12.5">
      <c r="C866" s="83"/>
      <c r="D866" s="83"/>
    </row>
    <row r="867" spans="3:4" ht="12.5">
      <c r="C867" s="83"/>
      <c r="D867" s="83"/>
    </row>
    <row r="868" spans="3:4" ht="12.5">
      <c r="C868" s="83"/>
      <c r="D868" s="83"/>
    </row>
    <row r="869" spans="3:4" ht="12.5">
      <c r="C869" s="83"/>
      <c r="D869" s="83"/>
    </row>
    <row r="870" spans="3:4" ht="12.5">
      <c r="C870" s="83"/>
      <c r="D870" s="83"/>
    </row>
    <row r="871" spans="3:4" ht="12.5">
      <c r="C871" s="83"/>
      <c r="D871" s="83"/>
    </row>
    <row r="872" spans="3:4" ht="12.5">
      <c r="C872" s="83"/>
      <c r="D872" s="83"/>
    </row>
    <row r="873" spans="3:4" ht="12.5">
      <c r="C873" s="83"/>
      <c r="D873" s="83"/>
    </row>
    <row r="874" spans="3:4" ht="12.5">
      <c r="C874" s="83"/>
      <c r="D874" s="83"/>
    </row>
    <row r="875" spans="3:4" ht="12.5">
      <c r="C875" s="83"/>
      <c r="D875" s="83"/>
    </row>
    <row r="876" spans="3:4" ht="12.5">
      <c r="C876" s="83"/>
      <c r="D876" s="83"/>
    </row>
    <row r="877" spans="3:4" ht="12.5">
      <c r="C877" s="83"/>
      <c r="D877" s="83"/>
    </row>
    <row r="878" spans="3:4" ht="12.5">
      <c r="C878" s="83"/>
      <c r="D878" s="83"/>
    </row>
    <row r="879" spans="3:4" ht="12.5">
      <c r="C879" s="83"/>
      <c r="D879" s="83"/>
    </row>
    <row r="880" spans="3:4" ht="12.5">
      <c r="C880" s="83"/>
      <c r="D880" s="83"/>
    </row>
    <row r="881" spans="3:4" ht="12.5">
      <c r="C881" s="83"/>
      <c r="D881" s="83"/>
    </row>
    <row r="882" spans="3:4" ht="12.5">
      <c r="C882" s="83"/>
      <c r="D882" s="83"/>
    </row>
    <row r="883" spans="3:4" ht="12.5">
      <c r="C883" s="83"/>
      <c r="D883" s="83"/>
    </row>
    <row r="884" spans="3:4" ht="12.5">
      <c r="C884" s="83"/>
      <c r="D884" s="83"/>
    </row>
    <row r="885" spans="3:4" ht="12.5">
      <c r="C885" s="83"/>
      <c r="D885" s="83"/>
    </row>
    <row r="886" spans="3:4" ht="12.5">
      <c r="C886" s="83"/>
      <c r="D886" s="83"/>
    </row>
    <row r="887" spans="3:4" ht="12.5">
      <c r="C887" s="83"/>
      <c r="D887" s="83"/>
    </row>
    <row r="888" spans="3:4" ht="12.5">
      <c r="C888" s="83"/>
      <c r="D888" s="83"/>
    </row>
    <row r="889" spans="3:4" ht="12.5">
      <c r="C889" s="83"/>
      <c r="D889" s="83"/>
    </row>
    <row r="890" spans="3:4" ht="12.5">
      <c r="C890" s="83"/>
      <c r="D890" s="83"/>
    </row>
    <row r="891" spans="3:4" ht="12.5">
      <c r="C891" s="83"/>
      <c r="D891" s="83"/>
    </row>
    <row r="892" spans="3:4" ht="12.5">
      <c r="C892" s="83"/>
      <c r="D892" s="83"/>
    </row>
    <row r="893" spans="3:4" ht="12.5">
      <c r="C893" s="83"/>
      <c r="D893" s="83"/>
    </row>
    <row r="894" spans="3:4" ht="12.5">
      <c r="C894" s="83"/>
      <c r="D894" s="83"/>
    </row>
    <row r="895" spans="3:4" ht="12.5">
      <c r="C895" s="83"/>
      <c r="D895" s="83"/>
    </row>
    <row r="896" spans="3:4" ht="12.5">
      <c r="C896" s="83"/>
      <c r="D896" s="83"/>
    </row>
    <row r="897" spans="3:4" ht="12.5">
      <c r="C897" s="83"/>
      <c r="D897" s="83"/>
    </row>
    <row r="898" spans="3:4" ht="12.5">
      <c r="C898" s="83"/>
      <c r="D898" s="83"/>
    </row>
    <row r="899" spans="3:4" ht="12.5">
      <c r="C899" s="83"/>
      <c r="D899" s="83"/>
    </row>
    <row r="900" spans="3:4" ht="12.5">
      <c r="C900" s="83"/>
      <c r="D900" s="83"/>
    </row>
    <row r="901" spans="3:4" ht="12.5">
      <c r="C901" s="83"/>
      <c r="D901" s="83"/>
    </row>
    <row r="902" spans="3:4" ht="12.5">
      <c r="C902" s="83"/>
      <c r="D902" s="83"/>
    </row>
    <row r="903" spans="3:4" ht="12.5">
      <c r="C903" s="83"/>
      <c r="D903" s="83"/>
    </row>
    <row r="904" spans="3:4" ht="12.5">
      <c r="C904" s="83"/>
      <c r="D904" s="83"/>
    </row>
    <row r="905" spans="3:4" ht="12.5">
      <c r="C905" s="83"/>
      <c r="D905" s="83"/>
    </row>
    <row r="906" spans="3:4" ht="12.5">
      <c r="C906" s="83"/>
      <c r="D906" s="83"/>
    </row>
    <row r="907" spans="3:4" ht="12.5">
      <c r="C907" s="83"/>
      <c r="D907" s="83"/>
    </row>
    <row r="908" spans="3:4" ht="12.5">
      <c r="C908" s="83"/>
      <c r="D908" s="83"/>
    </row>
    <row r="909" spans="3:4" ht="12.5">
      <c r="C909" s="83"/>
      <c r="D909" s="83"/>
    </row>
    <row r="910" spans="3:4" ht="12.5">
      <c r="C910" s="83"/>
      <c r="D910" s="83"/>
    </row>
    <row r="911" spans="3:4" ht="12.5">
      <c r="C911" s="83"/>
      <c r="D911" s="83"/>
    </row>
    <row r="912" spans="3:4" ht="12.5">
      <c r="C912" s="83"/>
      <c r="D912" s="83"/>
    </row>
    <row r="913" spans="3:4" ht="12.5">
      <c r="C913" s="83"/>
      <c r="D913" s="83"/>
    </row>
    <row r="914" spans="3:4" ht="12.5">
      <c r="C914" s="83"/>
      <c r="D914" s="83"/>
    </row>
    <row r="915" spans="3:4" ht="12.5">
      <c r="C915" s="83"/>
      <c r="D915" s="83"/>
    </row>
    <row r="916" spans="3:4" ht="12.5">
      <c r="C916" s="83"/>
      <c r="D916" s="83"/>
    </row>
    <row r="917" spans="3:4" ht="12.5">
      <c r="C917" s="83"/>
      <c r="D917" s="83"/>
    </row>
    <row r="918" spans="3:4" ht="12.5">
      <c r="C918" s="83"/>
      <c r="D918" s="83"/>
    </row>
    <row r="919" spans="3:4" ht="12.5">
      <c r="C919" s="83"/>
      <c r="D919" s="83"/>
    </row>
    <row r="920" spans="3:4" ht="12.5">
      <c r="C920" s="83"/>
      <c r="D920" s="83"/>
    </row>
    <row r="921" spans="3:4" ht="12.5">
      <c r="C921" s="83"/>
      <c r="D921" s="83"/>
    </row>
    <row r="922" spans="3:4" ht="12.5">
      <c r="C922" s="83"/>
      <c r="D922" s="83"/>
    </row>
    <row r="923" spans="3:4" ht="12.5">
      <c r="C923" s="83"/>
      <c r="D923" s="83"/>
    </row>
    <row r="924" spans="3:4" ht="12.5">
      <c r="C924" s="83"/>
      <c r="D924" s="83"/>
    </row>
    <row r="925" spans="3:4" ht="12.5">
      <c r="C925" s="83"/>
      <c r="D925" s="83"/>
    </row>
    <row r="926" spans="3:4" ht="12.5">
      <c r="C926" s="83"/>
      <c r="D926" s="83"/>
    </row>
    <row r="927" spans="3:4" ht="12.5">
      <c r="C927" s="83"/>
      <c r="D927" s="83"/>
    </row>
    <row r="928" spans="3:4" ht="12.5">
      <c r="C928" s="83"/>
      <c r="D928" s="83"/>
    </row>
    <row r="929" spans="3:4" ht="12.5">
      <c r="C929" s="83"/>
      <c r="D929" s="83"/>
    </row>
    <row r="930" spans="3:4" ht="12.5">
      <c r="C930" s="83"/>
      <c r="D930" s="83"/>
    </row>
    <row r="931" spans="3:4" ht="12.5">
      <c r="C931" s="83"/>
      <c r="D931" s="83"/>
    </row>
    <row r="932" spans="3:4" ht="12.5">
      <c r="C932" s="83"/>
      <c r="D932" s="83"/>
    </row>
    <row r="933" spans="3:4" ht="12.5">
      <c r="C933" s="83"/>
      <c r="D933" s="83"/>
    </row>
    <row r="934" spans="3:4" ht="12.5">
      <c r="C934" s="83"/>
      <c r="D934" s="83"/>
    </row>
    <row r="935" spans="3:4" ht="12.5">
      <c r="C935" s="83"/>
      <c r="D935" s="83"/>
    </row>
    <row r="936" spans="3:4" ht="12.5">
      <c r="C936" s="83"/>
      <c r="D936" s="83"/>
    </row>
    <row r="937" spans="3:4" ht="12.5">
      <c r="C937" s="83"/>
      <c r="D937" s="83"/>
    </row>
    <row r="938" spans="3:4" ht="12.5">
      <c r="C938" s="83"/>
      <c r="D938" s="83"/>
    </row>
    <row r="939" spans="3:4" ht="12.5">
      <c r="C939" s="83"/>
      <c r="D939" s="83"/>
    </row>
    <row r="940" spans="3:4" ht="12.5">
      <c r="C940" s="83"/>
      <c r="D940" s="83"/>
    </row>
    <row r="941" spans="3:4" ht="12.5">
      <c r="C941" s="83"/>
      <c r="D941" s="83"/>
    </row>
    <row r="942" spans="3:4" ht="12.5">
      <c r="C942" s="83"/>
      <c r="D942" s="83"/>
    </row>
    <row r="943" spans="3:4" ht="12.5">
      <c r="C943" s="83"/>
      <c r="D943" s="83"/>
    </row>
    <row r="944" spans="3:4" ht="12.5">
      <c r="C944" s="83"/>
      <c r="D944" s="83"/>
    </row>
    <row r="945" spans="3:4" ht="12.5">
      <c r="C945" s="83"/>
      <c r="D945" s="83"/>
    </row>
    <row r="946" spans="3:4" ht="12.5">
      <c r="C946" s="83"/>
      <c r="D946" s="83"/>
    </row>
    <row r="947" spans="3:4" ht="12.5">
      <c r="C947" s="83"/>
      <c r="D947" s="83"/>
    </row>
    <row r="948" spans="3:4" ht="12.5">
      <c r="C948" s="83"/>
      <c r="D948" s="83"/>
    </row>
    <row r="949" spans="3:4" ht="12.5">
      <c r="C949" s="83"/>
      <c r="D949" s="83"/>
    </row>
    <row r="950" spans="3:4" ht="12.5">
      <c r="C950" s="83"/>
      <c r="D950" s="83"/>
    </row>
    <row r="951" spans="3:4" ht="12.5">
      <c r="C951" s="83"/>
      <c r="D951" s="83"/>
    </row>
    <row r="952" spans="3:4" ht="12.5">
      <c r="C952" s="83"/>
      <c r="D952" s="83"/>
    </row>
    <row r="953" spans="3:4" ht="12.5">
      <c r="C953" s="83"/>
      <c r="D953" s="83"/>
    </row>
    <row r="954" spans="3:4" ht="12.5">
      <c r="C954" s="83"/>
      <c r="D954" s="83"/>
    </row>
    <row r="955" spans="3:4" ht="12.5">
      <c r="C955" s="83"/>
      <c r="D955" s="83"/>
    </row>
    <row r="956" spans="3:4" ht="12.5">
      <c r="C956" s="83"/>
      <c r="D956" s="83"/>
    </row>
    <row r="957" spans="3:4" ht="12.5">
      <c r="C957" s="83"/>
      <c r="D957" s="83"/>
    </row>
    <row r="958" spans="3:4" ht="12.5">
      <c r="C958" s="83"/>
      <c r="D958" s="83"/>
    </row>
    <row r="959" spans="3:4" ht="12.5">
      <c r="C959" s="83"/>
      <c r="D959" s="83"/>
    </row>
    <row r="960" spans="3:4" ht="12.5">
      <c r="C960" s="83"/>
      <c r="D960" s="83"/>
    </row>
    <row r="961" spans="3:4" ht="12.5">
      <c r="C961" s="83"/>
      <c r="D961" s="83"/>
    </row>
    <row r="962" spans="3:4" ht="12.5">
      <c r="C962" s="83"/>
      <c r="D962" s="83"/>
    </row>
    <row r="963" spans="3:4" ht="12.5">
      <c r="C963" s="83"/>
      <c r="D963" s="83"/>
    </row>
    <row r="964" spans="3:4" ht="12.5">
      <c r="C964" s="83"/>
      <c r="D964" s="83"/>
    </row>
    <row r="965" spans="3:4" ht="12.5">
      <c r="C965" s="83"/>
      <c r="D965" s="83"/>
    </row>
    <row r="966" spans="3:4" ht="12.5">
      <c r="C966" s="83"/>
      <c r="D966" s="83"/>
    </row>
    <row r="967" spans="3:4" ht="12.5">
      <c r="C967" s="83"/>
      <c r="D967" s="83"/>
    </row>
    <row r="968" spans="3:4" ht="12.5">
      <c r="C968" s="83"/>
      <c r="D968" s="83"/>
    </row>
    <row r="969" spans="3:4" ht="12.5">
      <c r="C969" s="83"/>
      <c r="D969" s="83"/>
    </row>
    <row r="970" spans="3:4" ht="12.5">
      <c r="C970" s="83"/>
      <c r="D970" s="83"/>
    </row>
    <row r="971" spans="3:4" ht="12.5">
      <c r="C971" s="83"/>
      <c r="D971" s="83"/>
    </row>
    <row r="972" spans="3:4" ht="12.5">
      <c r="C972" s="83"/>
      <c r="D972" s="83"/>
    </row>
    <row r="973" spans="3:4" ht="12.5">
      <c r="C973" s="83"/>
      <c r="D973" s="83"/>
    </row>
    <row r="974" spans="3:4" ht="12.5">
      <c r="C974" s="83"/>
      <c r="D974" s="83"/>
    </row>
    <row r="975" spans="3:4" ht="12.5">
      <c r="C975" s="83"/>
      <c r="D975" s="83"/>
    </row>
    <row r="976" spans="3:4" ht="12.5">
      <c r="C976" s="83"/>
      <c r="D976" s="83"/>
    </row>
    <row r="977" spans="3:4" ht="12.5">
      <c r="C977" s="83"/>
      <c r="D977" s="83"/>
    </row>
    <row r="978" spans="3:4" ht="12.5">
      <c r="C978" s="83"/>
      <c r="D978" s="83"/>
    </row>
    <row r="979" spans="3:4" ht="12.5">
      <c r="C979" s="83"/>
      <c r="D979" s="83"/>
    </row>
    <row r="980" spans="3:4" ht="12.5">
      <c r="C980" s="83"/>
      <c r="D980" s="83"/>
    </row>
    <row r="981" spans="3:4" ht="12.5">
      <c r="C981" s="83"/>
      <c r="D981" s="83"/>
    </row>
    <row r="982" spans="3:4" ht="12.5">
      <c r="C982" s="83"/>
      <c r="D982" s="83"/>
    </row>
    <row r="983" spans="3:4" ht="12.5">
      <c r="C983" s="83"/>
      <c r="D983" s="83"/>
    </row>
    <row r="984" spans="3:4" ht="12.5">
      <c r="C984" s="83"/>
      <c r="D984" s="83"/>
    </row>
    <row r="985" spans="3:4" ht="12.5">
      <c r="C985" s="83"/>
      <c r="D985" s="83"/>
    </row>
    <row r="986" spans="3:4" ht="12.5">
      <c r="C986" s="83"/>
      <c r="D986" s="83"/>
    </row>
    <row r="987" spans="3:4" ht="12.5">
      <c r="C987" s="83"/>
      <c r="D987" s="83"/>
    </row>
    <row r="988" spans="3:4" ht="12.5">
      <c r="C988" s="83"/>
      <c r="D988" s="83"/>
    </row>
    <row r="989" spans="3:4" ht="12.5">
      <c r="C989" s="83"/>
      <c r="D989" s="83"/>
    </row>
    <row r="990" spans="3:4" ht="12.5">
      <c r="C990" s="83"/>
      <c r="D990" s="83"/>
    </row>
    <row r="991" spans="3:4" ht="12.5">
      <c r="C991" s="83"/>
      <c r="D991" s="83"/>
    </row>
    <row r="992" spans="3:4" ht="12.5">
      <c r="C992" s="83"/>
      <c r="D992" s="83"/>
    </row>
    <row r="993" spans="3:4" ht="12.5">
      <c r="C993" s="83"/>
      <c r="D993" s="83"/>
    </row>
    <row r="994" spans="3:4" ht="12.5">
      <c r="C994" s="83"/>
      <c r="D994" s="83"/>
    </row>
    <row r="995" spans="3:4" ht="12.5">
      <c r="C995" s="83"/>
      <c r="D995" s="83"/>
    </row>
    <row r="996" spans="3:4" ht="12.5">
      <c r="C996" s="83"/>
      <c r="D996" s="83"/>
    </row>
    <row r="997" spans="3:4" ht="12.5">
      <c r="C997" s="83"/>
      <c r="D997" s="83"/>
    </row>
    <row r="998" spans="3:4" ht="12.5">
      <c r="C998" s="83"/>
      <c r="D998" s="83"/>
    </row>
    <row r="999" spans="3:4" ht="12.5">
      <c r="C999" s="83"/>
      <c r="D999" s="83"/>
    </row>
    <row r="1000" spans="3:4" ht="12.5">
      <c r="C1000" s="83"/>
      <c r="D1000" s="83"/>
    </row>
  </sheetData>
  <mergeCells count="12">
    <mergeCell ref="A41:E42"/>
    <mergeCell ref="A43:E43"/>
    <mergeCell ref="E24:E25"/>
    <mergeCell ref="D24:D25"/>
    <mergeCell ref="C10:C14"/>
    <mergeCell ref="C6:C9"/>
    <mergeCell ref="E10:E14"/>
    <mergeCell ref="E6:E9"/>
    <mergeCell ref="A10:A14"/>
    <mergeCell ref="A6:A9"/>
    <mergeCell ref="B10:B14"/>
    <mergeCell ref="B6:B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725D4-1657-4E15-9E7A-79B74737C1CC}">
  <dimension ref="A1:E44"/>
  <sheetViews>
    <sheetView topLeftCell="A38" workbookViewId="0">
      <selection activeCell="A35" sqref="A35:E44"/>
    </sheetView>
  </sheetViews>
  <sheetFormatPr defaultRowHeight="12.5"/>
  <cols>
    <col min="2" max="2" width="13.54296875" customWidth="1"/>
    <col min="3" max="3" width="16.90625" customWidth="1"/>
    <col min="4" max="4" width="40.81640625" customWidth="1"/>
    <col min="5" max="5" width="56.1796875" customWidth="1"/>
  </cols>
  <sheetData>
    <row r="1" spans="1:5" ht="39">
      <c r="A1" s="456" t="s">
        <v>51</v>
      </c>
      <c r="B1" s="456" t="s">
        <v>67</v>
      </c>
      <c r="C1" s="456" t="s">
        <v>1350</v>
      </c>
      <c r="D1" s="456" t="s">
        <v>58</v>
      </c>
      <c r="E1" s="456" t="s">
        <v>68</v>
      </c>
    </row>
    <row r="2" spans="1:5" ht="37.5">
      <c r="A2" s="446" t="s">
        <v>71</v>
      </c>
      <c r="B2" s="447" t="s">
        <v>90</v>
      </c>
      <c r="C2" s="447" t="s">
        <v>89</v>
      </c>
      <c r="D2" s="448" t="s">
        <v>2019</v>
      </c>
      <c r="E2" s="447" t="s">
        <v>87</v>
      </c>
    </row>
    <row r="3" spans="1:5" ht="25">
      <c r="A3" s="449" t="s">
        <v>71</v>
      </c>
      <c r="B3" s="450" t="s">
        <v>84</v>
      </c>
      <c r="C3" s="450" t="s">
        <v>72</v>
      </c>
      <c r="D3" s="451" t="s">
        <v>86</v>
      </c>
      <c r="E3" s="447" t="s">
        <v>87</v>
      </c>
    </row>
    <row r="4" spans="1:5" ht="25">
      <c r="A4" s="446" t="s">
        <v>71</v>
      </c>
      <c r="B4" s="447" t="s">
        <v>195</v>
      </c>
      <c r="C4" s="447" t="s">
        <v>192</v>
      </c>
      <c r="D4" s="448" t="s">
        <v>78</v>
      </c>
      <c r="E4" s="447" t="s">
        <v>78</v>
      </c>
    </row>
    <row r="5" spans="1:5" ht="25">
      <c r="A5" s="446" t="s">
        <v>71</v>
      </c>
      <c r="B5" s="447" t="s">
        <v>104</v>
      </c>
      <c r="C5" s="447" t="s">
        <v>103</v>
      </c>
      <c r="D5" s="448" t="s">
        <v>78</v>
      </c>
      <c r="E5" s="447" t="s">
        <v>87</v>
      </c>
    </row>
    <row r="6" spans="1:5" ht="37.5">
      <c r="A6" s="704" t="s">
        <v>71</v>
      </c>
      <c r="B6" s="702" t="s">
        <v>115</v>
      </c>
      <c r="C6" s="702" t="s">
        <v>114</v>
      </c>
      <c r="D6" s="448" t="s">
        <v>1325</v>
      </c>
      <c r="E6" s="702" t="s">
        <v>117</v>
      </c>
    </row>
    <row r="7" spans="1:5" ht="37.5">
      <c r="A7" s="705"/>
      <c r="B7" s="707"/>
      <c r="C7" s="707"/>
      <c r="D7" s="448" t="s">
        <v>1326</v>
      </c>
      <c r="E7" s="707"/>
    </row>
    <row r="8" spans="1:5" ht="25">
      <c r="A8" s="705"/>
      <c r="B8" s="707"/>
      <c r="C8" s="707"/>
      <c r="D8" s="448" t="s">
        <v>1327</v>
      </c>
      <c r="E8" s="707"/>
    </row>
    <row r="9" spans="1:5" ht="25">
      <c r="A9" s="706"/>
      <c r="B9" s="703"/>
      <c r="C9" s="703"/>
      <c r="D9" s="448" t="s">
        <v>1328</v>
      </c>
      <c r="E9" s="703"/>
    </row>
    <row r="10" spans="1:5" ht="37.5">
      <c r="A10" s="704" t="s">
        <v>71</v>
      </c>
      <c r="B10" s="702" t="s">
        <v>120</v>
      </c>
      <c r="C10" s="702" t="s">
        <v>119</v>
      </c>
      <c r="D10" s="448" t="s">
        <v>1330</v>
      </c>
      <c r="E10" s="702" t="s">
        <v>2020</v>
      </c>
    </row>
    <row r="11" spans="1:5" ht="100">
      <c r="A11" s="705"/>
      <c r="B11" s="707"/>
      <c r="C11" s="707"/>
      <c r="D11" s="448" t="s">
        <v>1331</v>
      </c>
      <c r="E11" s="707"/>
    </row>
    <row r="12" spans="1:5" ht="25">
      <c r="A12" s="705"/>
      <c r="B12" s="707"/>
      <c r="C12" s="707"/>
      <c r="D12" s="448" t="s">
        <v>2021</v>
      </c>
      <c r="E12" s="707"/>
    </row>
    <row r="13" spans="1:5" ht="37.5">
      <c r="A13" s="705"/>
      <c r="B13" s="707"/>
      <c r="C13" s="707"/>
      <c r="D13" s="448" t="s">
        <v>2022</v>
      </c>
      <c r="E13" s="707"/>
    </row>
    <row r="14" spans="1:5" ht="75">
      <c r="A14" s="705"/>
      <c r="B14" s="707"/>
      <c r="C14" s="707"/>
      <c r="D14" s="448" t="s">
        <v>1336</v>
      </c>
      <c r="E14" s="707"/>
    </row>
    <row r="15" spans="1:5" ht="25">
      <c r="A15" s="705"/>
      <c r="B15" s="707"/>
      <c r="C15" s="707"/>
      <c r="D15" s="448" t="s">
        <v>2023</v>
      </c>
      <c r="E15" s="707"/>
    </row>
    <row r="16" spans="1:5" ht="50">
      <c r="A16" s="705"/>
      <c r="B16" s="707"/>
      <c r="C16" s="707"/>
      <c r="D16" s="448" t="s">
        <v>2024</v>
      </c>
      <c r="E16" s="707"/>
    </row>
    <row r="17" spans="1:5" ht="150">
      <c r="A17" s="705"/>
      <c r="B17" s="707"/>
      <c r="C17" s="707"/>
      <c r="D17" s="448" t="s">
        <v>2025</v>
      </c>
      <c r="E17" s="707"/>
    </row>
    <row r="18" spans="1:5" ht="62.5">
      <c r="A18" s="706"/>
      <c r="B18" s="703"/>
      <c r="C18" s="703"/>
      <c r="D18" s="448" t="s">
        <v>2026</v>
      </c>
      <c r="E18" s="703"/>
    </row>
    <row r="19" spans="1:5" ht="50">
      <c r="A19" s="446" t="s">
        <v>71</v>
      </c>
      <c r="B19" s="447" t="s">
        <v>124</v>
      </c>
      <c r="C19" s="447" t="s">
        <v>123</v>
      </c>
      <c r="D19" s="448" t="s">
        <v>2027</v>
      </c>
      <c r="E19" s="447" t="s">
        <v>87</v>
      </c>
    </row>
    <row r="20" spans="1:5" ht="137.5">
      <c r="A20" s="452" t="s">
        <v>172</v>
      </c>
      <c r="B20" s="447" t="s">
        <v>2028</v>
      </c>
      <c r="C20" s="447" t="s">
        <v>234</v>
      </c>
      <c r="D20" s="448" t="s">
        <v>2029</v>
      </c>
      <c r="E20" s="447" t="s">
        <v>87</v>
      </c>
    </row>
    <row r="21" spans="1:5">
      <c r="A21" s="452" t="s">
        <v>172</v>
      </c>
      <c r="B21" s="447" t="s">
        <v>141</v>
      </c>
      <c r="C21" s="447" t="s">
        <v>140</v>
      </c>
      <c r="D21" s="448" t="s">
        <v>142</v>
      </c>
      <c r="E21" s="447" t="s">
        <v>78</v>
      </c>
    </row>
    <row r="22" spans="1:5" ht="62.5">
      <c r="A22" s="452" t="s">
        <v>172</v>
      </c>
      <c r="B22" s="447" t="s">
        <v>144</v>
      </c>
      <c r="C22" s="447" t="s">
        <v>144</v>
      </c>
      <c r="D22" s="448" t="s">
        <v>1415</v>
      </c>
      <c r="E22" s="447" t="s">
        <v>87</v>
      </c>
    </row>
    <row r="23" spans="1:5" ht="37.5">
      <c r="A23" s="452" t="s">
        <v>172</v>
      </c>
      <c r="B23" s="447" t="s">
        <v>50</v>
      </c>
      <c r="C23" s="447" t="s">
        <v>50</v>
      </c>
      <c r="D23" s="448" t="s">
        <v>147</v>
      </c>
      <c r="E23" s="447" t="s">
        <v>87</v>
      </c>
    </row>
    <row r="24" spans="1:5" ht="25">
      <c r="A24" s="452" t="s">
        <v>172</v>
      </c>
      <c r="B24" s="447" t="s">
        <v>200</v>
      </c>
      <c r="C24" s="447" t="s">
        <v>196</v>
      </c>
      <c r="D24" s="448" t="s">
        <v>2030</v>
      </c>
      <c r="E24" s="447" t="s">
        <v>78</v>
      </c>
    </row>
    <row r="25" spans="1:5" ht="25">
      <c r="A25" s="452" t="s">
        <v>172</v>
      </c>
      <c r="B25" s="447" t="s">
        <v>206</v>
      </c>
      <c r="C25" s="447" t="s">
        <v>202</v>
      </c>
      <c r="D25" s="448" t="s">
        <v>207</v>
      </c>
      <c r="E25" s="447" t="s">
        <v>78</v>
      </c>
    </row>
    <row r="26" spans="1:5" ht="62.5">
      <c r="A26" s="452" t="s">
        <v>172</v>
      </c>
      <c r="B26" s="447" t="s">
        <v>204</v>
      </c>
      <c r="C26" s="447" t="s">
        <v>208</v>
      </c>
      <c r="D26" s="448" t="s">
        <v>212</v>
      </c>
      <c r="E26" s="447" t="s">
        <v>78</v>
      </c>
    </row>
    <row r="27" spans="1:5">
      <c r="A27" s="452" t="s">
        <v>172</v>
      </c>
      <c r="B27" s="447" t="s">
        <v>198</v>
      </c>
      <c r="C27" s="447" t="s">
        <v>198</v>
      </c>
      <c r="D27" s="448" t="s">
        <v>214</v>
      </c>
      <c r="E27" s="447" t="s">
        <v>78</v>
      </c>
    </row>
    <row r="28" spans="1:5">
      <c r="A28" s="452" t="s">
        <v>172</v>
      </c>
      <c r="B28" s="447" t="s">
        <v>182</v>
      </c>
      <c r="C28" s="447" t="s">
        <v>173</v>
      </c>
      <c r="D28" s="700" t="s">
        <v>2031</v>
      </c>
      <c r="E28" s="702" t="s">
        <v>184</v>
      </c>
    </row>
    <row r="29" spans="1:5">
      <c r="A29" s="452" t="s">
        <v>172</v>
      </c>
      <c r="B29" s="447" t="s">
        <v>191</v>
      </c>
      <c r="C29" s="447" t="s">
        <v>185</v>
      </c>
      <c r="D29" s="701"/>
      <c r="E29" s="703"/>
    </row>
    <row r="30" spans="1:5" ht="25">
      <c r="A30" s="453" t="s">
        <v>1144</v>
      </c>
      <c r="B30" s="447" t="s">
        <v>1146</v>
      </c>
      <c r="C30" s="447" t="s">
        <v>1145</v>
      </c>
      <c r="D30" s="448" t="s">
        <v>1147</v>
      </c>
      <c r="E30" s="447" t="s">
        <v>283</v>
      </c>
    </row>
    <row r="31" spans="1:5" ht="79">
      <c r="A31" s="453" t="s">
        <v>1144</v>
      </c>
      <c r="B31" s="447" t="s">
        <v>1149</v>
      </c>
      <c r="C31" s="447" t="s">
        <v>1457</v>
      </c>
      <c r="D31" s="448" t="s">
        <v>2032</v>
      </c>
      <c r="E31" s="447" t="s">
        <v>1151</v>
      </c>
    </row>
    <row r="32" spans="1:5" ht="37.5">
      <c r="A32" s="454" t="s">
        <v>233</v>
      </c>
      <c r="B32" s="447" t="s">
        <v>242</v>
      </c>
      <c r="C32" s="447" t="s">
        <v>241</v>
      </c>
      <c r="D32" s="448" t="s">
        <v>243</v>
      </c>
      <c r="E32" s="447" t="s">
        <v>2033</v>
      </c>
    </row>
    <row r="33" spans="1:5" ht="62.5">
      <c r="A33" s="454" t="s">
        <v>233</v>
      </c>
      <c r="B33" s="447" t="s">
        <v>246</v>
      </c>
      <c r="C33" s="447" t="s">
        <v>245</v>
      </c>
      <c r="D33" s="448" t="s">
        <v>2034</v>
      </c>
      <c r="E33" s="447" t="s">
        <v>248</v>
      </c>
    </row>
    <row r="34" spans="1:5" ht="225">
      <c r="A34" s="454" t="s">
        <v>233</v>
      </c>
      <c r="B34" s="447" t="s">
        <v>2035</v>
      </c>
      <c r="C34" s="447" t="s">
        <v>2036</v>
      </c>
      <c r="D34" s="448" t="s">
        <v>2037</v>
      </c>
      <c r="E34" s="447" t="s">
        <v>248</v>
      </c>
    </row>
    <row r="35" spans="1:5" ht="62.5">
      <c r="A35" s="457" t="s">
        <v>2038</v>
      </c>
      <c r="B35" s="458" t="s">
        <v>2039</v>
      </c>
      <c r="C35" s="459" t="s">
        <v>2040</v>
      </c>
      <c r="D35" s="460" t="s">
        <v>2041</v>
      </c>
      <c r="E35" s="461" t="s">
        <v>2042</v>
      </c>
    </row>
    <row r="36" spans="1:5" ht="150">
      <c r="A36" s="457" t="s">
        <v>2038</v>
      </c>
      <c r="B36" s="458" t="s">
        <v>2043</v>
      </c>
      <c r="C36" s="462" t="s">
        <v>2044</v>
      </c>
      <c r="D36" s="464" t="s">
        <v>2045</v>
      </c>
      <c r="E36" s="461" t="s">
        <v>2042</v>
      </c>
    </row>
    <row r="37" spans="1:5" ht="62.5">
      <c r="A37" s="457" t="s">
        <v>2038</v>
      </c>
      <c r="B37" s="458" t="s">
        <v>2046</v>
      </c>
      <c r="C37" s="461" t="s">
        <v>2047</v>
      </c>
      <c r="D37" s="463" t="s">
        <v>2048</v>
      </c>
      <c r="E37" s="461" t="s">
        <v>106</v>
      </c>
    </row>
    <row r="38" spans="1:5" ht="62.5">
      <c r="A38" s="457" t="s">
        <v>2038</v>
      </c>
      <c r="B38" s="458" t="s">
        <v>2049</v>
      </c>
      <c r="C38" s="461" t="s">
        <v>2050</v>
      </c>
      <c r="D38" s="463" t="s">
        <v>2051</v>
      </c>
      <c r="E38" s="461" t="s">
        <v>106</v>
      </c>
    </row>
    <row r="39" spans="1:5" ht="37.5">
      <c r="A39" s="457" t="s">
        <v>2038</v>
      </c>
      <c r="B39" s="455" t="s">
        <v>2052</v>
      </c>
      <c r="C39" s="459" t="s">
        <v>2053</v>
      </c>
      <c r="D39" s="460" t="s">
        <v>2054</v>
      </c>
      <c r="E39" s="461" t="s">
        <v>2055</v>
      </c>
    </row>
    <row r="40" spans="1:5" ht="37.5">
      <c r="A40" s="457" t="s">
        <v>2038</v>
      </c>
      <c r="B40" s="455" t="s">
        <v>2056</v>
      </c>
      <c r="C40" s="459" t="s">
        <v>2057</v>
      </c>
      <c r="D40" s="460" t="s">
        <v>2058</v>
      </c>
      <c r="E40" s="461" t="s">
        <v>2055</v>
      </c>
    </row>
    <row r="41" spans="1:5" ht="37.5">
      <c r="A41" s="457" t="s">
        <v>2038</v>
      </c>
      <c r="B41" s="458" t="s">
        <v>2059</v>
      </c>
      <c r="C41" s="459" t="s">
        <v>2060</v>
      </c>
      <c r="D41" s="460" t="s">
        <v>2061</v>
      </c>
      <c r="E41" s="461" t="s">
        <v>2055</v>
      </c>
    </row>
    <row r="42" spans="1:5" ht="37.5">
      <c r="A42" s="457" t="s">
        <v>2038</v>
      </c>
      <c r="B42" s="458" t="s">
        <v>2062</v>
      </c>
      <c r="C42" s="461" t="s">
        <v>2063</v>
      </c>
      <c r="D42" s="460" t="s">
        <v>2064</v>
      </c>
      <c r="E42" s="461" t="s">
        <v>2042</v>
      </c>
    </row>
    <row r="43" spans="1:5" ht="37.5">
      <c r="A43" s="457" t="s">
        <v>2038</v>
      </c>
      <c r="B43" s="458" t="s">
        <v>2065</v>
      </c>
      <c r="C43" s="461" t="s">
        <v>2066</v>
      </c>
      <c r="D43" s="460" t="s">
        <v>2067</v>
      </c>
      <c r="E43" s="461" t="s">
        <v>2042</v>
      </c>
    </row>
    <row r="44" spans="1:5" ht="37.5">
      <c r="A44" s="457" t="s">
        <v>2038</v>
      </c>
      <c r="B44" s="458" t="s">
        <v>2068</v>
      </c>
      <c r="C44" s="461" t="s">
        <v>2069</v>
      </c>
      <c r="D44" s="460" t="s">
        <v>2070</v>
      </c>
      <c r="E44" s="461" t="s">
        <v>2042</v>
      </c>
    </row>
  </sheetData>
  <mergeCells count="10">
    <mergeCell ref="D28:D29"/>
    <mergeCell ref="E28:E29"/>
    <mergeCell ref="A6:A9"/>
    <mergeCell ref="B6:B9"/>
    <mergeCell ref="C6:C9"/>
    <mergeCell ref="E6:E9"/>
    <mergeCell ref="A10:A18"/>
    <mergeCell ref="B10:B18"/>
    <mergeCell ref="C10:C18"/>
    <mergeCell ref="E10:E1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F4" sqref="A1:G1000"/>
    </sheetView>
  </sheetViews>
  <sheetFormatPr defaultColWidth="14.453125" defaultRowHeight="15.75" customHeight="1"/>
  <cols>
    <col min="1" max="1" width="17" customWidth="1"/>
    <col min="2" max="2" width="29.90625" customWidth="1"/>
    <col min="3" max="3" width="50.36328125" customWidth="1"/>
    <col min="4" max="4" width="48.08984375" customWidth="1"/>
  </cols>
  <sheetData>
    <row r="1" spans="1:7" ht="52">
      <c r="A1" s="53" t="s">
        <v>62</v>
      </c>
      <c r="B1" s="53" t="s">
        <v>63</v>
      </c>
      <c r="C1" s="53" t="s">
        <v>64</v>
      </c>
      <c r="D1" s="53" t="s">
        <v>1323</v>
      </c>
      <c r="E1" s="53"/>
      <c r="F1" s="53" t="s">
        <v>1219</v>
      </c>
      <c r="G1" s="53" t="s">
        <v>1324</v>
      </c>
    </row>
    <row r="2" spans="1:7" ht="14.5" hidden="1">
      <c r="A2" s="93" t="s">
        <v>544</v>
      </c>
      <c r="B2" s="93" t="s">
        <v>524</v>
      </c>
      <c r="C2" s="708" t="s">
        <v>545</v>
      </c>
      <c r="D2" s="697"/>
      <c r="E2" s="697"/>
      <c r="F2" s="94">
        <f>MATCH(A2,Archive_Master_crosswalk!AL:AL,0)</f>
        <v>131</v>
      </c>
      <c r="G2" s="83"/>
    </row>
    <row r="3" spans="1:7" ht="14.5">
      <c r="A3" s="93" t="s">
        <v>534</v>
      </c>
      <c r="B3" s="708" t="s">
        <v>524</v>
      </c>
      <c r="C3" s="697"/>
      <c r="D3" s="708" t="s">
        <v>535</v>
      </c>
      <c r="E3" s="697"/>
      <c r="F3" s="94">
        <f>MATCH(A3,Archive_Master_crosswalk!AL:AL,0)</f>
        <v>128</v>
      </c>
      <c r="G3" s="83"/>
    </row>
    <row r="4" spans="1:7" ht="14.5">
      <c r="A4" s="93" t="s">
        <v>537</v>
      </c>
      <c r="B4" s="708" t="s">
        <v>524</v>
      </c>
      <c r="C4" s="697"/>
      <c r="D4" s="708" t="s">
        <v>538</v>
      </c>
      <c r="E4" s="697"/>
      <c r="F4" s="94">
        <f>MATCH(A4,Archive_Master_crosswalk!AL:AL,0)</f>
        <v>129</v>
      </c>
      <c r="G4" s="83"/>
    </row>
    <row r="5" spans="1:7" ht="14.5">
      <c r="A5" s="93" t="s">
        <v>523</v>
      </c>
      <c r="B5" s="708" t="s">
        <v>524</v>
      </c>
      <c r="C5" s="697"/>
      <c r="D5" s="708" t="s">
        <v>525</v>
      </c>
      <c r="E5" s="697"/>
      <c r="F5" s="94">
        <f>MATCH(A5,Archive_Master_crosswalk!AL:AL,0)</f>
        <v>126</v>
      </c>
      <c r="G5" s="83"/>
    </row>
    <row r="6" spans="1:7" ht="14.5">
      <c r="A6" s="93" t="s">
        <v>541</v>
      </c>
      <c r="B6" s="708" t="s">
        <v>524</v>
      </c>
      <c r="C6" s="697"/>
      <c r="D6" s="708" t="s">
        <v>542</v>
      </c>
      <c r="E6" s="697"/>
      <c r="F6" s="94">
        <f>MATCH(A6,Archive_Master_crosswalk!AL:AL,0)</f>
        <v>130</v>
      </c>
      <c r="G6" s="83"/>
    </row>
    <row r="7" spans="1:7" ht="14.5">
      <c r="A7" s="93" t="s">
        <v>674</v>
      </c>
      <c r="B7" s="93" t="s">
        <v>672</v>
      </c>
      <c r="C7" s="93" t="s">
        <v>1329</v>
      </c>
      <c r="D7" s="708" t="s">
        <v>1329</v>
      </c>
      <c r="E7" s="697"/>
      <c r="F7" s="94">
        <f>MATCH(A7,Archive_Master_crosswalk!AL:AL,0)</f>
        <v>170</v>
      </c>
      <c r="G7" s="83"/>
    </row>
    <row r="8" spans="1:7" ht="29">
      <c r="A8" s="93" t="s">
        <v>677</v>
      </c>
      <c r="B8" s="93" t="s">
        <v>672</v>
      </c>
      <c r="C8" s="93" t="s">
        <v>1332</v>
      </c>
      <c r="D8" s="708" t="s">
        <v>1332</v>
      </c>
      <c r="E8" s="697"/>
      <c r="F8" s="94">
        <f>MATCH(A8,Archive_Master_crosswalk!AL:AL,0)</f>
        <v>171</v>
      </c>
      <c r="G8" s="83"/>
    </row>
    <row r="9" spans="1:7" ht="14.5">
      <c r="A9" s="93" t="s">
        <v>679</v>
      </c>
      <c r="B9" s="93" t="s">
        <v>672</v>
      </c>
      <c r="C9" s="93" t="s">
        <v>1335</v>
      </c>
      <c r="D9" s="708" t="s">
        <v>1335</v>
      </c>
      <c r="E9" s="697"/>
      <c r="F9" s="94">
        <f>MATCH(A9,Archive_Master_crosswalk!AL:AL,0)</f>
        <v>172</v>
      </c>
      <c r="G9" s="83"/>
    </row>
    <row r="10" spans="1:7" ht="29">
      <c r="A10" s="93" t="s">
        <v>682</v>
      </c>
      <c r="B10" s="93" t="s">
        <v>672</v>
      </c>
      <c r="C10" s="93" t="s">
        <v>683</v>
      </c>
      <c r="D10" s="708" t="s">
        <v>683</v>
      </c>
      <c r="E10" s="697"/>
      <c r="F10" s="94">
        <f>MATCH(A10,Archive_Master_crosswalk!AL:AL,0)</f>
        <v>173</v>
      </c>
      <c r="G10" s="83"/>
    </row>
    <row r="11" spans="1:7" ht="14.5">
      <c r="A11" s="93" t="s">
        <v>686</v>
      </c>
      <c r="B11" s="93" t="s">
        <v>672</v>
      </c>
      <c r="C11" s="93" t="s">
        <v>687</v>
      </c>
      <c r="D11" s="708" t="s">
        <v>687</v>
      </c>
      <c r="E11" s="697"/>
      <c r="F11" s="94">
        <f>MATCH(A11,Archive_Master_crosswalk!AL:AL,0)</f>
        <v>174</v>
      </c>
      <c r="G11" s="83"/>
    </row>
    <row r="12" spans="1:7" ht="14.5">
      <c r="A12" s="93" t="s">
        <v>690</v>
      </c>
      <c r="B12" s="93" t="s">
        <v>672</v>
      </c>
      <c r="C12" s="93" t="s">
        <v>689</v>
      </c>
      <c r="D12" s="708" t="s">
        <v>689</v>
      </c>
      <c r="E12" s="697"/>
      <c r="F12" s="94">
        <f>MATCH(A12,Archive_Master_crosswalk!AL:AL,0)</f>
        <v>175</v>
      </c>
      <c r="G12" s="83"/>
    </row>
    <row r="13" spans="1:7" ht="14.5">
      <c r="A13" s="93" t="s">
        <v>692</v>
      </c>
      <c r="B13" s="93" t="s">
        <v>672</v>
      </c>
      <c r="C13" s="93" t="s">
        <v>691</v>
      </c>
      <c r="D13" s="708" t="s">
        <v>691</v>
      </c>
      <c r="E13" s="697"/>
      <c r="F13" s="94">
        <f>MATCH(A13,Archive_Master_crosswalk!AL:AL,0)</f>
        <v>176</v>
      </c>
      <c r="G13" s="83"/>
    </row>
    <row r="14" spans="1:7" ht="14.5">
      <c r="A14" s="93" t="s">
        <v>694</v>
      </c>
      <c r="B14" s="93" t="s">
        <v>672</v>
      </c>
      <c r="C14" s="93" t="s">
        <v>693</v>
      </c>
      <c r="D14" s="708" t="s">
        <v>693</v>
      </c>
      <c r="E14" s="697"/>
      <c r="F14" s="94">
        <f>MATCH(A14,Archive_Master_crosswalk!AL:AL,0)</f>
        <v>177</v>
      </c>
      <c r="G14" s="83"/>
    </row>
    <row r="15" spans="1:7" ht="14.5">
      <c r="A15" s="93" t="s">
        <v>696</v>
      </c>
      <c r="B15" s="93" t="s">
        <v>672</v>
      </c>
      <c r="C15" s="93" t="s">
        <v>695</v>
      </c>
      <c r="D15" s="708" t="s">
        <v>697</v>
      </c>
      <c r="E15" s="697"/>
      <c r="F15" s="94">
        <f>MATCH(A15,Archive_Master_crosswalk!AL:AL,0)</f>
        <v>178</v>
      </c>
      <c r="G15" s="83"/>
    </row>
    <row r="16" spans="1:7" ht="14.5">
      <c r="A16" s="93" t="s">
        <v>699</v>
      </c>
      <c r="B16" s="93" t="s">
        <v>672</v>
      </c>
      <c r="C16" s="93" t="s">
        <v>1337</v>
      </c>
      <c r="D16" s="708" t="s">
        <v>1337</v>
      </c>
      <c r="E16" s="697"/>
      <c r="F16" s="94">
        <f>MATCH(A16,Archive_Master_crosswalk!AL:AL,0)</f>
        <v>179</v>
      </c>
      <c r="G16" s="83"/>
    </row>
    <row r="17" spans="1:7" ht="14.5">
      <c r="A17" s="93" t="s">
        <v>702</v>
      </c>
      <c r="B17" s="93" t="s">
        <v>672</v>
      </c>
      <c r="C17" s="93" t="s">
        <v>1338</v>
      </c>
      <c r="D17" s="708" t="s">
        <v>1338</v>
      </c>
      <c r="E17" s="697"/>
      <c r="F17" s="94">
        <f>MATCH(A17,Archive_Master_crosswalk!AL:AL,0)</f>
        <v>180</v>
      </c>
      <c r="G17" s="83"/>
    </row>
    <row r="18" spans="1:7" ht="29">
      <c r="A18" s="93" t="s">
        <v>706</v>
      </c>
      <c r="B18" s="93" t="s">
        <v>672</v>
      </c>
      <c r="C18" s="93" t="s">
        <v>707</v>
      </c>
      <c r="D18" s="708" t="s">
        <v>707</v>
      </c>
      <c r="E18" s="697"/>
      <c r="F18" s="94">
        <f>MATCH(A18,Archive_Master_crosswalk!AL:AL,0)</f>
        <v>181</v>
      </c>
      <c r="G18" s="83"/>
    </row>
    <row r="19" spans="1:7" ht="14.5">
      <c r="A19" s="93" t="s">
        <v>709</v>
      </c>
      <c r="B19" s="93" t="s">
        <v>672</v>
      </c>
      <c r="C19" s="93" t="s">
        <v>1339</v>
      </c>
      <c r="D19" s="708" t="s">
        <v>1339</v>
      </c>
      <c r="E19" s="697"/>
      <c r="F19" s="94">
        <f>MATCH(A19,Archive_Master_crosswalk!AL:AL,0)</f>
        <v>182</v>
      </c>
      <c r="G19" s="83"/>
    </row>
    <row r="20" spans="1:7" ht="14.5">
      <c r="A20" s="93" t="s">
        <v>1095</v>
      </c>
      <c r="B20" s="93" t="s">
        <v>1096</v>
      </c>
      <c r="C20" s="93" t="s">
        <v>1097</v>
      </c>
      <c r="D20" s="708" t="s">
        <v>1097</v>
      </c>
      <c r="E20" s="697"/>
      <c r="F20" s="94">
        <f>MATCH(A20,Archive_Master_crosswalk!AL:AL,0)</f>
        <v>326</v>
      </c>
      <c r="G20" s="83"/>
    </row>
    <row r="21" spans="1:7" ht="14.5">
      <c r="A21" s="93" t="s">
        <v>1100</v>
      </c>
      <c r="B21" s="93" t="s">
        <v>1096</v>
      </c>
      <c r="C21" s="93" t="s">
        <v>1101</v>
      </c>
      <c r="D21" s="708" t="s">
        <v>1101</v>
      </c>
      <c r="E21" s="697"/>
      <c r="F21" s="94">
        <f>MATCH(A21,Archive_Master_crosswalk!AL:AL,0)</f>
        <v>327</v>
      </c>
      <c r="G21" s="83"/>
    </row>
    <row r="22" spans="1:7" ht="101.5">
      <c r="A22" s="98" t="s">
        <v>1340</v>
      </c>
      <c r="B22" s="98" t="s">
        <v>425</v>
      </c>
      <c r="C22" s="98" t="s">
        <v>1341</v>
      </c>
      <c r="D22" s="98" t="s">
        <v>1341</v>
      </c>
      <c r="E22" s="98"/>
      <c r="F22" s="94" t="e">
        <f>MATCH(A22,Archive_Master_crosswalk!AL:AL,0)</f>
        <v>#N/A</v>
      </c>
      <c r="G22" s="98" t="s">
        <v>1342</v>
      </c>
    </row>
    <row r="23" spans="1:7" ht="14.5">
      <c r="A23" s="93" t="s">
        <v>456</v>
      </c>
      <c r="B23" s="93" t="s">
        <v>425</v>
      </c>
      <c r="C23" s="93" t="s">
        <v>455</v>
      </c>
      <c r="D23" s="708" t="s">
        <v>455</v>
      </c>
      <c r="E23" s="697"/>
      <c r="F23" s="94">
        <f>MATCH(A23,Archive_Master_crosswalk!AL:AL,0)</f>
        <v>103</v>
      </c>
      <c r="G23" s="83"/>
    </row>
    <row r="24" spans="1:7" ht="14.5">
      <c r="A24" s="93" t="s">
        <v>458</v>
      </c>
      <c r="B24" s="93" t="s">
        <v>425</v>
      </c>
      <c r="C24" s="93" t="s">
        <v>457</v>
      </c>
      <c r="D24" s="708" t="s">
        <v>457</v>
      </c>
      <c r="E24" s="697"/>
      <c r="F24" s="94">
        <f>MATCH(A24,Archive_Master_crosswalk!AL:AL,0)</f>
        <v>104</v>
      </c>
      <c r="G24" s="83"/>
    </row>
    <row r="25" spans="1:7" ht="29">
      <c r="A25" s="93" t="s">
        <v>460</v>
      </c>
      <c r="B25" s="93" t="s">
        <v>425</v>
      </c>
      <c r="C25" s="93" t="s">
        <v>459</v>
      </c>
      <c r="D25" s="708" t="s">
        <v>459</v>
      </c>
      <c r="E25" s="697"/>
      <c r="F25" s="94">
        <f>MATCH(A25,Archive_Master_crosswalk!AL:AL,0)</f>
        <v>105</v>
      </c>
      <c r="G25" s="83"/>
    </row>
    <row r="26" spans="1:7" ht="14.5">
      <c r="A26" s="93" t="s">
        <v>462</v>
      </c>
      <c r="B26" s="93" t="s">
        <v>425</v>
      </c>
      <c r="C26" s="93" t="s">
        <v>463</v>
      </c>
      <c r="D26" s="708" t="s">
        <v>463</v>
      </c>
      <c r="E26" s="697"/>
      <c r="F26" s="94">
        <f>MATCH(A26,Archive_Master_crosswalk!AL:AL,0)</f>
        <v>106</v>
      </c>
      <c r="G26" s="83"/>
    </row>
    <row r="27" spans="1:7" ht="14.5">
      <c r="A27" s="93" t="s">
        <v>465</v>
      </c>
      <c r="B27" s="93" t="s">
        <v>425</v>
      </c>
      <c r="C27" s="93" t="s">
        <v>466</v>
      </c>
      <c r="D27" s="708" t="s">
        <v>466</v>
      </c>
      <c r="E27" s="697"/>
      <c r="F27" s="94">
        <f>MATCH(A27,Archive_Master_crosswalk!AL:AL,0)</f>
        <v>107</v>
      </c>
      <c r="G27" s="83"/>
    </row>
    <row r="28" spans="1:7" ht="14.5">
      <c r="A28" s="93" t="s">
        <v>468</v>
      </c>
      <c r="B28" s="93" t="s">
        <v>425</v>
      </c>
      <c r="C28" s="93" t="s">
        <v>469</v>
      </c>
      <c r="D28" s="708" t="s">
        <v>469</v>
      </c>
      <c r="E28" s="697"/>
      <c r="F28" s="94">
        <f>MATCH(A28,Archive_Master_crosswalk!AL:AL,0)</f>
        <v>108</v>
      </c>
      <c r="G28" s="83"/>
    </row>
    <row r="29" spans="1:7" ht="14.5" hidden="1">
      <c r="A29" s="93" t="s">
        <v>471</v>
      </c>
      <c r="B29" s="93" t="s">
        <v>425</v>
      </c>
      <c r="C29" s="708" t="s">
        <v>472</v>
      </c>
      <c r="D29" s="697"/>
      <c r="E29" s="697"/>
      <c r="F29" s="94">
        <f>MATCH(A29,Archive_Master_crosswalk!AL:AL,0)</f>
        <v>109</v>
      </c>
      <c r="G29" s="83"/>
    </row>
    <row r="30" spans="1:7" ht="14.5" hidden="1">
      <c r="A30" s="93" t="s">
        <v>474</v>
      </c>
      <c r="B30" s="93" t="s">
        <v>425</v>
      </c>
      <c r="C30" s="708" t="s">
        <v>475</v>
      </c>
      <c r="D30" s="697"/>
      <c r="E30" s="697"/>
      <c r="F30" s="94">
        <f>MATCH(A30,Archive_Master_crosswalk!AL:AL,0)</f>
        <v>110</v>
      </c>
      <c r="G30" s="83"/>
    </row>
    <row r="31" spans="1:7" ht="14.5">
      <c r="A31" s="93" t="s">
        <v>453</v>
      </c>
      <c r="B31" s="93" t="s">
        <v>403</v>
      </c>
      <c r="C31" s="93" t="s">
        <v>454</v>
      </c>
      <c r="D31" s="708" t="s">
        <v>454</v>
      </c>
      <c r="E31" s="697"/>
      <c r="F31" s="94">
        <f>MATCH(A31,Archive_Master_crosswalk!AL:AL,0)</f>
        <v>102</v>
      </c>
      <c r="G31" s="83"/>
    </row>
    <row r="32" spans="1:7" ht="14.5">
      <c r="A32" s="93" t="s">
        <v>477</v>
      </c>
      <c r="B32" s="93" t="s">
        <v>403</v>
      </c>
      <c r="C32" s="93" t="s">
        <v>478</v>
      </c>
      <c r="D32" s="708" t="s">
        <v>478</v>
      </c>
      <c r="E32" s="697"/>
      <c r="F32" s="94">
        <f>MATCH(A32,Archive_Master_crosswalk!AL:AL,0)</f>
        <v>112</v>
      </c>
      <c r="G32" s="83"/>
    </row>
    <row r="33" spans="1:7" ht="14.5">
      <c r="A33" s="93" t="s">
        <v>480</v>
      </c>
      <c r="B33" s="93" t="s">
        <v>403</v>
      </c>
      <c r="C33" s="93" t="s">
        <v>479</v>
      </c>
      <c r="D33" s="708" t="s">
        <v>479</v>
      </c>
      <c r="E33" s="697"/>
      <c r="F33" s="94">
        <f>MATCH(A33,Archive_Master_crosswalk!AL:AL,0)</f>
        <v>113</v>
      </c>
      <c r="G33" s="83"/>
    </row>
    <row r="34" spans="1:7" ht="14.5">
      <c r="A34" s="93" t="s">
        <v>482</v>
      </c>
      <c r="B34" s="93" t="s">
        <v>403</v>
      </c>
      <c r="C34" s="93" t="s">
        <v>481</v>
      </c>
      <c r="D34" s="708" t="s">
        <v>481</v>
      </c>
      <c r="E34" s="697"/>
      <c r="F34" s="94">
        <f>MATCH(A34,Archive_Master_crosswalk!AL:AL,0)</f>
        <v>114</v>
      </c>
      <c r="G34" s="83"/>
    </row>
    <row r="35" spans="1:7" ht="14.5">
      <c r="A35" s="93" t="s">
        <v>402</v>
      </c>
      <c r="B35" s="93" t="s">
        <v>403</v>
      </c>
      <c r="C35" s="93" t="s">
        <v>404</v>
      </c>
      <c r="D35" s="708" t="s">
        <v>404</v>
      </c>
      <c r="E35" s="697"/>
      <c r="F35" s="94">
        <f>MATCH(A35,Archive_Master_crosswalk!AL:AL,0)</f>
        <v>93</v>
      </c>
      <c r="G35" s="83"/>
    </row>
    <row r="36" spans="1:7" ht="14.5">
      <c r="A36" s="93" t="s">
        <v>484</v>
      </c>
      <c r="B36" s="93" t="s">
        <v>403</v>
      </c>
      <c r="C36" s="93" t="s">
        <v>485</v>
      </c>
      <c r="D36" s="708" t="s">
        <v>485</v>
      </c>
      <c r="E36" s="697"/>
      <c r="F36" s="94">
        <f>MATCH(A36,Archive_Master_crosswalk!AL:AL,0)</f>
        <v>115</v>
      </c>
      <c r="G36" s="83"/>
    </row>
    <row r="37" spans="1:7" ht="14.5">
      <c r="A37" s="93" t="s">
        <v>296</v>
      </c>
      <c r="B37" s="93" t="s">
        <v>268</v>
      </c>
      <c r="C37" s="93" t="s">
        <v>297</v>
      </c>
      <c r="D37" s="708" t="s">
        <v>297</v>
      </c>
      <c r="E37" s="697"/>
      <c r="F37" s="94">
        <f>MATCH(A37,Archive_Master_crosswalk!AL:AL,0)</f>
        <v>68</v>
      </c>
      <c r="G37" s="83"/>
    </row>
    <row r="38" spans="1:7" ht="14.5">
      <c r="A38" s="93" t="s">
        <v>344</v>
      </c>
      <c r="B38" s="93" t="s">
        <v>268</v>
      </c>
      <c r="C38" s="93" t="s">
        <v>345</v>
      </c>
      <c r="D38" s="708" t="s">
        <v>345</v>
      </c>
      <c r="E38" s="697"/>
      <c r="F38" s="94">
        <f>MATCH(A38,Archive_Master_crosswalk!AL:AL,0)</f>
        <v>78</v>
      </c>
      <c r="G38" s="83"/>
    </row>
    <row r="39" spans="1:7" ht="14.5">
      <c r="A39" s="93" t="s">
        <v>347</v>
      </c>
      <c r="B39" s="93" t="s">
        <v>268</v>
      </c>
      <c r="C39" s="93" t="s">
        <v>346</v>
      </c>
      <c r="D39" s="708" t="s">
        <v>346</v>
      </c>
      <c r="E39" s="697"/>
      <c r="F39" s="94">
        <f>MATCH(A39,Archive_Master_crosswalk!AL:AL,0)</f>
        <v>79</v>
      </c>
      <c r="G39" s="83"/>
    </row>
    <row r="40" spans="1:7" ht="14.5">
      <c r="A40" s="93" t="s">
        <v>351</v>
      </c>
      <c r="B40" s="93" t="s">
        <v>268</v>
      </c>
      <c r="C40" s="93" t="s">
        <v>1344</v>
      </c>
      <c r="D40" s="708" t="s">
        <v>1344</v>
      </c>
      <c r="E40" s="697"/>
      <c r="F40" s="94">
        <f>MATCH(A40,Archive_Master_crosswalk!AL:AL,0)</f>
        <v>80</v>
      </c>
      <c r="G40" s="83"/>
    </row>
    <row r="41" spans="1:7" ht="14.5">
      <c r="A41" s="93" t="s">
        <v>353</v>
      </c>
      <c r="B41" s="93" t="s">
        <v>268</v>
      </c>
      <c r="C41" s="93" t="s">
        <v>1345</v>
      </c>
      <c r="D41" s="708" t="s">
        <v>1345</v>
      </c>
      <c r="E41" s="697"/>
      <c r="F41" s="94">
        <f>MATCH(A41,Archive_Master_crosswalk!AL:AL,0)</f>
        <v>81</v>
      </c>
      <c r="G41" s="83"/>
    </row>
    <row r="42" spans="1:7" ht="14.5">
      <c r="A42" s="93" t="s">
        <v>308</v>
      </c>
      <c r="B42" s="93" t="s">
        <v>268</v>
      </c>
      <c r="C42" s="93" t="s">
        <v>309</v>
      </c>
      <c r="D42" s="708" t="s">
        <v>309</v>
      </c>
      <c r="E42" s="697"/>
      <c r="F42" s="94">
        <f>MATCH(A42,Archive_Master_crosswalk!AL:AL,0)</f>
        <v>69</v>
      </c>
      <c r="G42" s="83"/>
    </row>
    <row r="43" spans="1:7" ht="88.5">
      <c r="A43" s="98" t="s">
        <v>267</v>
      </c>
      <c r="B43" s="98" t="s">
        <v>268</v>
      </c>
      <c r="C43" s="98" t="s">
        <v>269</v>
      </c>
      <c r="D43" s="709" t="s">
        <v>269</v>
      </c>
      <c r="E43" s="697"/>
      <c r="F43" s="94">
        <f>MATCH(A43,Archive_Master_crosswalk!AL:AL,0)</f>
        <v>65</v>
      </c>
      <c r="G43" s="104" t="s">
        <v>1342</v>
      </c>
    </row>
    <row r="44" spans="1:7" ht="14.5">
      <c r="A44" s="93" t="s">
        <v>362</v>
      </c>
      <c r="B44" s="93" t="s">
        <v>268</v>
      </c>
      <c r="C44" s="93" t="s">
        <v>363</v>
      </c>
      <c r="D44" s="708" t="s">
        <v>363</v>
      </c>
      <c r="E44" s="697"/>
      <c r="F44" s="94">
        <f>MATCH(A44,Archive_Master_crosswalk!AL:AL,0)</f>
        <v>86</v>
      </c>
      <c r="G44" s="83"/>
    </row>
    <row r="45" spans="1:7" ht="14.5">
      <c r="A45" s="93" t="s">
        <v>318</v>
      </c>
      <c r="B45" s="93" t="s">
        <v>268</v>
      </c>
      <c r="C45" s="93" t="s">
        <v>319</v>
      </c>
      <c r="D45" s="708" t="s">
        <v>319</v>
      </c>
      <c r="E45" s="697"/>
      <c r="F45" s="94">
        <f>MATCH(A45,Archive_Master_crosswalk!AL:AL,0)</f>
        <v>71</v>
      </c>
      <c r="G45" s="83"/>
    </row>
    <row r="46" spans="1:7" ht="14.5">
      <c r="A46" s="93" t="s">
        <v>314</v>
      </c>
      <c r="B46" s="93" t="s">
        <v>268</v>
      </c>
      <c r="C46" s="93" t="s">
        <v>315</v>
      </c>
      <c r="D46" s="708" t="s">
        <v>315</v>
      </c>
      <c r="E46" s="697"/>
      <c r="F46" s="94">
        <f>MATCH(A46,Archive_Master_crosswalk!AL:AL,0)</f>
        <v>70</v>
      </c>
      <c r="G46" s="83"/>
    </row>
    <row r="47" spans="1:7" ht="14.5">
      <c r="A47" s="93" t="s">
        <v>341</v>
      </c>
      <c r="B47" s="93" t="s">
        <v>268</v>
      </c>
      <c r="C47" s="93" t="s">
        <v>342</v>
      </c>
      <c r="D47" s="708" t="s">
        <v>342</v>
      </c>
      <c r="E47" s="697"/>
      <c r="F47" s="94">
        <f>MATCH(A47,Archive_Master_crosswalk!AL:AL,0)</f>
        <v>77</v>
      </c>
      <c r="G47" s="83"/>
    </row>
    <row r="48" spans="1:7" ht="14.5">
      <c r="A48" s="93" t="s">
        <v>776</v>
      </c>
      <c r="B48" s="93" t="s">
        <v>774</v>
      </c>
      <c r="C48" s="93" t="s">
        <v>775</v>
      </c>
      <c r="D48" s="708" t="s">
        <v>775</v>
      </c>
      <c r="E48" s="697"/>
      <c r="F48" s="94">
        <f>MATCH(A48,Archive_Master_crosswalk!AL:AL,0)</f>
        <v>207</v>
      </c>
      <c r="G48" s="83"/>
    </row>
    <row r="49" spans="1:7" ht="14.5">
      <c r="A49" s="93" t="s">
        <v>778</v>
      </c>
      <c r="B49" s="93" t="s">
        <v>774</v>
      </c>
      <c r="C49" s="93" t="s">
        <v>779</v>
      </c>
      <c r="D49" s="708" t="s">
        <v>780</v>
      </c>
      <c r="E49" s="697"/>
      <c r="F49" s="94">
        <f>MATCH(A49,Archive_Master_crosswalk!AL:AL,0)</f>
        <v>208</v>
      </c>
      <c r="G49" s="83"/>
    </row>
    <row r="50" spans="1:7" ht="14.5">
      <c r="A50" s="93" t="s">
        <v>782</v>
      </c>
      <c r="B50" s="93" t="s">
        <v>774</v>
      </c>
      <c r="C50" s="93" t="s">
        <v>781</v>
      </c>
      <c r="D50" s="708" t="s">
        <v>781</v>
      </c>
      <c r="E50" s="697"/>
      <c r="F50" s="94">
        <f>MATCH(A50,Archive_Master_crosswalk!AL:AL,0)</f>
        <v>209</v>
      </c>
      <c r="G50" s="83"/>
    </row>
    <row r="51" spans="1:7" ht="14.5">
      <c r="A51" s="93" t="s">
        <v>784</v>
      </c>
      <c r="B51" s="93" t="s">
        <v>774</v>
      </c>
      <c r="C51" s="93" t="s">
        <v>785</v>
      </c>
      <c r="D51" s="708" t="s">
        <v>786</v>
      </c>
      <c r="E51" s="697"/>
      <c r="F51" s="94">
        <f>MATCH(A51,Archive_Master_crosswalk!AL:AL,0)</f>
        <v>210</v>
      </c>
      <c r="G51" s="83"/>
    </row>
    <row r="52" spans="1:7" ht="14.5">
      <c r="A52" s="93" t="s">
        <v>789</v>
      </c>
      <c r="B52" s="93" t="s">
        <v>774</v>
      </c>
      <c r="C52" s="93" t="s">
        <v>790</v>
      </c>
      <c r="D52" s="708" t="s">
        <v>788</v>
      </c>
      <c r="E52" s="697"/>
      <c r="F52" s="94">
        <f>MATCH(A52,Archive_Master_crosswalk!AL:AL,0)</f>
        <v>211</v>
      </c>
      <c r="G52" s="83"/>
    </row>
    <row r="53" spans="1:7" ht="88.5">
      <c r="A53" s="98" t="s">
        <v>792</v>
      </c>
      <c r="B53" s="98" t="s">
        <v>774</v>
      </c>
      <c r="C53" s="98" t="s">
        <v>793</v>
      </c>
      <c r="D53" s="709" t="s">
        <v>794</v>
      </c>
      <c r="E53" s="697"/>
      <c r="F53" s="94">
        <f>MATCH(A53,Archive_Master_crosswalk!AL:AL,0)</f>
        <v>212</v>
      </c>
      <c r="G53" s="104" t="s">
        <v>1346</v>
      </c>
    </row>
    <row r="54" spans="1:7" ht="88.5">
      <c r="A54" s="98" t="s">
        <v>795</v>
      </c>
      <c r="B54" s="98" t="s">
        <v>774</v>
      </c>
      <c r="C54" s="98" t="s">
        <v>794</v>
      </c>
      <c r="D54" s="709" t="s">
        <v>794</v>
      </c>
      <c r="E54" s="697"/>
      <c r="F54" s="94">
        <f>MATCH(A54,Archive_Master_crosswalk!AL:AL,0)</f>
        <v>213</v>
      </c>
      <c r="G54" s="104" t="s">
        <v>1346</v>
      </c>
    </row>
    <row r="55" spans="1:7" ht="14.5">
      <c r="A55" s="93" t="s">
        <v>797</v>
      </c>
      <c r="B55" s="93" t="s">
        <v>774</v>
      </c>
      <c r="C55" s="93" t="s">
        <v>796</v>
      </c>
      <c r="D55" s="708" t="s">
        <v>796</v>
      </c>
      <c r="E55" s="697"/>
      <c r="F55" s="94">
        <f>MATCH(A55,Archive_Master_crosswalk!AL:AL,0)</f>
        <v>214</v>
      </c>
      <c r="G55" s="83"/>
    </row>
    <row r="56" spans="1:7" ht="14.5">
      <c r="A56" s="93" t="s">
        <v>799</v>
      </c>
      <c r="B56" s="93" t="s">
        <v>774</v>
      </c>
      <c r="C56" s="93" t="s">
        <v>800</v>
      </c>
      <c r="D56" s="708" t="s">
        <v>800</v>
      </c>
      <c r="E56" s="697"/>
      <c r="F56" s="94">
        <f>MATCH(A56,Archive_Master_crosswalk!AL:AL,0)</f>
        <v>215</v>
      </c>
      <c r="G56" s="83"/>
    </row>
    <row r="57" spans="1:7" ht="14.5">
      <c r="A57" s="93" t="s">
        <v>802</v>
      </c>
      <c r="B57" s="93" t="s">
        <v>774</v>
      </c>
      <c r="C57" s="93" t="s">
        <v>803</v>
      </c>
      <c r="D57" s="708" t="s">
        <v>804</v>
      </c>
      <c r="E57" s="697"/>
      <c r="F57" s="94">
        <f>MATCH(A57,Archive_Master_crosswalk!AL:AL,0)</f>
        <v>216</v>
      </c>
      <c r="G57" s="83"/>
    </row>
    <row r="58" spans="1:7" ht="14.5">
      <c r="A58" s="93" t="s">
        <v>806</v>
      </c>
      <c r="B58" s="93" t="s">
        <v>774</v>
      </c>
      <c r="C58" s="93" t="s">
        <v>807</v>
      </c>
      <c r="D58" s="708" t="s">
        <v>808</v>
      </c>
      <c r="E58" s="697"/>
      <c r="F58" s="94">
        <f>MATCH(A58,Archive_Master_crosswalk!AL:AL,0)</f>
        <v>217</v>
      </c>
      <c r="G58" s="83"/>
    </row>
    <row r="59" spans="1:7" ht="14.5">
      <c r="A59" s="93" t="s">
        <v>810</v>
      </c>
      <c r="B59" s="93" t="s">
        <v>774</v>
      </c>
      <c r="C59" s="93" t="s">
        <v>811</v>
      </c>
      <c r="D59" s="708" t="s">
        <v>812</v>
      </c>
      <c r="E59" s="697"/>
      <c r="F59" s="94">
        <f>MATCH(A59,Archive_Master_crosswalk!AL:AL,0)</f>
        <v>218</v>
      </c>
      <c r="G59" s="83"/>
    </row>
    <row r="60" spans="1:7" ht="14.5">
      <c r="A60" s="93" t="s">
        <v>497</v>
      </c>
      <c r="B60" s="93" t="s">
        <v>290</v>
      </c>
      <c r="C60" s="93" t="s">
        <v>498</v>
      </c>
      <c r="D60" s="708" t="s">
        <v>498</v>
      </c>
      <c r="E60" s="697"/>
      <c r="F60" s="94">
        <f>MATCH(A60,Archive_Master_crosswalk!AL:AL,0)</f>
        <v>119</v>
      </c>
      <c r="G60" s="83"/>
    </row>
    <row r="61" spans="1:7" ht="14.5">
      <c r="A61" s="93" t="s">
        <v>289</v>
      </c>
      <c r="B61" s="93" t="s">
        <v>290</v>
      </c>
      <c r="C61" s="93" t="s">
        <v>291</v>
      </c>
      <c r="D61" s="708" t="s">
        <v>291</v>
      </c>
      <c r="E61" s="697"/>
      <c r="F61" s="94">
        <f>MATCH(A61,Archive_Master_crosswalk!AL:AL,0)</f>
        <v>67</v>
      </c>
      <c r="G61" s="83"/>
    </row>
    <row r="62" spans="1:7" ht="29">
      <c r="A62" s="93" t="s">
        <v>1104</v>
      </c>
      <c r="B62" s="93" t="s">
        <v>1102</v>
      </c>
      <c r="C62" s="93" t="s">
        <v>1105</v>
      </c>
      <c r="D62" s="708" t="s">
        <v>1105</v>
      </c>
      <c r="E62" s="697"/>
      <c r="F62" s="94">
        <f>MATCH(A62,Archive_Master_crosswalk!AL:AL,0)</f>
        <v>328</v>
      </c>
      <c r="G62" s="83"/>
    </row>
    <row r="63" spans="1:7" ht="29">
      <c r="A63" s="93" t="s">
        <v>1107</v>
      </c>
      <c r="B63" s="93" t="s">
        <v>1102</v>
      </c>
      <c r="C63" s="93" t="s">
        <v>1108</v>
      </c>
      <c r="D63" s="708" t="s">
        <v>1108</v>
      </c>
      <c r="E63" s="697"/>
      <c r="F63" s="94">
        <f>MATCH(A63,Archive_Master_crosswalk!AL:AL,0)</f>
        <v>329</v>
      </c>
      <c r="G63" s="83"/>
    </row>
    <row r="64" spans="1:7" ht="29">
      <c r="A64" s="93" t="s">
        <v>1110</v>
      </c>
      <c r="B64" s="93" t="s">
        <v>1102</v>
      </c>
      <c r="C64" s="93" t="s">
        <v>1111</v>
      </c>
      <c r="D64" s="708" t="s">
        <v>1111</v>
      </c>
      <c r="E64" s="697"/>
      <c r="F64" s="94">
        <f>MATCH(A64,Archive_Master_crosswalk!AL:AL,0)</f>
        <v>330</v>
      </c>
      <c r="G64" s="83"/>
    </row>
    <row r="65" spans="1:7" ht="14.5">
      <c r="A65" s="93" t="s">
        <v>1113</v>
      </c>
      <c r="B65" s="93" t="s">
        <v>1102</v>
      </c>
      <c r="C65" s="93" t="s">
        <v>1114</v>
      </c>
      <c r="D65" s="708" t="s">
        <v>1114</v>
      </c>
      <c r="E65" s="697"/>
      <c r="F65" s="94">
        <f>MATCH(A65,Archive_Master_crosswalk!AL:AL,0)</f>
        <v>331</v>
      </c>
      <c r="G65" s="83"/>
    </row>
    <row r="66" spans="1:7" ht="29">
      <c r="A66" s="93" t="s">
        <v>1116</v>
      </c>
      <c r="B66" s="93" t="s">
        <v>1102</v>
      </c>
      <c r="C66" s="93" t="s">
        <v>1117</v>
      </c>
      <c r="D66" s="708" t="s">
        <v>1117</v>
      </c>
      <c r="E66" s="697"/>
      <c r="F66" s="94">
        <f>MATCH(A66,Archive_Master_crosswalk!AL:AL,0)</f>
        <v>332</v>
      </c>
      <c r="G66" s="83"/>
    </row>
    <row r="67" spans="1:7" ht="14.5">
      <c r="A67" s="93" t="s">
        <v>1119</v>
      </c>
      <c r="B67" s="93" t="s">
        <v>1102</v>
      </c>
      <c r="C67" s="93" t="s">
        <v>1120</v>
      </c>
      <c r="D67" s="708" t="s">
        <v>1120</v>
      </c>
      <c r="E67" s="697"/>
      <c r="F67" s="94">
        <f>MATCH(A67,Archive_Master_crosswalk!AL:AL,0)</f>
        <v>333</v>
      </c>
      <c r="G67" s="83"/>
    </row>
    <row r="68" spans="1:7" ht="14.5">
      <c r="A68" s="93" t="s">
        <v>1122</v>
      </c>
      <c r="B68" s="93" t="s">
        <v>1102</v>
      </c>
      <c r="C68" s="93" t="s">
        <v>1123</v>
      </c>
      <c r="D68" s="708" t="s">
        <v>1123</v>
      </c>
      <c r="E68" s="697"/>
      <c r="F68" s="94">
        <f>MATCH(A68,Archive_Master_crosswalk!AL:AL,0)</f>
        <v>334</v>
      </c>
      <c r="G68" s="83"/>
    </row>
    <row r="69" spans="1:7" ht="14.5">
      <c r="A69" s="93" t="s">
        <v>1125</v>
      </c>
      <c r="B69" s="93" t="s">
        <v>1102</v>
      </c>
      <c r="C69" s="93" t="s">
        <v>1126</v>
      </c>
      <c r="D69" s="708" t="s">
        <v>1126</v>
      </c>
      <c r="E69" s="697"/>
      <c r="F69" s="94">
        <f>MATCH(A69,Archive_Master_crosswalk!AL:AL,0)</f>
        <v>335</v>
      </c>
      <c r="G69" s="83"/>
    </row>
    <row r="70" spans="1:7" ht="14.5">
      <c r="A70" s="93" t="s">
        <v>1128</v>
      </c>
      <c r="B70" s="93" t="s">
        <v>1102</v>
      </c>
      <c r="C70" s="93" t="s">
        <v>1129</v>
      </c>
      <c r="D70" s="708" t="s">
        <v>1129</v>
      </c>
      <c r="E70" s="697"/>
      <c r="F70" s="94">
        <f>MATCH(A70,Archive_Master_crosswalk!AL:AL,0)</f>
        <v>336</v>
      </c>
      <c r="G70" s="83"/>
    </row>
    <row r="71" spans="1:7" ht="14.5">
      <c r="A71" s="93" t="s">
        <v>1131</v>
      </c>
      <c r="B71" s="93" t="s">
        <v>1102</v>
      </c>
      <c r="C71" s="93" t="s">
        <v>1132</v>
      </c>
      <c r="D71" s="708" t="s">
        <v>1132</v>
      </c>
      <c r="E71" s="697"/>
      <c r="F71" s="94">
        <f>MATCH(A71,Archive_Master_crosswalk!AL:AL,0)</f>
        <v>337</v>
      </c>
      <c r="G71" s="83"/>
    </row>
    <row r="72" spans="1:7" ht="14.5">
      <c r="A72" s="93" t="s">
        <v>1134</v>
      </c>
      <c r="B72" s="93" t="s">
        <v>1102</v>
      </c>
      <c r="C72" s="93" t="s">
        <v>1135</v>
      </c>
      <c r="D72" s="708" t="s">
        <v>1135</v>
      </c>
      <c r="E72" s="697"/>
      <c r="F72" s="94">
        <f>MATCH(A72,Archive_Master_crosswalk!AL:AL,0)</f>
        <v>338</v>
      </c>
      <c r="G72" s="83"/>
    </row>
    <row r="73" spans="1:7" ht="14.5">
      <c r="A73" s="93" t="s">
        <v>1137</v>
      </c>
      <c r="B73" s="93" t="s">
        <v>1102</v>
      </c>
      <c r="C73" s="93" t="s">
        <v>1138</v>
      </c>
      <c r="D73" s="708" t="s">
        <v>1138</v>
      </c>
      <c r="E73" s="697"/>
      <c r="F73" s="94">
        <f>MATCH(A73,Archive_Master_crosswalk!AL:AL,0)</f>
        <v>339</v>
      </c>
      <c r="G73" s="83"/>
    </row>
    <row r="74" spans="1:7" ht="14.5">
      <c r="A74" s="93" t="s">
        <v>1140</v>
      </c>
      <c r="B74" s="93" t="s">
        <v>1102</v>
      </c>
      <c r="C74" s="93" t="s">
        <v>1141</v>
      </c>
      <c r="D74" s="708" t="s">
        <v>1141</v>
      </c>
      <c r="E74" s="697"/>
      <c r="F74" s="94">
        <f>MATCH(A74,Archive_Master_crosswalk!AL:AL,0)</f>
        <v>340</v>
      </c>
      <c r="G74" s="83"/>
    </row>
    <row r="75" spans="1:7" ht="29">
      <c r="A75" s="93" t="s">
        <v>1142</v>
      </c>
      <c r="B75" s="93" t="s">
        <v>1102</v>
      </c>
      <c r="C75" s="93" t="s">
        <v>1143</v>
      </c>
      <c r="D75" s="708" t="s">
        <v>1143</v>
      </c>
      <c r="E75" s="697"/>
      <c r="F75" s="94">
        <f>MATCH(A75,Archive_Master_crosswalk!AL:AL,0)</f>
        <v>341</v>
      </c>
      <c r="G75" s="83"/>
    </row>
    <row r="76" spans="1:7" ht="14.5">
      <c r="A76" s="93" t="s">
        <v>370</v>
      </c>
      <c r="B76" s="93" t="s">
        <v>325</v>
      </c>
      <c r="C76" s="93" t="s">
        <v>371</v>
      </c>
      <c r="D76" s="708" t="s">
        <v>371</v>
      </c>
      <c r="E76" s="697"/>
      <c r="F76" s="94">
        <f>MATCH(A76,Archive_Master_crosswalk!AL:AL,0)</f>
        <v>88</v>
      </c>
      <c r="G76" s="107" t="s">
        <v>1347</v>
      </c>
    </row>
    <row r="77" spans="1:7" ht="14.5">
      <c r="A77" s="93" t="s">
        <v>324</v>
      </c>
      <c r="B77" s="93" t="s">
        <v>325</v>
      </c>
      <c r="C77" s="93" t="s">
        <v>326</v>
      </c>
      <c r="D77" s="708" t="s">
        <v>326</v>
      </c>
      <c r="E77" s="697"/>
      <c r="F77" s="94">
        <f>MATCH(A77,Archive_Master_crosswalk!AL:AL,0)</f>
        <v>72</v>
      </c>
      <c r="G77" s="83"/>
    </row>
    <row r="78" spans="1:7" ht="14.5">
      <c r="A78" s="93" t="s">
        <v>1348</v>
      </c>
      <c r="B78" s="93" t="s">
        <v>325</v>
      </c>
      <c r="C78" s="93" t="s">
        <v>1349</v>
      </c>
      <c r="D78" s="708" t="s">
        <v>1349</v>
      </c>
      <c r="E78" s="697"/>
      <c r="F78" s="94" t="e">
        <f>MATCH(A78,Archive_Master_crosswalk!AL:AL,0)</f>
        <v>#N/A</v>
      </c>
      <c r="G78" s="83"/>
    </row>
    <row r="79" spans="1:7" ht="29">
      <c r="A79" s="93" t="s">
        <v>1351</v>
      </c>
      <c r="B79" s="93" t="s">
        <v>325</v>
      </c>
      <c r="C79" s="93" t="s">
        <v>1352</v>
      </c>
      <c r="D79" s="708" t="s">
        <v>1352</v>
      </c>
      <c r="E79" s="697"/>
      <c r="F79" s="94" t="e">
        <f>MATCH(A79,Archive_Master_crosswalk!AL:AL,0)</f>
        <v>#N/A</v>
      </c>
      <c r="G79" s="83"/>
    </row>
    <row r="80" spans="1:7" ht="14.5">
      <c r="A80" s="93" t="s">
        <v>1353</v>
      </c>
      <c r="B80" s="93" t="s">
        <v>325</v>
      </c>
      <c r="C80" s="93" t="s">
        <v>1354</v>
      </c>
      <c r="D80" s="708" t="s">
        <v>1354</v>
      </c>
      <c r="E80" s="697"/>
      <c r="F80" s="94" t="e">
        <f>MATCH(A80,Archive_Master_crosswalk!AL:AL,0)</f>
        <v>#N/A</v>
      </c>
      <c r="G80" s="83"/>
    </row>
    <row r="81" spans="1:7" ht="14.5">
      <c r="A81" s="93" t="s">
        <v>1355</v>
      </c>
      <c r="B81" s="93" t="s">
        <v>325</v>
      </c>
      <c r="C81" s="93" t="s">
        <v>1356</v>
      </c>
      <c r="D81" s="708" t="s">
        <v>1356</v>
      </c>
      <c r="E81" s="697"/>
      <c r="F81" s="94" t="e">
        <f>MATCH(A81,Archive_Master_crosswalk!AL:AL,0)</f>
        <v>#N/A</v>
      </c>
      <c r="G81" s="83"/>
    </row>
    <row r="82" spans="1:7" ht="14.5">
      <c r="A82" s="93" t="s">
        <v>1357</v>
      </c>
      <c r="B82" s="93" t="s">
        <v>325</v>
      </c>
      <c r="C82" s="93" t="s">
        <v>1358</v>
      </c>
      <c r="D82" s="708" t="s">
        <v>1358</v>
      </c>
      <c r="E82" s="697"/>
      <c r="F82" s="94" t="e">
        <f>MATCH(A82,Archive_Master_crosswalk!AL:AL,0)</f>
        <v>#N/A</v>
      </c>
      <c r="G82" s="83"/>
    </row>
    <row r="83" spans="1:7" ht="29">
      <c r="A83" s="93" t="s">
        <v>1360</v>
      </c>
      <c r="B83" s="93" t="s">
        <v>325</v>
      </c>
      <c r="C83" s="93" t="s">
        <v>1361</v>
      </c>
      <c r="D83" s="708" t="s">
        <v>1361</v>
      </c>
      <c r="E83" s="697"/>
      <c r="F83" s="94" t="e">
        <f>MATCH(A83,Archive_Master_crosswalk!AL:AL,0)</f>
        <v>#N/A</v>
      </c>
      <c r="G83" s="83"/>
    </row>
    <row r="84" spans="1:7" ht="14.5">
      <c r="A84" s="93" t="s">
        <v>1362</v>
      </c>
      <c r="B84" s="93" t="s">
        <v>325</v>
      </c>
      <c r="C84" s="93" t="s">
        <v>1363</v>
      </c>
      <c r="D84" s="708" t="s">
        <v>1363</v>
      </c>
      <c r="E84" s="697"/>
      <c r="F84" s="94" t="e">
        <f>MATCH(A84,Archive_Master_crosswalk!AL:AL,0)</f>
        <v>#N/A</v>
      </c>
      <c r="G84" s="83"/>
    </row>
    <row r="85" spans="1:7" ht="14.5">
      <c r="A85" s="93" t="s">
        <v>1364</v>
      </c>
      <c r="B85" s="93" t="s">
        <v>325</v>
      </c>
      <c r="C85" s="93" t="s">
        <v>1365</v>
      </c>
      <c r="D85" s="708" t="s">
        <v>1365</v>
      </c>
      <c r="E85" s="697"/>
      <c r="F85" s="94" t="e">
        <f>MATCH(A85,Archive_Master_crosswalk!AL:AL,0)</f>
        <v>#N/A</v>
      </c>
      <c r="G85" s="83"/>
    </row>
    <row r="86" spans="1:7" ht="14.5" hidden="1">
      <c r="A86" s="93" t="s">
        <v>1366</v>
      </c>
      <c r="B86" s="93" t="s">
        <v>325</v>
      </c>
      <c r="C86" s="708" t="s">
        <v>1367</v>
      </c>
      <c r="D86" s="697"/>
      <c r="E86" s="697"/>
      <c r="F86" s="94" t="e">
        <f>MATCH(A86,Archive_Master_crosswalk!AL:AL,0)</f>
        <v>#N/A</v>
      </c>
      <c r="G86" s="83"/>
    </row>
    <row r="87" spans="1:7" ht="14.5" hidden="1">
      <c r="A87" s="93" t="s">
        <v>1368</v>
      </c>
      <c r="B87" s="93" t="s">
        <v>325</v>
      </c>
      <c r="C87" s="708" t="s">
        <v>1369</v>
      </c>
      <c r="D87" s="697"/>
      <c r="E87" s="697"/>
      <c r="F87" s="94" t="e">
        <f>MATCH(A87,Archive_Master_crosswalk!AL:AL,0)</f>
        <v>#N/A</v>
      </c>
      <c r="G87" s="83"/>
    </row>
    <row r="88" spans="1:7" ht="14.5" hidden="1">
      <c r="A88" s="93" t="s">
        <v>1370</v>
      </c>
      <c r="B88" s="93" t="s">
        <v>325</v>
      </c>
      <c r="C88" s="708" t="s">
        <v>1371</v>
      </c>
      <c r="D88" s="697"/>
      <c r="E88" s="697"/>
      <c r="F88" s="94" t="e">
        <f>MATCH(A88,Archive_Master_crosswalk!AL:AL,0)</f>
        <v>#N/A</v>
      </c>
      <c r="G88" s="83"/>
    </row>
    <row r="89" spans="1:7" ht="14.5" hidden="1">
      <c r="A89" s="93" t="s">
        <v>1372</v>
      </c>
      <c r="B89" s="93" t="s">
        <v>325</v>
      </c>
      <c r="C89" s="708" t="s">
        <v>1373</v>
      </c>
      <c r="D89" s="697"/>
      <c r="E89" s="697"/>
      <c r="F89" s="94" t="e">
        <f>MATCH(A89,Archive_Master_crosswalk!AL:AL,0)</f>
        <v>#N/A</v>
      </c>
      <c r="G89" s="83"/>
    </row>
    <row r="90" spans="1:7" ht="14.5" hidden="1">
      <c r="A90" s="93" t="s">
        <v>1375</v>
      </c>
      <c r="B90" s="93" t="s">
        <v>325</v>
      </c>
      <c r="C90" s="708" t="s">
        <v>1376</v>
      </c>
      <c r="D90" s="697"/>
      <c r="E90" s="697"/>
      <c r="F90" s="94" t="e">
        <f>MATCH(A90,Archive_Master_crosswalk!AL:AL,0)</f>
        <v>#N/A</v>
      </c>
      <c r="G90" s="83"/>
    </row>
    <row r="91" spans="1:7" ht="14.5">
      <c r="A91" s="93" t="s">
        <v>768</v>
      </c>
      <c r="B91" s="93" t="s">
        <v>325</v>
      </c>
      <c r="C91" s="93" t="s">
        <v>767</v>
      </c>
      <c r="D91" s="708" t="s">
        <v>769</v>
      </c>
      <c r="E91" s="697"/>
      <c r="F91" s="94">
        <f>MATCH(A91,Archive_Master_crosswalk!AL:AL,0)</f>
        <v>195</v>
      </c>
      <c r="G91" s="83"/>
    </row>
    <row r="92" spans="1:7" ht="14.5">
      <c r="A92" s="93" t="s">
        <v>771</v>
      </c>
      <c r="B92" s="93" t="s">
        <v>325</v>
      </c>
      <c r="C92" s="93" t="s">
        <v>772</v>
      </c>
      <c r="D92" s="708" t="s">
        <v>772</v>
      </c>
      <c r="E92" s="697"/>
      <c r="F92" s="94">
        <f>MATCH(A92,Archive_Master_crosswalk!AL:AL,0)</f>
        <v>196</v>
      </c>
      <c r="G92" s="83"/>
    </row>
    <row r="93" spans="1:7" ht="14.5">
      <c r="A93" s="93" t="s">
        <v>622</v>
      </c>
      <c r="B93" s="93" t="s">
        <v>325</v>
      </c>
      <c r="C93" s="93" t="s">
        <v>1378</v>
      </c>
      <c r="D93" s="708" t="s">
        <v>1378</v>
      </c>
      <c r="E93" s="697"/>
      <c r="F93" s="94">
        <f>MATCH(A93,Archive_Master_crosswalk!AL:AL,0)</f>
        <v>152</v>
      </c>
      <c r="G93" s="83"/>
    </row>
    <row r="94" spans="1:7" ht="14.5">
      <c r="A94" s="93" t="s">
        <v>438</v>
      </c>
      <c r="B94" s="93" t="s">
        <v>325</v>
      </c>
      <c r="C94" s="93" t="s">
        <v>439</v>
      </c>
      <c r="D94" s="708" t="s">
        <v>439</v>
      </c>
      <c r="E94" s="697"/>
      <c r="F94" s="94">
        <f>MATCH(A94,Archive_Master_crosswalk!AL:AL,0)</f>
        <v>99</v>
      </c>
      <c r="G94" s="83"/>
    </row>
    <row r="95" spans="1:7" ht="29">
      <c r="A95" s="93" t="s">
        <v>669</v>
      </c>
      <c r="B95" s="93" t="s">
        <v>325</v>
      </c>
      <c r="C95" s="93" t="s">
        <v>670</v>
      </c>
      <c r="D95" s="708" t="s">
        <v>671</v>
      </c>
      <c r="E95" s="697"/>
      <c r="F95" s="94">
        <f>MATCH(A95,Archive_Master_crosswalk!AL:AL,0)</f>
        <v>168</v>
      </c>
      <c r="G95" s="83"/>
    </row>
    <row r="96" spans="1:7" ht="29">
      <c r="A96" s="93" t="s">
        <v>1380</v>
      </c>
      <c r="B96" s="93" t="s">
        <v>325</v>
      </c>
      <c r="C96" s="93" t="s">
        <v>1381</v>
      </c>
      <c r="D96" s="708" t="s">
        <v>1381</v>
      </c>
      <c r="E96" s="697"/>
      <c r="F96" s="94" t="e">
        <f>MATCH(A96,Archive_Master_crosswalk!AL:AL,0)</f>
        <v>#N/A</v>
      </c>
      <c r="G96" s="83"/>
    </row>
    <row r="97" spans="1:7" ht="14.5">
      <c r="A97" s="93" t="s">
        <v>1382</v>
      </c>
      <c r="B97" s="93" t="s">
        <v>325</v>
      </c>
      <c r="C97" s="93" t="s">
        <v>1383</v>
      </c>
      <c r="D97" s="708" t="s">
        <v>1383</v>
      </c>
      <c r="E97" s="697"/>
      <c r="F97" s="94" t="e">
        <f>MATCH(A97,Archive_Master_crosswalk!AL:AL,0)</f>
        <v>#N/A</v>
      </c>
      <c r="G97" s="83"/>
    </row>
    <row r="98" spans="1:7" ht="14.5">
      <c r="A98" s="93" t="s">
        <v>1385</v>
      </c>
      <c r="B98" s="93" t="s">
        <v>325</v>
      </c>
      <c r="C98" s="93" t="s">
        <v>1386</v>
      </c>
      <c r="D98" s="708" t="s">
        <v>1386</v>
      </c>
      <c r="E98" s="697"/>
      <c r="F98" s="94" t="e">
        <f>MATCH(A98,Archive_Master_crosswalk!AL:AL,0)</f>
        <v>#N/A</v>
      </c>
      <c r="G98" s="83"/>
    </row>
    <row r="99" spans="1:7" ht="29">
      <c r="A99" s="93" t="s">
        <v>1388</v>
      </c>
      <c r="B99" s="93" t="s">
        <v>325</v>
      </c>
      <c r="C99" s="93" t="s">
        <v>1389</v>
      </c>
      <c r="D99" s="708" t="s">
        <v>1389</v>
      </c>
      <c r="E99" s="697"/>
      <c r="F99" s="94" t="e">
        <f>MATCH(A99,Archive_Master_crosswalk!AL:AL,0)</f>
        <v>#N/A</v>
      </c>
      <c r="G99" s="83"/>
    </row>
    <row r="100" spans="1:7" ht="14.5">
      <c r="A100" s="93" t="s">
        <v>1392</v>
      </c>
      <c r="B100" s="93" t="s">
        <v>325</v>
      </c>
      <c r="C100" s="93" t="s">
        <v>1393</v>
      </c>
      <c r="D100" s="708" t="s">
        <v>1393</v>
      </c>
      <c r="E100" s="697"/>
      <c r="F100" s="94" t="e">
        <f>MATCH(A100,Archive_Master_crosswalk!AL:AL,0)</f>
        <v>#N/A</v>
      </c>
      <c r="G100" s="83"/>
    </row>
    <row r="101" spans="1:7" ht="29">
      <c r="A101" s="93" t="s">
        <v>392</v>
      </c>
      <c r="B101" s="93" t="s">
        <v>325</v>
      </c>
      <c r="C101" s="93" t="s">
        <v>393</v>
      </c>
      <c r="D101" s="708" t="s">
        <v>394</v>
      </c>
      <c r="E101" s="697"/>
      <c r="F101" s="94">
        <f>MATCH(A101,Archive_Master_crosswalk!AL:AL,0)</f>
        <v>91</v>
      </c>
      <c r="G101" s="83"/>
    </row>
    <row r="102" spans="1:7" ht="14.5">
      <c r="A102" s="93" t="s">
        <v>423</v>
      </c>
      <c r="B102" s="93" t="s">
        <v>325</v>
      </c>
      <c r="C102" s="93" t="s">
        <v>424</v>
      </c>
      <c r="D102" s="708" t="s">
        <v>424</v>
      </c>
      <c r="E102" s="697"/>
      <c r="F102" s="94">
        <f>MATCH(A102,Archive_Master_crosswalk!AL:AL,0)</f>
        <v>97</v>
      </c>
      <c r="G102" s="83"/>
    </row>
    <row r="103" spans="1:7" ht="29">
      <c r="A103" s="93" t="s">
        <v>396</v>
      </c>
      <c r="B103" s="93" t="s">
        <v>325</v>
      </c>
      <c r="C103" s="93" t="s">
        <v>397</v>
      </c>
      <c r="D103" s="708" t="s">
        <v>398</v>
      </c>
      <c r="E103" s="697"/>
      <c r="F103" s="94">
        <f>MATCH(A103,Archive_Master_crosswalk!AL:AL,0)</f>
        <v>92</v>
      </c>
      <c r="G103" s="107"/>
    </row>
    <row r="104" spans="1:7" ht="29">
      <c r="A104" s="93" t="s">
        <v>1397</v>
      </c>
      <c r="B104" s="93" t="s">
        <v>325</v>
      </c>
      <c r="C104" s="93" t="s">
        <v>1398</v>
      </c>
      <c r="D104" s="708" t="s">
        <v>1399</v>
      </c>
      <c r="E104" s="697"/>
      <c r="F104" s="94" t="e">
        <f>MATCH(A104,Archive_Master_crosswalk!AL:AL,0)</f>
        <v>#N/A</v>
      </c>
      <c r="G104" s="83"/>
    </row>
    <row r="105" spans="1:7" ht="14.5">
      <c r="A105" s="93" t="s">
        <v>376</v>
      </c>
      <c r="B105" s="93" t="s">
        <v>325</v>
      </c>
      <c r="C105" s="93" t="s">
        <v>377</v>
      </c>
      <c r="D105" s="708" t="s">
        <v>378</v>
      </c>
      <c r="E105" s="697"/>
      <c r="F105" s="94">
        <f>MATCH(A105,Archive_Master_crosswalk!AL:AL,0)</f>
        <v>89</v>
      </c>
      <c r="G105" s="83"/>
    </row>
    <row r="106" spans="1:7" ht="14.5">
      <c r="A106" s="93" t="s">
        <v>1401</v>
      </c>
      <c r="B106" s="93" t="s">
        <v>325</v>
      </c>
      <c r="C106" s="93" t="s">
        <v>1402</v>
      </c>
      <c r="D106" s="708" t="s">
        <v>1402</v>
      </c>
      <c r="E106" s="697"/>
      <c r="F106" s="94" t="e">
        <f>MATCH(A106,Archive_Master_crosswalk!AL:AL,0)</f>
        <v>#N/A</v>
      </c>
      <c r="G106" s="83"/>
    </row>
    <row r="107" spans="1:7" ht="14.5" hidden="1">
      <c r="A107" s="93" t="s">
        <v>1404</v>
      </c>
      <c r="B107" s="708" t="s">
        <v>1405</v>
      </c>
      <c r="C107" s="697"/>
      <c r="D107" s="76"/>
      <c r="E107" s="74"/>
      <c r="F107" s="94" t="e">
        <f>MATCH(A107,Archive_Master_crosswalk!AL:AL,0)</f>
        <v>#N/A</v>
      </c>
      <c r="G107" s="83"/>
    </row>
    <row r="108" spans="1:7" ht="14.5">
      <c r="A108" s="93" t="s">
        <v>1406</v>
      </c>
      <c r="B108" s="93" t="s">
        <v>1405</v>
      </c>
      <c r="C108" s="93" t="s">
        <v>1407</v>
      </c>
      <c r="D108" s="708" t="s">
        <v>1407</v>
      </c>
      <c r="E108" s="697"/>
      <c r="F108" s="94" t="e">
        <f>MATCH(A108,Archive_Master_crosswalk!AL:AL,0)</f>
        <v>#N/A</v>
      </c>
      <c r="G108" s="83"/>
    </row>
    <row r="109" spans="1:7" ht="14.5">
      <c r="A109" s="93" t="s">
        <v>733</v>
      </c>
      <c r="B109" s="93" t="s">
        <v>717</v>
      </c>
      <c r="C109" s="93" t="s">
        <v>734</v>
      </c>
      <c r="D109" s="708" t="s">
        <v>735</v>
      </c>
      <c r="E109" s="697"/>
      <c r="F109" s="94">
        <f>MATCH(A109,Archive_Master_crosswalk!AL:AL,0)</f>
        <v>185</v>
      </c>
      <c r="G109" s="83"/>
    </row>
    <row r="110" spans="1:7" ht="14.5">
      <c r="A110" s="93" t="s">
        <v>716</v>
      </c>
      <c r="B110" s="93" t="s">
        <v>717</v>
      </c>
      <c r="C110" s="93" t="s">
        <v>718</v>
      </c>
      <c r="D110" s="708" t="s">
        <v>718</v>
      </c>
      <c r="E110" s="697"/>
      <c r="F110" s="94">
        <f>MATCH(A110,Archive_Master_crosswalk!AL:AL,0)</f>
        <v>183</v>
      </c>
      <c r="G110" s="83"/>
    </row>
    <row r="111" spans="1:7" ht="14.5">
      <c r="A111" s="93" t="s">
        <v>737</v>
      </c>
      <c r="B111" s="93" t="s">
        <v>717</v>
      </c>
      <c r="C111" s="93" t="s">
        <v>738</v>
      </c>
      <c r="D111" s="708" t="s">
        <v>739</v>
      </c>
      <c r="E111" s="697"/>
      <c r="F111" s="94">
        <f>MATCH(A111,Archive_Master_crosswalk!AL:AL,0)</f>
        <v>186</v>
      </c>
      <c r="G111" s="83"/>
    </row>
    <row r="112" spans="1:7" ht="14.5">
      <c r="A112" s="93" t="s">
        <v>741</v>
      </c>
      <c r="B112" s="93" t="s">
        <v>717</v>
      </c>
      <c r="C112" s="93" t="s">
        <v>742</v>
      </c>
      <c r="D112" s="708" t="s">
        <v>743</v>
      </c>
      <c r="E112" s="697"/>
      <c r="F112" s="94">
        <f>MATCH(A112,Archive_Master_crosswalk!AL:AL,0)</f>
        <v>187</v>
      </c>
      <c r="G112" s="83"/>
    </row>
    <row r="113" spans="1:7" ht="14.5">
      <c r="A113" s="93" t="s">
        <v>745</v>
      </c>
      <c r="B113" s="93" t="s">
        <v>717</v>
      </c>
      <c r="C113" s="93" t="s">
        <v>746</v>
      </c>
      <c r="D113" s="708" t="s">
        <v>747</v>
      </c>
      <c r="E113" s="697"/>
      <c r="F113" s="94">
        <f>MATCH(A113,Archive_Master_crosswalk!AL:AL,0)</f>
        <v>188</v>
      </c>
      <c r="G113" s="83"/>
    </row>
    <row r="114" spans="1:7" ht="14.5">
      <c r="A114" s="93" t="s">
        <v>749</v>
      </c>
      <c r="B114" s="93" t="s">
        <v>717</v>
      </c>
      <c r="C114" s="93" t="s">
        <v>750</v>
      </c>
      <c r="D114" s="708" t="s">
        <v>751</v>
      </c>
      <c r="E114" s="697"/>
      <c r="F114" s="94">
        <f>MATCH(A114,Archive_Master_crosswalk!AL:AL,0)</f>
        <v>189</v>
      </c>
      <c r="G114" s="83"/>
    </row>
    <row r="115" spans="1:7" ht="14.5">
      <c r="A115" s="93" t="s">
        <v>753</v>
      </c>
      <c r="B115" s="93" t="s">
        <v>717</v>
      </c>
      <c r="C115" s="93" t="s">
        <v>752</v>
      </c>
      <c r="D115" s="708" t="s">
        <v>752</v>
      </c>
      <c r="E115" s="697"/>
      <c r="F115" s="94">
        <f>MATCH(A115,Archive_Master_crosswalk!AL:AL,0)</f>
        <v>190</v>
      </c>
      <c r="G115" s="83"/>
    </row>
    <row r="116" spans="1:7" ht="14.5">
      <c r="A116" s="93" t="s">
        <v>726</v>
      </c>
      <c r="B116" s="93" t="s">
        <v>717</v>
      </c>
      <c r="C116" s="93" t="s">
        <v>727</v>
      </c>
      <c r="D116" s="708" t="s">
        <v>727</v>
      </c>
      <c r="E116" s="697"/>
      <c r="F116" s="94">
        <f>MATCH(A116,Archive_Master_crosswalk!AL:AL,0)</f>
        <v>184</v>
      </c>
      <c r="G116" s="83"/>
    </row>
    <row r="117" spans="1:7" ht="14.5">
      <c r="A117" s="93" t="s">
        <v>756</v>
      </c>
      <c r="B117" s="93" t="s">
        <v>717</v>
      </c>
      <c r="C117" s="93" t="s">
        <v>755</v>
      </c>
      <c r="D117" s="708" t="s">
        <v>757</v>
      </c>
      <c r="E117" s="697"/>
      <c r="F117" s="94">
        <f>MATCH(A117,Archive_Master_crosswalk!AL:AL,0)</f>
        <v>191</v>
      </c>
      <c r="G117" s="83"/>
    </row>
    <row r="118" spans="1:7" ht="14.5">
      <c r="A118" s="93" t="s">
        <v>759</v>
      </c>
      <c r="B118" s="93" t="s">
        <v>717</v>
      </c>
      <c r="C118" s="93" t="s">
        <v>758</v>
      </c>
      <c r="D118" s="708" t="s">
        <v>760</v>
      </c>
      <c r="E118" s="697"/>
      <c r="F118" s="94">
        <f>MATCH(A118,Archive_Master_crosswalk!AL:AL,0)</f>
        <v>192</v>
      </c>
      <c r="G118" s="83"/>
    </row>
    <row r="119" spans="1:7" ht="14.5">
      <c r="A119" s="93" t="s">
        <v>761</v>
      </c>
      <c r="B119" s="93" t="s">
        <v>717</v>
      </c>
      <c r="C119" s="93" t="s">
        <v>762</v>
      </c>
      <c r="D119" s="708" t="s">
        <v>763</v>
      </c>
      <c r="E119" s="697"/>
      <c r="F119" s="94">
        <f>MATCH(A119,Archive_Master_crosswalk!AL:AL,0)</f>
        <v>193</v>
      </c>
      <c r="G119" s="83"/>
    </row>
    <row r="120" spans="1:7" ht="14.5">
      <c r="A120" s="93" t="s">
        <v>765</v>
      </c>
      <c r="B120" s="93" t="s">
        <v>717</v>
      </c>
      <c r="C120" s="93" t="s">
        <v>764</v>
      </c>
      <c r="D120" s="708" t="s">
        <v>766</v>
      </c>
      <c r="E120" s="697"/>
      <c r="F120" s="94">
        <f>MATCH(A120,Archive_Master_crosswalk!AL:AL,0)</f>
        <v>194</v>
      </c>
      <c r="G120" s="83"/>
    </row>
    <row r="121" spans="1:7" ht="14.5" hidden="1">
      <c r="A121" s="93" t="s">
        <v>1424</v>
      </c>
      <c r="B121" s="708" t="s">
        <v>1425</v>
      </c>
      <c r="C121" s="697"/>
      <c r="D121" s="76"/>
      <c r="E121" s="74"/>
      <c r="F121" s="94" t="e">
        <f>MATCH(A121,Archive_Master_crosswalk!AL:AL,0)</f>
        <v>#N/A</v>
      </c>
      <c r="G121" s="83"/>
    </row>
    <row r="122" spans="1:7" ht="14.5" hidden="1">
      <c r="A122" s="93" t="s">
        <v>1427</v>
      </c>
      <c r="B122" s="708" t="s">
        <v>1425</v>
      </c>
      <c r="C122" s="697"/>
      <c r="D122" s="76"/>
      <c r="E122" s="74"/>
      <c r="F122" s="94" t="e">
        <f>MATCH(A122,Archive_Master_crosswalk!AL:AL,0)</f>
        <v>#N/A</v>
      </c>
      <c r="G122" s="83"/>
    </row>
    <row r="123" spans="1:7" ht="14.5" hidden="1">
      <c r="A123" s="93" t="s">
        <v>1429</v>
      </c>
      <c r="B123" s="708" t="s">
        <v>1425</v>
      </c>
      <c r="C123" s="697"/>
      <c r="D123" s="76"/>
      <c r="E123" s="74"/>
      <c r="F123" s="94" t="e">
        <f>MATCH(A123,Archive_Master_crosswalk!AL:AL,0)</f>
        <v>#N/A</v>
      </c>
      <c r="G123" s="83"/>
    </row>
    <row r="124" spans="1:7" ht="14.5" hidden="1">
      <c r="A124" s="93" t="s">
        <v>1432</v>
      </c>
      <c r="B124" s="708" t="s">
        <v>1425</v>
      </c>
      <c r="C124" s="697"/>
      <c r="D124" s="76"/>
      <c r="E124" s="74"/>
      <c r="F124" s="94" t="e">
        <f>MATCH(A124,Archive_Master_crosswalk!AL:AL,0)</f>
        <v>#N/A</v>
      </c>
      <c r="G124" s="83"/>
    </row>
    <row r="125" spans="1:7" ht="14.5" hidden="1">
      <c r="A125" s="93" t="s">
        <v>1435</v>
      </c>
      <c r="B125" s="708" t="s">
        <v>1425</v>
      </c>
      <c r="C125" s="697"/>
      <c r="D125" s="76"/>
      <c r="E125" s="74"/>
      <c r="F125" s="94" t="e">
        <f>MATCH(A125,Archive_Master_crosswalk!AL:AL,0)</f>
        <v>#N/A</v>
      </c>
      <c r="G125" s="83"/>
    </row>
    <row r="126" spans="1:7" ht="14.5">
      <c r="A126" s="93" t="s">
        <v>1437</v>
      </c>
      <c r="B126" s="93" t="s">
        <v>1425</v>
      </c>
      <c r="C126" s="93" t="s">
        <v>1438</v>
      </c>
      <c r="D126" s="708" t="s">
        <v>1438</v>
      </c>
      <c r="E126" s="697"/>
      <c r="F126" s="94" t="e">
        <f>MATCH(A126,Archive_Master_crosswalk!AL:AL,0)</f>
        <v>#N/A</v>
      </c>
      <c r="G126" s="83"/>
    </row>
    <row r="127" spans="1:7" ht="14.5">
      <c r="A127" s="93" t="s">
        <v>1441</v>
      </c>
      <c r="B127" s="93" t="s">
        <v>1425</v>
      </c>
      <c r="C127" s="93" t="s">
        <v>1442</v>
      </c>
      <c r="D127" s="708" t="s">
        <v>1442</v>
      </c>
      <c r="E127" s="697"/>
      <c r="F127" s="94" t="e">
        <f>MATCH(A127,Archive_Master_crosswalk!AL:AL,0)</f>
        <v>#N/A</v>
      </c>
      <c r="G127" s="83"/>
    </row>
    <row r="128" spans="1:7" ht="14.5" hidden="1">
      <c r="A128" s="93" t="s">
        <v>1443</v>
      </c>
      <c r="B128" s="708" t="s">
        <v>1425</v>
      </c>
      <c r="C128" s="697"/>
      <c r="D128" s="76"/>
      <c r="E128" s="74"/>
      <c r="F128" s="94" t="e">
        <f>MATCH(A128,Archive_Master_crosswalk!AL:AL,0)</f>
        <v>#N/A</v>
      </c>
      <c r="G128" s="83"/>
    </row>
    <row r="129" spans="1:7" ht="14.5">
      <c r="A129" s="93" t="s">
        <v>387</v>
      </c>
      <c r="B129" s="93" t="s">
        <v>388</v>
      </c>
      <c r="C129" s="93" t="s">
        <v>389</v>
      </c>
      <c r="D129" s="708" t="s">
        <v>389</v>
      </c>
      <c r="E129" s="697"/>
      <c r="F129" s="94">
        <f>MATCH(A129,Archive_Master_crosswalk!AL:AL,0)</f>
        <v>90</v>
      </c>
      <c r="G129" s="83"/>
    </row>
    <row r="130" spans="1:7" ht="14.5">
      <c r="A130" s="93" t="s">
        <v>416</v>
      </c>
      <c r="B130" s="93" t="s">
        <v>388</v>
      </c>
      <c r="C130" s="93" t="s">
        <v>417</v>
      </c>
      <c r="D130" s="708" t="s">
        <v>417</v>
      </c>
      <c r="E130" s="697"/>
      <c r="F130" s="94">
        <f>MATCH(A130,Archive_Master_crosswalk!AL:AL,0)</f>
        <v>95</v>
      </c>
      <c r="G130" s="83"/>
    </row>
    <row r="131" spans="1:7" ht="14.5">
      <c r="A131" s="93" t="s">
        <v>420</v>
      </c>
      <c r="B131" s="93" t="s">
        <v>388</v>
      </c>
      <c r="C131" s="93" t="s">
        <v>421</v>
      </c>
      <c r="D131" s="708" t="s">
        <v>421</v>
      </c>
      <c r="E131" s="697"/>
      <c r="F131" s="94">
        <f>MATCH(A131,Archive_Master_crosswalk!AL:AL,0)</f>
        <v>96</v>
      </c>
      <c r="G131" s="83"/>
    </row>
    <row r="132" spans="1:7" ht="14.5">
      <c r="A132" s="93" t="s">
        <v>1445</v>
      </c>
      <c r="B132" s="93" t="s">
        <v>1446</v>
      </c>
      <c r="C132" s="93" t="s">
        <v>1447</v>
      </c>
      <c r="D132" s="708" t="s">
        <v>1447</v>
      </c>
      <c r="E132" s="697"/>
      <c r="F132" s="94" t="e">
        <f>MATCH(A132,Archive_Master_crosswalk!AL:AL,0)</f>
        <v>#N/A</v>
      </c>
      <c r="G132" s="83"/>
    </row>
    <row r="133" spans="1:7" ht="14.5">
      <c r="A133" s="93" t="s">
        <v>1448</v>
      </c>
      <c r="B133" s="93" t="s">
        <v>1446</v>
      </c>
      <c r="C133" s="93" t="s">
        <v>1449</v>
      </c>
      <c r="D133" s="708" t="s">
        <v>1449</v>
      </c>
      <c r="E133" s="697"/>
      <c r="F133" s="94" t="e">
        <f>MATCH(A133,Archive_Master_crosswalk!AL:AL,0)</f>
        <v>#N/A</v>
      </c>
      <c r="G133" s="83"/>
    </row>
    <row r="134" spans="1:7" ht="14.5">
      <c r="A134" s="93" t="s">
        <v>1451</v>
      </c>
      <c r="B134" s="93" t="s">
        <v>1446</v>
      </c>
      <c r="C134" s="93" t="s">
        <v>1452</v>
      </c>
      <c r="D134" s="708" t="s">
        <v>1452</v>
      </c>
      <c r="E134" s="697"/>
      <c r="F134" s="94" t="e">
        <f>MATCH(A134,Archive_Master_crosswalk!AL:AL,0)</f>
        <v>#N/A</v>
      </c>
      <c r="G134" s="83"/>
    </row>
    <row r="135" spans="1:7" ht="14.5">
      <c r="A135" s="93" t="s">
        <v>1453</v>
      </c>
      <c r="B135" s="93" t="s">
        <v>1446</v>
      </c>
      <c r="C135" s="93" t="s">
        <v>1454</v>
      </c>
      <c r="D135" s="708" t="s">
        <v>1454</v>
      </c>
      <c r="E135" s="697"/>
      <c r="F135" s="94" t="e">
        <f>MATCH(A135,Archive_Master_crosswalk!AL:AL,0)</f>
        <v>#N/A</v>
      </c>
      <c r="G135" s="83"/>
    </row>
    <row r="136" spans="1:7" ht="14.5">
      <c r="A136" s="93" t="s">
        <v>1455</v>
      </c>
      <c r="B136" s="93" t="s">
        <v>1446</v>
      </c>
      <c r="C136" s="93" t="s">
        <v>1456</v>
      </c>
      <c r="D136" s="708" t="s">
        <v>1456</v>
      </c>
      <c r="E136" s="697"/>
      <c r="F136" s="94" t="e">
        <f>MATCH(A136,Archive_Master_crosswalk!AL:AL,0)</f>
        <v>#N/A</v>
      </c>
      <c r="G136" s="83"/>
    </row>
    <row r="137" spans="1:7" ht="14.5">
      <c r="A137" s="93" t="s">
        <v>1458</v>
      </c>
      <c r="B137" s="93" t="s">
        <v>1446</v>
      </c>
      <c r="C137" s="93" t="s">
        <v>1459</v>
      </c>
      <c r="D137" s="708" t="s">
        <v>1459</v>
      </c>
      <c r="E137" s="697"/>
      <c r="F137" s="94" t="e">
        <f>MATCH(A137,Archive_Master_crosswalk!AL:AL,0)</f>
        <v>#N/A</v>
      </c>
      <c r="G137" s="83"/>
    </row>
    <row r="138" spans="1:7" ht="29">
      <c r="A138" s="93" t="s">
        <v>1461</v>
      </c>
      <c r="B138" s="93" t="s">
        <v>1446</v>
      </c>
      <c r="C138" s="93" t="s">
        <v>1462</v>
      </c>
      <c r="D138" s="708" t="s">
        <v>1462</v>
      </c>
      <c r="E138" s="697"/>
      <c r="F138" s="94" t="e">
        <f>MATCH(A138,Archive_Master_crosswalk!AL:AL,0)</f>
        <v>#N/A</v>
      </c>
      <c r="G138" s="83"/>
    </row>
    <row r="139" spans="1:7" ht="14.5">
      <c r="A139" s="93" t="s">
        <v>1464</v>
      </c>
      <c r="B139" s="93" t="s">
        <v>1446</v>
      </c>
      <c r="C139" s="93" t="s">
        <v>1465</v>
      </c>
      <c r="D139" s="708" t="s">
        <v>1465</v>
      </c>
      <c r="E139" s="697"/>
      <c r="F139" s="94" t="e">
        <f>MATCH(A139,Archive_Master_crosswalk!AL:AL,0)</f>
        <v>#N/A</v>
      </c>
      <c r="G139" s="83"/>
    </row>
    <row r="140" spans="1:7" ht="14.5">
      <c r="A140" s="93" t="s">
        <v>1469</v>
      </c>
      <c r="B140" s="93" t="s">
        <v>1446</v>
      </c>
      <c r="C140" s="93" t="s">
        <v>1471</v>
      </c>
      <c r="D140" s="708" t="s">
        <v>1471</v>
      </c>
      <c r="E140" s="697"/>
      <c r="F140" s="94" t="e">
        <f>MATCH(A140,Archive_Master_crosswalk!AL:AL,0)</f>
        <v>#N/A</v>
      </c>
      <c r="G140" s="83"/>
    </row>
    <row r="141" spans="1:7" ht="29">
      <c r="A141" s="93" t="s">
        <v>1473</v>
      </c>
      <c r="B141" s="93" t="s">
        <v>1446</v>
      </c>
      <c r="C141" s="93" t="s">
        <v>1474</v>
      </c>
      <c r="D141" s="708" t="s">
        <v>1474</v>
      </c>
      <c r="E141" s="697"/>
      <c r="F141" s="94" t="e">
        <f>MATCH(A141,Archive_Master_crosswalk!AL:AL,0)</f>
        <v>#N/A</v>
      </c>
      <c r="G141" s="83"/>
    </row>
    <row r="142" spans="1:7" ht="14.5">
      <c r="A142" s="93" t="s">
        <v>1476</v>
      </c>
      <c r="B142" s="93" t="s">
        <v>1446</v>
      </c>
      <c r="C142" s="93" t="s">
        <v>1477</v>
      </c>
      <c r="D142" s="708" t="s">
        <v>1477</v>
      </c>
      <c r="E142" s="697"/>
      <c r="F142" s="94" t="e">
        <f>MATCH(A142,Archive_Master_crosswalk!AL:AL,0)</f>
        <v>#N/A</v>
      </c>
      <c r="G142" s="83"/>
    </row>
    <row r="143" spans="1:7" ht="14.5">
      <c r="A143" s="93" t="s">
        <v>1480</v>
      </c>
      <c r="B143" s="93" t="s">
        <v>1446</v>
      </c>
      <c r="C143" s="93" t="s">
        <v>1481</v>
      </c>
      <c r="D143" s="708" t="s">
        <v>1481</v>
      </c>
      <c r="E143" s="697"/>
      <c r="F143" s="94" t="e">
        <f>MATCH(A143,Archive_Master_crosswalk!AL:AL,0)</f>
        <v>#N/A</v>
      </c>
      <c r="G143" s="83"/>
    </row>
    <row r="144" spans="1:7" ht="14.5">
      <c r="A144" s="93" t="s">
        <v>1488</v>
      </c>
      <c r="B144" s="93" t="s">
        <v>1446</v>
      </c>
      <c r="C144" s="93" t="s">
        <v>1489</v>
      </c>
      <c r="D144" s="708" t="s">
        <v>1489</v>
      </c>
      <c r="E144" s="697"/>
      <c r="F144" s="94" t="e">
        <f>MATCH(A144,Archive_Master_crosswalk!AL:AL,0)</f>
        <v>#N/A</v>
      </c>
      <c r="G144" s="83"/>
    </row>
    <row r="145" spans="1:7" ht="14.5">
      <c r="A145" s="93" t="s">
        <v>1490</v>
      </c>
      <c r="B145" s="93" t="s">
        <v>1446</v>
      </c>
      <c r="C145" s="93" t="s">
        <v>1491</v>
      </c>
      <c r="D145" s="708" t="s">
        <v>1491</v>
      </c>
      <c r="E145" s="697"/>
      <c r="F145" s="94" t="e">
        <f>MATCH(A145,Archive_Master_crosswalk!AL:AL,0)</f>
        <v>#N/A</v>
      </c>
      <c r="G145" s="83"/>
    </row>
    <row r="146" spans="1:7" ht="14.5">
      <c r="A146" s="93" t="s">
        <v>1492</v>
      </c>
      <c r="B146" s="93" t="s">
        <v>1446</v>
      </c>
      <c r="C146" s="93" t="s">
        <v>1493</v>
      </c>
      <c r="D146" s="708" t="s">
        <v>1493</v>
      </c>
      <c r="E146" s="697"/>
      <c r="F146" s="94" t="e">
        <f>MATCH(A146,Archive_Master_crosswalk!AL:AL,0)</f>
        <v>#N/A</v>
      </c>
      <c r="G146" s="83"/>
    </row>
    <row r="147" spans="1:7" ht="14.5">
      <c r="A147" s="93" t="s">
        <v>1494</v>
      </c>
      <c r="B147" s="93" t="s">
        <v>1446</v>
      </c>
      <c r="C147" s="93" t="s">
        <v>1495</v>
      </c>
      <c r="D147" s="708" t="s">
        <v>1495</v>
      </c>
      <c r="E147" s="697"/>
      <c r="F147" s="94" t="e">
        <f>MATCH(A147,Archive_Master_crosswalk!AL:AL,0)</f>
        <v>#N/A</v>
      </c>
      <c r="G147" s="83"/>
    </row>
    <row r="148" spans="1:7" ht="14.5">
      <c r="A148" s="93" t="s">
        <v>1496</v>
      </c>
      <c r="B148" s="93" t="s">
        <v>1446</v>
      </c>
      <c r="C148" s="93" t="s">
        <v>1497</v>
      </c>
      <c r="D148" s="708" t="s">
        <v>1497</v>
      </c>
      <c r="E148" s="697"/>
      <c r="F148" s="94" t="e">
        <f>MATCH(A148,Archive_Master_crosswalk!AL:AL,0)</f>
        <v>#N/A</v>
      </c>
      <c r="G148" s="83"/>
    </row>
    <row r="149" spans="1:7" ht="14.5">
      <c r="A149" s="93" t="s">
        <v>1499</v>
      </c>
      <c r="B149" s="93" t="s">
        <v>1446</v>
      </c>
      <c r="C149" s="93" t="s">
        <v>1500</v>
      </c>
      <c r="D149" s="708" t="s">
        <v>1500</v>
      </c>
      <c r="E149" s="697"/>
      <c r="F149" s="94" t="e">
        <f>MATCH(A149,Archive_Master_crosswalk!AL:AL,0)</f>
        <v>#N/A</v>
      </c>
      <c r="G149" s="83"/>
    </row>
    <row r="150" spans="1:7" ht="14.5">
      <c r="A150" s="93" t="s">
        <v>1501</v>
      </c>
      <c r="B150" s="93" t="s">
        <v>1446</v>
      </c>
      <c r="C150" s="93" t="s">
        <v>1502</v>
      </c>
      <c r="D150" s="708" t="s">
        <v>1502</v>
      </c>
      <c r="E150" s="697"/>
      <c r="F150" s="94" t="e">
        <f>MATCH(A150,Archive_Master_crosswalk!AL:AL,0)</f>
        <v>#N/A</v>
      </c>
      <c r="G150" s="83"/>
    </row>
    <row r="151" spans="1:7" ht="14.5">
      <c r="A151" s="93" t="s">
        <v>1503</v>
      </c>
      <c r="B151" s="93" t="s">
        <v>1446</v>
      </c>
      <c r="C151" s="93" t="s">
        <v>1504</v>
      </c>
      <c r="D151" s="708" t="s">
        <v>1504</v>
      </c>
      <c r="E151" s="697"/>
      <c r="F151" s="94" t="e">
        <f>MATCH(A151,Archive_Master_crosswalk!AL:AL,0)</f>
        <v>#N/A</v>
      </c>
      <c r="G151" s="83"/>
    </row>
    <row r="152" spans="1:7" ht="14.5">
      <c r="A152" s="93" t="s">
        <v>1505</v>
      </c>
      <c r="B152" s="93" t="s">
        <v>1446</v>
      </c>
      <c r="C152" s="93" t="s">
        <v>1506</v>
      </c>
      <c r="D152" s="708" t="s">
        <v>1506</v>
      </c>
      <c r="E152" s="697"/>
      <c r="F152" s="94" t="e">
        <f>MATCH(A152,Archive_Master_crosswalk!AL:AL,0)</f>
        <v>#N/A</v>
      </c>
      <c r="G152" s="83"/>
    </row>
    <row r="153" spans="1:7" ht="14.5">
      <c r="A153" s="93" t="s">
        <v>1507</v>
      </c>
      <c r="B153" s="93" t="s">
        <v>1446</v>
      </c>
      <c r="C153" s="93" t="s">
        <v>1509</v>
      </c>
      <c r="D153" s="708" t="s">
        <v>1509</v>
      </c>
      <c r="E153" s="697"/>
      <c r="F153" s="94" t="e">
        <f>MATCH(A153,Archive_Master_crosswalk!AL:AL,0)</f>
        <v>#N/A</v>
      </c>
      <c r="G153" s="83"/>
    </row>
    <row r="154" spans="1:7" ht="11" customHeight="1">
      <c r="A154" s="93" t="s">
        <v>1510</v>
      </c>
      <c r="B154" s="93" t="s">
        <v>1446</v>
      </c>
      <c r="C154" s="93" t="s">
        <v>1511</v>
      </c>
      <c r="D154" s="708" t="s">
        <v>1511</v>
      </c>
      <c r="E154" s="697"/>
      <c r="F154" s="94" t="e">
        <f>MATCH(A154,Archive_Master_crosswalk!AL:AL,0)</f>
        <v>#N/A</v>
      </c>
      <c r="G154" s="83"/>
    </row>
    <row r="155" spans="1:7" ht="14.5">
      <c r="A155" s="93" t="s">
        <v>1512</v>
      </c>
      <c r="B155" s="93" t="s">
        <v>1446</v>
      </c>
      <c r="C155" s="93" t="s">
        <v>1513</v>
      </c>
      <c r="D155" s="708" t="s">
        <v>1513</v>
      </c>
      <c r="E155" s="697"/>
      <c r="F155" s="94" t="e">
        <f>MATCH(A155,Archive_Master_crosswalk!AL:AL,0)</f>
        <v>#N/A</v>
      </c>
      <c r="G155" s="83"/>
    </row>
    <row r="156" spans="1:7" ht="14.5">
      <c r="A156" s="93" t="s">
        <v>327</v>
      </c>
      <c r="B156" s="93" t="s">
        <v>280</v>
      </c>
      <c r="C156" s="93" t="s">
        <v>328</v>
      </c>
      <c r="D156" s="708" t="s">
        <v>328</v>
      </c>
      <c r="E156" s="697"/>
      <c r="F156" s="94">
        <f>MATCH(A156,Archive_Master_crosswalk!AL:AL,0)</f>
        <v>73</v>
      </c>
      <c r="G156" s="83"/>
    </row>
    <row r="157" spans="1:7" ht="14.5">
      <c r="A157" s="93" t="s">
        <v>430</v>
      </c>
      <c r="B157" s="93" t="s">
        <v>280</v>
      </c>
      <c r="C157" s="93" t="s">
        <v>431</v>
      </c>
      <c r="D157" s="708" t="s">
        <v>431</v>
      </c>
      <c r="E157" s="697"/>
      <c r="F157" s="94">
        <f>MATCH(A157,Archive_Master_crosswalk!AL:AL,0)</f>
        <v>98</v>
      </c>
      <c r="G157" s="83"/>
    </row>
    <row r="158" spans="1:7" ht="14.5">
      <c r="A158" s="93" t="s">
        <v>331</v>
      </c>
      <c r="B158" s="93" t="s">
        <v>280</v>
      </c>
      <c r="C158" s="93" t="s">
        <v>332</v>
      </c>
      <c r="D158" s="708" t="s">
        <v>332</v>
      </c>
      <c r="E158" s="697"/>
      <c r="F158" s="94">
        <f>MATCH(A158,Archive_Master_crosswalk!AL:AL,0)</f>
        <v>74</v>
      </c>
      <c r="G158" s="83"/>
    </row>
    <row r="159" spans="1:7" ht="14.5">
      <c r="A159" s="93" t="s">
        <v>279</v>
      </c>
      <c r="B159" s="93" t="s">
        <v>280</v>
      </c>
      <c r="C159" s="93" t="s">
        <v>281</v>
      </c>
      <c r="D159" s="708" t="s">
        <v>281</v>
      </c>
      <c r="E159" s="697"/>
      <c r="F159" s="94">
        <f>MATCH(A159,Archive_Master_crosswalk!AL:AL,0)</f>
        <v>66</v>
      </c>
      <c r="G159" s="83"/>
    </row>
    <row r="160" spans="1:7" ht="29">
      <c r="A160" s="93" t="s">
        <v>335</v>
      </c>
      <c r="B160" s="93" t="s">
        <v>280</v>
      </c>
      <c r="C160" s="93" t="s">
        <v>336</v>
      </c>
      <c r="D160" s="708" t="s">
        <v>336</v>
      </c>
      <c r="E160" s="697"/>
      <c r="F160" s="94">
        <f>MATCH(A160,Archive_Master_crosswalk!AL:AL,0)</f>
        <v>75</v>
      </c>
      <c r="G160" s="83"/>
    </row>
    <row r="161" spans="1:7" ht="29">
      <c r="A161" s="93" t="s">
        <v>338</v>
      </c>
      <c r="B161" s="93" t="s">
        <v>280</v>
      </c>
      <c r="C161" s="93" t="s">
        <v>339</v>
      </c>
      <c r="D161" s="708" t="s">
        <v>339</v>
      </c>
      <c r="E161" s="697"/>
      <c r="F161" s="94">
        <f>MATCH(A161,Archive_Master_crosswalk!AL:AL,0)</f>
        <v>76</v>
      </c>
      <c r="G161" s="83"/>
    </row>
    <row r="162" spans="1:7" ht="29">
      <c r="A162" s="93" t="s">
        <v>605</v>
      </c>
      <c r="B162" s="93" t="s">
        <v>585</v>
      </c>
      <c r="C162" s="93" t="s">
        <v>606</v>
      </c>
      <c r="D162" s="708" t="s">
        <v>606</v>
      </c>
      <c r="E162" s="697"/>
      <c r="F162" s="94">
        <f>MATCH(A162,Archive_Master_crosswalk!AL:AL,0)</f>
        <v>148</v>
      </c>
      <c r="G162" s="83"/>
    </row>
    <row r="163" spans="1:7" ht="29">
      <c r="A163" s="93" t="s">
        <v>609</v>
      </c>
      <c r="B163" s="93" t="s">
        <v>585</v>
      </c>
      <c r="C163" s="93" t="s">
        <v>610</v>
      </c>
      <c r="D163" s="708" t="s">
        <v>610</v>
      </c>
      <c r="E163" s="697"/>
      <c r="F163" s="94">
        <f>MATCH(A163,Archive_Master_crosswalk!AL:AL,0)</f>
        <v>149</v>
      </c>
      <c r="G163" s="83"/>
    </row>
    <row r="164" spans="1:7" ht="29">
      <c r="A164" s="93" t="s">
        <v>612</v>
      </c>
      <c r="B164" s="93" t="s">
        <v>585</v>
      </c>
      <c r="C164" s="93" t="s">
        <v>611</v>
      </c>
      <c r="D164" s="708" t="s">
        <v>611</v>
      </c>
      <c r="E164" s="697"/>
      <c r="F164" s="94">
        <f>MATCH(A164,Archive_Master_crosswalk!AL:AL,0)</f>
        <v>150</v>
      </c>
      <c r="G164" s="83"/>
    </row>
    <row r="165" spans="1:7" ht="14.5">
      <c r="A165" s="93" t="s">
        <v>613</v>
      </c>
      <c r="B165" s="93" t="s">
        <v>585</v>
      </c>
      <c r="C165" s="93" t="s">
        <v>614</v>
      </c>
      <c r="D165" s="708" t="s">
        <v>615</v>
      </c>
      <c r="E165" s="697"/>
      <c r="F165" s="94">
        <f>MATCH(A165,Archive_Master_crosswalk!AL:AL,0)</f>
        <v>151</v>
      </c>
      <c r="G165" s="83"/>
    </row>
    <row r="166" spans="1:7" ht="14.5">
      <c r="A166" s="93" t="s">
        <v>619</v>
      </c>
      <c r="B166" s="93" t="s">
        <v>585</v>
      </c>
      <c r="C166" s="93" t="s">
        <v>620</v>
      </c>
      <c r="D166" s="708" t="s">
        <v>620</v>
      </c>
      <c r="E166" s="697"/>
      <c r="F166" s="94">
        <f>MATCH(A166,Archive_Master_crosswalk!AL:AL,0)</f>
        <v>146</v>
      </c>
      <c r="G166" s="83"/>
    </row>
    <row r="167" spans="1:7" ht="14.5">
      <c r="A167" s="93" t="s">
        <v>622</v>
      </c>
      <c r="B167" s="93" t="s">
        <v>585</v>
      </c>
      <c r="C167" s="93" t="s">
        <v>1378</v>
      </c>
      <c r="D167" s="708" t="s">
        <v>1378</v>
      </c>
      <c r="E167" s="697"/>
      <c r="F167" s="94">
        <f>MATCH(A167,Archive_Master_crosswalk!AL:AL,0)</f>
        <v>152</v>
      </c>
      <c r="G167" s="83"/>
    </row>
    <row r="168" spans="1:7" ht="14.5">
      <c r="A168" s="93" t="s">
        <v>625</v>
      </c>
      <c r="B168" s="93" t="s">
        <v>585</v>
      </c>
      <c r="C168" s="93" t="s">
        <v>1523</v>
      </c>
      <c r="D168" s="708" t="s">
        <v>1523</v>
      </c>
      <c r="E168" s="697"/>
      <c r="F168" s="94">
        <f>MATCH(A168,Archive_Master_crosswalk!AL:AL,0)</f>
        <v>153</v>
      </c>
      <c r="G168" s="83"/>
    </row>
    <row r="169" spans="1:7" ht="14.5">
      <c r="A169" s="93" t="s">
        <v>591</v>
      </c>
      <c r="B169" s="93" t="s">
        <v>585</v>
      </c>
      <c r="C169" s="93" t="s">
        <v>592</v>
      </c>
      <c r="D169" s="708" t="s">
        <v>592</v>
      </c>
      <c r="E169" s="697"/>
      <c r="F169" s="94">
        <f>MATCH(A169,Archive_Master_crosswalk!AL:AL,0)</f>
        <v>141</v>
      </c>
      <c r="G169" s="83"/>
    </row>
    <row r="170" spans="1:7" ht="14.5">
      <c r="A170" s="93" t="s">
        <v>627</v>
      </c>
      <c r="B170" s="93" t="s">
        <v>585</v>
      </c>
      <c r="C170" s="93" t="s">
        <v>1524</v>
      </c>
      <c r="D170" s="708" t="s">
        <v>1524</v>
      </c>
      <c r="E170" s="697"/>
      <c r="F170" s="94">
        <f>MATCH(A170,Archive_Master_crosswalk!AL:AL,0)</f>
        <v>154</v>
      </c>
      <c r="G170" s="83"/>
    </row>
    <row r="171" spans="1:7" ht="14.5">
      <c r="A171" s="93" t="s">
        <v>630</v>
      </c>
      <c r="B171" s="93" t="s">
        <v>585</v>
      </c>
      <c r="C171" s="93" t="s">
        <v>631</v>
      </c>
      <c r="D171" s="708" t="s">
        <v>631</v>
      </c>
      <c r="E171" s="697"/>
      <c r="F171" s="94">
        <f>MATCH(A171,Archive_Master_crosswalk!AL:AL,0)</f>
        <v>155</v>
      </c>
      <c r="G171" s="83"/>
    </row>
    <row r="172" spans="1:7" ht="14.5" hidden="1">
      <c r="A172" s="93" t="s">
        <v>633</v>
      </c>
      <c r="B172" s="93" t="s">
        <v>585</v>
      </c>
      <c r="C172" s="708" t="s">
        <v>1527</v>
      </c>
      <c r="D172" s="697"/>
      <c r="E172" s="697"/>
      <c r="F172" s="94">
        <f>MATCH(A172,Archive_Master_crosswalk!AL:AL,0)</f>
        <v>156</v>
      </c>
      <c r="G172" s="83"/>
    </row>
    <row r="173" spans="1:7" ht="14.5" hidden="1">
      <c r="A173" s="93" t="s">
        <v>636</v>
      </c>
      <c r="B173" s="93" t="s">
        <v>585</v>
      </c>
      <c r="C173" s="708" t="s">
        <v>1529</v>
      </c>
      <c r="D173" s="697"/>
      <c r="E173" s="697"/>
      <c r="F173" s="94">
        <f>MATCH(A173,Archive_Master_crosswalk!AL:AL,0)</f>
        <v>157</v>
      </c>
      <c r="G173" s="83"/>
    </row>
    <row r="174" spans="1:7" ht="14.5">
      <c r="A174" s="93" t="s">
        <v>638</v>
      </c>
      <c r="B174" s="93" t="s">
        <v>585</v>
      </c>
      <c r="C174" s="93" t="s">
        <v>1530</v>
      </c>
      <c r="D174" s="708" t="s">
        <v>1530</v>
      </c>
      <c r="E174" s="697"/>
      <c r="F174" s="94">
        <f>MATCH(A174,Archive_Master_crosswalk!AL:AL,0)</f>
        <v>158</v>
      </c>
      <c r="G174" s="83"/>
    </row>
    <row r="175" spans="1:7" ht="14.5">
      <c r="A175" s="93" t="s">
        <v>641</v>
      </c>
      <c r="B175" s="93" t="s">
        <v>585</v>
      </c>
      <c r="C175" s="93" t="s">
        <v>1532</v>
      </c>
      <c r="D175" s="708" t="s">
        <v>1532</v>
      </c>
      <c r="E175" s="697"/>
      <c r="F175" s="94">
        <f>MATCH(A175,Archive_Master_crosswalk!AL:AL,0)</f>
        <v>159</v>
      </c>
      <c r="G175" s="83"/>
    </row>
    <row r="176" spans="1:7" ht="14.5">
      <c r="A176" s="93" t="s">
        <v>644</v>
      </c>
      <c r="B176" s="93" t="s">
        <v>585</v>
      </c>
      <c r="C176" s="93" t="s">
        <v>645</v>
      </c>
      <c r="D176" s="708" t="s">
        <v>646</v>
      </c>
      <c r="E176" s="697"/>
      <c r="F176" s="94">
        <f>MATCH(A176,Archive_Master_crosswalk!AL:AL,0)</f>
        <v>160</v>
      </c>
      <c r="G176" s="83"/>
    </row>
    <row r="177" spans="1:7" ht="14.5">
      <c r="A177" s="93" t="s">
        <v>648</v>
      </c>
      <c r="B177" s="93" t="s">
        <v>585</v>
      </c>
      <c r="C177" s="93" t="s">
        <v>649</v>
      </c>
      <c r="D177" s="708" t="s">
        <v>649</v>
      </c>
      <c r="E177" s="697"/>
      <c r="F177" s="94">
        <f>MATCH(A177,Archive_Master_crosswalk!AL:AL,0)</f>
        <v>161</v>
      </c>
      <c r="G177" s="83"/>
    </row>
    <row r="178" spans="1:7" ht="14.5">
      <c r="A178" s="93" t="s">
        <v>651</v>
      </c>
      <c r="B178" s="93" t="s">
        <v>585</v>
      </c>
      <c r="C178" s="93" t="s">
        <v>652</v>
      </c>
      <c r="D178" s="708" t="s">
        <v>653</v>
      </c>
      <c r="E178" s="697"/>
      <c r="F178" s="94">
        <f>MATCH(A178,Archive_Master_crosswalk!AL:AL,0)</f>
        <v>162</v>
      </c>
      <c r="G178" s="83"/>
    </row>
    <row r="179" spans="1:7" ht="14.5">
      <c r="A179" s="93" t="s">
        <v>584</v>
      </c>
      <c r="B179" s="93" t="s">
        <v>585</v>
      </c>
      <c r="C179" s="93" t="s">
        <v>586</v>
      </c>
      <c r="D179" s="708" t="s">
        <v>586</v>
      </c>
      <c r="E179" s="697"/>
      <c r="F179" s="94">
        <f>MATCH(A179,Archive_Master_crosswalk!AL:AL,0)</f>
        <v>140</v>
      </c>
      <c r="G179" s="83"/>
    </row>
    <row r="180" spans="1:7" ht="14.5">
      <c r="A180" s="93" t="s">
        <v>655</v>
      </c>
      <c r="B180" s="93" t="s">
        <v>585</v>
      </c>
      <c r="C180" s="93" t="s">
        <v>654</v>
      </c>
      <c r="D180" s="708" t="s">
        <v>654</v>
      </c>
      <c r="E180" s="697"/>
      <c r="F180" s="94">
        <f>MATCH(A180,Archive_Master_crosswalk!AL:AL,0)</f>
        <v>163</v>
      </c>
      <c r="G180" s="83"/>
    </row>
    <row r="181" spans="1:7" ht="14.5">
      <c r="A181" s="93" t="s">
        <v>657</v>
      </c>
      <c r="B181" s="93" t="s">
        <v>585</v>
      </c>
      <c r="C181" s="93" t="s">
        <v>658</v>
      </c>
      <c r="D181" s="708" t="s">
        <v>658</v>
      </c>
      <c r="E181" s="697"/>
      <c r="F181" s="94">
        <f>MATCH(A181,Archive_Master_crosswalk!AL:AL,0)</f>
        <v>164</v>
      </c>
      <c r="G181" s="83"/>
    </row>
    <row r="182" spans="1:7" ht="14.5">
      <c r="A182" s="93" t="s">
        <v>660</v>
      </c>
      <c r="B182" s="93" t="s">
        <v>661</v>
      </c>
      <c r="C182" s="93" t="s">
        <v>662</v>
      </c>
      <c r="D182" s="708" t="s">
        <v>662</v>
      </c>
      <c r="E182" s="697"/>
      <c r="F182" s="94">
        <f>MATCH(A182,Archive_Master_crosswalk!AL:AL,0)</f>
        <v>165</v>
      </c>
      <c r="G182" s="83"/>
    </row>
    <row r="183" spans="1:7" ht="14.5">
      <c r="A183" s="93" t="s">
        <v>664</v>
      </c>
      <c r="B183" s="93" t="s">
        <v>661</v>
      </c>
      <c r="C183" s="93" t="s">
        <v>665</v>
      </c>
      <c r="D183" s="708" t="s">
        <v>665</v>
      </c>
      <c r="E183" s="697"/>
      <c r="F183" s="94">
        <f>MATCH(A183,Archive_Master_crosswalk!AL:AL,0)</f>
        <v>166</v>
      </c>
      <c r="G183" s="83"/>
    </row>
    <row r="184" spans="1:7" ht="14.5">
      <c r="A184" s="93" t="s">
        <v>94</v>
      </c>
      <c r="B184" s="76"/>
      <c r="C184" s="93" t="s">
        <v>95</v>
      </c>
      <c r="D184" s="708" t="s">
        <v>95</v>
      </c>
      <c r="E184" s="697"/>
      <c r="F184" s="94">
        <f>MATCH(A184,Archive_Master_crosswalk!AL:AL,0)</f>
        <v>49</v>
      </c>
      <c r="G184" s="83"/>
    </row>
    <row r="185" spans="1:7" ht="14.5">
      <c r="A185" s="93" t="s">
        <v>111</v>
      </c>
      <c r="B185" s="76"/>
      <c r="C185" s="93" t="s">
        <v>112</v>
      </c>
      <c r="D185" s="708" t="s">
        <v>112</v>
      </c>
      <c r="E185" s="697"/>
      <c r="F185" s="94">
        <f>MATCH(A185,Archive_Master_crosswalk!AL:AL,0)</f>
        <v>52</v>
      </c>
      <c r="G185" s="83"/>
    </row>
    <row r="186" spans="1:7" ht="14.5">
      <c r="A186" s="93" t="s">
        <v>138</v>
      </c>
      <c r="B186" s="76"/>
      <c r="C186" s="93" t="s">
        <v>139</v>
      </c>
      <c r="D186" s="708" t="s">
        <v>139</v>
      </c>
      <c r="E186" s="697"/>
      <c r="F186" s="94">
        <f>MATCH(A186,Archive_Master_crosswalk!AL:AL,0)</f>
        <v>18</v>
      </c>
      <c r="G186" s="83"/>
    </row>
    <row r="187" spans="1:7" ht="14.5">
      <c r="A187" s="93" t="s">
        <v>179</v>
      </c>
      <c r="B187" s="76"/>
      <c r="C187" s="93" t="s">
        <v>180</v>
      </c>
      <c r="D187" s="708" t="s">
        <v>180</v>
      </c>
      <c r="E187" s="697"/>
      <c r="F187" s="94" t="e">
        <f>MATCH(A187,Archive_Master_crosswalk!AL:AL,0)</f>
        <v>#N/A</v>
      </c>
      <c r="G187" s="83"/>
    </row>
    <row r="188" spans="1:7" ht="14.5">
      <c r="A188" s="93" t="s">
        <v>189</v>
      </c>
      <c r="B188" s="76"/>
      <c r="C188" s="93" t="s">
        <v>190</v>
      </c>
      <c r="D188" s="708" t="s">
        <v>190</v>
      </c>
      <c r="E188" s="697"/>
      <c r="F188" s="94" t="e">
        <f>MATCH(A188,Archive_Master_crosswalk!AL:AL,0)</f>
        <v>#N/A</v>
      </c>
      <c r="G188" s="83"/>
    </row>
    <row r="189" spans="1:7" ht="14.5">
      <c r="A189" s="93" t="s">
        <v>127</v>
      </c>
      <c r="B189" s="76"/>
      <c r="C189" s="93" t="s">
        <v>128</v>
      </c>
      <c r="D189" s="708" t="s">
        <v>128</v>
      </c>
      <c r="E189" s="697"/>
      <c r="F189" s="94">
        <f>MATCH(A189,Archive_Master_crosswalk!AL:AL,0)</f>
        <v>14</v>
      </c>
      <c r="G189" s="83"/>
    </row>
    <row r="190" spans="1:7" ht="14.5">
      <c r="A190" s="93" t="s">
        <v>130</v>
      </c>
      <c r="B190" s="76"/>
      <c r="C190" s="93" t="s">
        <v>131</v>
      </c>
      <c r="D190" s="708" t="s">
        <v>131</v>
      </c>
      <c r="E190" s="697"/>
      <c r="F190" s="94">
        <f>MATCH(A190,Archive_Master_crosswalk!AL:AL,0)</f>
        <v>15</v>
      </c>
      <c r="G190" s="83"/>
    </row>
    <row r="191" spans="1:7" ht="14.5">
      <c r="A191" s="93" t="s">
        <v>133</v>
      </c>
      <c r="B191" s="76"/>
      <c r="C191" s="93" t="s">
        <v>132</v>
      </c>
      <c r="D191" s="708" t="s">
        <v>132</v>
      </c>
      <c r="E191" s="697"/>
      <c r="F191" s="94">
        <f>MATCH(A191,Archive_Master_crosswalk!AL:AL,0)</f>
        <v>16</v>
      </c>
      <c r="G191" s="83"/>
    </row>
    <row r="192" spans="1:7" ht="14.5">
      <c r="A192" s="93" t="s">
        <v>216</v>
      </c>
      <c r="B192" s="76"/>
      <c r="C192" s="93" t="s">
        <v>215</v>
      </c>
      <c r="D192" s="708" t="s">
        <v>215</v>
      </c>
      <c r="E192" s="697"/>
      <c r="F192" s="94">
        <f>MATCH(A192,Archive_Master_crosswalk!AL:AL,0)</f>
        <v>29</v>
      </c>
      <c r="G192" s="83"/>
    </row>
    <row r="193" spans="1:7" ht="14.5">
      <c r="A193" s="93" t="s">
        <v>218</v>
      </c>
      <c r="B193" s="76"/>
      <c r="C193" s="93" t="s">
        <v>217</v>
      </c>
      <c r="D193" s="708" t="s">
        <v>217</v>
      </c>
      <c r="E193" s="697"/>
      <c r="F193" s="94">
        <f>MATCH(A193,Archive_Master_crosswalk!AL:AL,0)</f>
        <v>30</v>
      </c>
      <c r="G193" s="83"/>
    </row>
    <row r="194" spans="1:7" ht="14.5">
      <c r="A194" s="93" t="s">
        <v>451</v>
      </c>
      <c r="B194" s="76"/>
      <c r="C194" s="93" t="s">
        <v>452</v>
      </c>
      <c r="D194" s="708" t="s">
        <v>452</v>
      </c>
      <c r="E194" s="697"/>
      <c r="F194" s="94">
        <f>MATCH(A194,Archive_Master_crosswalk!AL:AL,0)</f>
        <v>101</v>
      </c>
      <c r="G194" s="83"/>
    </row>
    <row r="195" spans="1:7" ht="14.5">
      <c r="A195" s="93" t="s">
        <v>101</v>
      </c>
      <c r="B195" s="76"/>
      <c r="C195" s="93" t="s">
        <v>102</v>
      </c>
      <c r="D195" s="708" t="s">
        <v>102</v>
      </c>
      <c r="E195" s="697"/>
      <c r="F195" s="94">
        <f>MATCH(A195,Archive_Master_crosswalk!AL:AL,0)</f>
        <v>50</v>
      </c>
      <c r="G195" s="83"/>
    </row>
    <row r="196" spans="1:7" ht="43.5">
      <c r="A196" s="93" t="s">
        <v>238</v>
      </c>
      <c r="B196" s="76"/>
      <c r="C196" s="93" t="s">
        <v>237</v>
      </c>
      <c r="D196" s="708" t="s">
        <v>237</v>
      </c>
      <c r="E196" s="697"/>
      <c r="F196" s="94">
        <f>MATCH(A196,Archive_Master_crosswalk!AL:AL,0)</f>
        <v>56</v>
      </c>
      <c r="G196" s="83"/>
    </row>
    <row r="197" spans="1:7" ht="14.5">
      <c r="A197" s="93" t="s">
        <v>240</v>
      </c>
      <c r="B197" s="76"/>
      <c r="C197" s="93" t="s">
        <v>239</v>
      </c>
      <c r="D197" s="708" t="s">
        <v>239</v>
      </c>
      <c r="E197" s="697"/>
      <c r="F197" s="94">
        <f>MATCH(A197,Archive_Master_crosswalk!AL:AL,0)</f>
        <v>57</v>
      </c>
      <c r="G197" s="83"/>
    </row>
    <row r="198" spans="1:7" ht="14.5">
      <c r="A198" s="93" t="s">
        <v>135</v>
      </c>
      <c r="B198" s="76"/>
      <c r="C198" s="93" t="s">
        <v>136</v>
      </c>
      <c r="D198" s="708" t="s">
        <v>136</v>
      </c>
      <c r="E198" s="697"/>
      <c r="F198" s="94">
        <f>MATCH(A198,Archive_Master_crosswalk!AL:AL,0)</f>
        <v>17</v>
      </c>
      <c r="G198" s="83"/>
    </row>
    <row r="199" spans="1:7" ht="14.5">
      <c r="A199" s="93" t="s">
        <v>76</v>
      </c>
      <c r="B199" s="76"/>
      <c r="C199" s="93" t="s">
        <v>82</v>
      </c>
      <c r="D199" s="708" t="s">
        <v>82</v>
      </c>
      <c r="E199" s="697"/>
      <c r="F199" s="94">
        <f>MATCH(A199,Archive_Master_crosswalk!AL:AL,0)</f>
        <v>27</v>
      </c>
      <c r="G199" s="83"/>
    </row>
    <row r="200" spans="1:7" ht="12.5">
      <c r="A200" s="83"/>
      <c r="B200" s="83"/>
      <c r="C200" s="83"/>
      <c r="D200" s="83"/>
      <c r="G200" s="83"/>
    </row>
    <row r="201" spans="1:7" ht="12.5">
      <c r="A201" s="83"/>
      <c r="B201" s="83"/>
      <c r="C201" s="83"/>
      <c r="D201" s="83"/>
      <c r="G201" s="83"/>
    </row>
    <row r="202" spans="1:7" ht="12.5">
      <c r="A202" s="83"/>
      <c r="B202" s="83"/>
      <c r="C202" s="83"/>
      <c r="D202" s="83"/>
      <c r="G202" s="83"/>
    </row>
    <row r="203" spans="1:7" ht="12.5">
      <c r="A203" s="83"/>
      <c r="B203" s="83"/>
      <c r="C203" s="83"/>
      <c r="D203" s="83"/>
      <c r="G203" s="83"/>
    </row>
    <row r="204" spans="1:7" ht="12.5">
      <c r="A204" s="83"/>
      <c r="B204" s="83"/>
      <c r="C204" s="83"/>
      <c r="D204" s="83"/>
      <c r="G204" s="83"/>
    </row>
    <row r="205" spans="1:7" ht="12.5">
      <c r="A205" s="83"/>
      <c r="B205" s="83"/>
      <c r="C205" s="83"/>
      <c r="D205" s="83"/>
      <c r="G205" s="83"/>
    </row>
    <row r="206" spans="1:7" ht="12.5">
      <c r="A206" s="83"/>
      <c r="B206" s="83"/>
      <c r="C206" s="83"/>
      <c r="D206" s="83"/>
      <c r="G206" s="83"/>
    </row>
    <row r="207" spans="1:7" ht="12.5">
      <c r="A207" s="83"/>
      <c r="B207" s="83"/>
      <c r="C207" s="83"/>
      <c r="D207" s="83"/>
      <c r="G207" s="83"/>
    </row>
    <row r="208" spans="1:7" ht="12.5">
      <c r="A208" s="83"/>
      <c r="B208" s="83"/>
      <c r="C208" s="83"/>
      <c r="D208" s="83"/>
      <c r="G208" s="83"/>
    </row>
    <row r="209" spans="1:7" ht="12.5">
      <c r="A209" s="83"/>
      <c r="B209" s="83"/>
      <c r="C209" s="83"/>
      <c r="D209" s="83"/>
      <c r="G209" s="83"/>
    </row>
    <row r="210" spans="1:7" ht="12.5">
      <c r="A210" s="83"/>
      <c r="B210" s="83"/>
      <c r="C210" s="83"/>
      <c r="D210" s="83"/>
      <c r="G210" s="83"/>
    </row>
    <row r="211" spans="1:7" ht="12.5">
      <c r="A211" s="83"/>
      <c r="B211" s="83"/>
      <c r="C211" s="83"/>
      <c r="D211" s="83"/>
      <c r="G211" s="83"/>
    </row>
    <row r="212" spans="1:7" ht="12.5">
      <c r="A212" s="83"/>
      <c r="B212" s="83"/>
      <c r="C212" s="83"/>
      <c r="D212" s="83"/>
      <c r="G212" s="83"/>
    </row>
    <row r="213" spans="1:7" ht="12.5">
      <c r="A213" s="83"/>
      <c r="B213" s="83"/>
      <c r="C213" s="83"/>
      <c r="D213" s="83"/>
      <c r="G213" s="83"/>
    </row>
    <row r="214" spans="1:7" ht="12.5">
      <c r="A214" s="83"/>
      <c r="B214" s="83"/>
      <c r="C214" s="83"/>
      <c r="D214" s="83"/>
      <c r="G214" s="83"/>
    </row>
    <row r="215" spans="1:7" ht="12.5">
      <c r="A215" s="83"/>
      <c r="B215" s="83"/>
      <c r="C215" s="83"/>
      <c r="D215" s="83"/>
      <c r="G215" s="83"/>
    </row>
    <row r="216" spans="1:7" ht="12.5">
      <c r="A216" s="83"/>
      <c r="B216" s="83"/>
      <c r="C216" s="83"/>
      <c r="D216" s="83"/>
      <c r="G216" s="83"/>
    </row>
    <row r="217" spans="1:7" ht="12.5">
      <c r="A217" s="83"/>
      <c r="B217" s="83"/>
      <c r="C217" s="83"/>
      <c r="D217" s="83"/>
      <c r="G217" s="83"/>
    </row>
    <row r="218" spans="1:7" ht="12.5">
      <c r="A218" s="83"/>
      <c r="B218" s="83"/>
      <c r="C218" s="83"/>
      <c r="D218" s="83"/>
      <c r="G218" s="83"/>
    </row>
    <row r="219" spans="1:7" ht="12.5">
      <c r="A219" s="83"/>
      <c r="B219" s="83"/>
      <c r="C219" s="83"/>
      <c r="D219" s="83"/>
      <c r="G219" s="83"/>
    </row>
    <row r="220" spans="1:7" ht="12.5">
      <c r="A220" s="83"/>
      <c r="B220" s="83"/>
      <c r="C220" s="83"/>
      <c r="D220" s="83"/>
      <c r="G220" s="83"/>
    </row>
    <row r="221" spans="1:7" ht="12.5">
      <c r="A221" s="83"/>
      <c r="B221" s="83"/>
      <c r="C221" s="83"/>
      <c r="D221" s="83"/>
      <c r="G221" s="83"/>
    </row>
    <row r="222" spans="1:7" ht="12.5">
      <c r="A222" s="83"/>
      <c r="B222" s="83"/>
      <c r="C222" s="83"/>
      <c r="D222" s="83"/>
      <c r="G222" s="83"/>
    </row>
    <row r="223" spans="1:7" ht="12.5">
      <c r="A223" s="83"/>
      <c r="B223" s="83"/>
      <c r="C223" s="83"/>
      <c r="D223" s="83"/>
      <c r="G223" s="83"/>
    </row>
    <row r="224" spans="1:7" ht="12.5">
      <c r="A224" s="83"/>
      <c r="B224" s="83"/>
      <c r="C224" s="83"/>
      <c r="D224" s="83"/>
      <c r="G224" s="83"/>
    </row>
    <row r="225" spans="1:7" ht="12.5">
      <c r="A225" s="83"/>
      <c r="B225" s="83"/>
      <c r="C225" s="83"/>
      <c r="D225" s="83"/>
      <c r="G225" s="83"/>
    </row>
    <row r="226" spans="1:7" ht="12.5">
      <c r="A226" s="83"/>
      <c r="B226" s="83"/>
      <c r="C226" s="83"/>
      <c r="D226" s="83"/>
      <c r="G226" s="83"/>
    </row>
    <row r="227" spans="1:7" ht="12.5">
      <c r="A227" s="83"/>
      <c r="B227" s="83"/>
      <c r="C227" s="83"/>
      <c r="D227" s="83"/>
      <c r="G227" s="83"/>
    </row>
    <row r="228" spans="1:7" ht="12.5">
      <c r="A228" s="83"/>
      <c r="B228" s="83"/>
      <c r="C228" s="83"/>
      <c r="D228" s="83"/>
      <c r="G228" s="83"/>
    </row>
    <row r="229" spans="1:7" ht="12.5">
      <c r="A229" s="83"/>
      <c r="B229" s="83"/>
      <c r="C229" s="83"/>
      <c r="D229" s="83"/>
      <c r="G229" s="83"/>
    </row>
    <row r="230" spans="1:7" ht="12.5">
      <c r="A230" s="83"/>
      <c r="B230" s="83"/>
      <c r="C230" s="83"/>
      <c r="D230" s="83"/>
      <c r="G230" s="83"/>
    </row>
    <row r="231" spans="1:7" ht="12.5">
      <c r="A231" s="83"/>
      <c r="B231" s="83"/>
      <c r="C231" s="83"/>
      <c r="D231" s="83"/>
      <c r="G231" s="83"/>
    </row>
    <row r="232" spans="1:7" ht="12.5">
      <c r="A232" s="83"/>
      <c r="B232" s="83"/>
      <c r="C232" s="83"/>
      <c r="D232" s="83"/>
      <c r="G232" s="83"/>
    </row>
    <row r="233" spans="1:7" ht="12.5">
      <c r="A233" s="83"/>
      <c r="B233" s="83"/>
      <c r="C233" s="83"/>
      <c r="D233" s="83"/>
      <c r="G233" s="83"/>
    </row>
    <row r="234" spans="1:7" ht="12.5">
      <c r="A234" s="83"/>
      <c r="B234" s="83"/>
      <c r="C234" s="83"/>
      <c r="D234" s="83"/>
      <c r="G234" s="83"/>
    </row>
    <row r="235" spans="1:7" ht="12.5">
      <c r="A235" s="83"/>
      <c r="B235" s="83"/>
      <c r="C235" s="83"/>
      <c r="D235" s="83"/>
      <c r="G235" s="83"/>
    </row>
    <row r="236" spans="1:7" ht="12.5">
      <c r="A236" s="83"/>
      <c r="B236" s="83"/>
      <c r="C236" s="83"/>
      <c r="D236" s="83"/>
      <c r="G236" s="83"/>
    </row>
    <row r="237" spans="1:7" ht="12.5">
      <c r="A237" s="83"/>
      <c r="B237" s="83"/>
      <c r="C237" s="83"/>
      <c r="D237" s="83"/>
      <c r="G237" s="83"/>
    </row>
    <row r="238" spans="1:7" ht="12.5">
      <c r="A238" s="83"/>
      <c r="B238" s="83"/>
      <c r="C238" s="83"/>
      <c r="D238" s="83"/>
      <c r="G238" s="83"/>
    </row>
    <row r="239" spans="1:7" ht="12.5">
      <c r="A239" s="83"/>
      <c r="B239" s="83"/>
      <c r="C239" s="83"/>
      <c r="D239" s="83"/>
      <c r="G239" s="83"/>
    </row>
    <row r="240" spans="1:7" ht="12.5">
      <c r="A240" s="83"/>
      <c r="B240" s="83"/>
      <c r="C240" s="83"/>
      <c r="D240" s="83"/>
      <c r="G240" s="83"/>
    </row>
    <row r="241" spans="1:7" ht="12.5">
      <c r="A241" s="83"/>
      <c r="B241" s="83"/>
      <c r="C241" s="83"/>
      <c r="D241" s="83"/>
      <c r="G241" s="83"/>
    </row>
    <row r="242" spans="1:7" ht="12.5">
      <c r="A242" s="83"/>
      <c r="B242" s="83"/>
      <c r="C242" s="83"/>
      <c r="D242" s="83"/>
      <c r="G242" s="83"/>
    </row>
    <row r="243" spans="1:7" ht="12.5">
      <c r="A243" s="83"/>
      <c r="B243" s="83"/>
      <c r="C243" s="83"/>
      <c r="D243" s="83"/>
      <c r="G243" s="83"/>
    </row>
    <row r="244" spans="1:7" ht="12.5">
      <c r="A244" s="83"/>
      <c r="B244" s="83"/>
      <c r="C244" s="83"/>
      <c r="D244" s="83"/>
      <c r="G244" s="83"/>
    </row>
    <row r="245" spans="1:7" ht="12.5">
      <c r="A245" s="83"/>
      <c r="B245" s="83"/>
      <c r="C245" s="83"/>
      <c r="D245" s="83"/>
      <c r="G245" s="83"/>
    </row>
    <row r="246" spans="1:7" ht="12.5">
      <c r="A246" s="83"/>
      <c r="B246" s="83"/>
      <c r="C246" s="83"/>
      <c r="D246" s="83"/>
      <c r="G246" s="83"/>
    </row>
    <row r="247" spans="1:7" ht="12.5">
      <c r="A247" s="83"/>
      <c r="B247" s="83"/>
      <c r="C247" s="83"/>
      <c r="D247" s="83"/>
      <c r="G247" s="83"/>
    </row>
    <row r="248" spans="1:7" ht="12.5">
      <c r="A248" s="83"/>
      <c r="B248" s="83"/>
      <c r="C248" s="83"/>
      <c r="D248" s="83"/>
      <c r="G248" s="83"/>
    </row>
    <row r="249" spans="1:7" ht="12.5">
      <c r="A249" s="83"/>
      <c r="B249" s="83"/>
      <c r="C249" s="83"/>
      <c r="D249" s="83"/>
      <c r="G249" s="83"/>
    </row>
    <row r="250" spans="1:7" ht="12.5">
      <c r="A250" s="83"/>
      <c r="B250" s="83"/>
      <c r="C250" s="83"/>
      <c r="D250" s="83"/>
      <c r="G250" s="83"/>
    </row>
    <row r="251" spans="1:7" ht="12.5">
      <c r="A251" s="83"/>
      <c r="B251" s="83"/>
      <c r="C251" s="83"/>
      <c r="D251" s="83"/>
      <c r="G251" s="83"/>
    </row>
    <row r="252" spans="1:7" ht="12.5">
      <c r="A252" s="83"/>
      <c r="B252" s="83"/>
      <c r="C252" s="83"/>
      <c r="D252" s="83"/>
      <c r="G252" s="83"/>
    </row>
    <row r="253" spans="1:7" ht="12.5">
      <c r="A253" s="83"/>
      <c r="B253" s="83"/>
      <c r="C253" s="83"/>
      <c r="D253" s="83"/>
      <c r="G253" s="83"/>
    </row>
    <row r="254" spans="1:7" ht="12.5">
      <c r="A254" s="83"/>
      <c r="B254" s="83"/>
      <c r="C254" s="83"/>
      <c r="D254" s="83"/>
      <c r="G254" s="83"/>
    </row>
    <row r="255" spans="1:7" ht="12.5">
      <c r="A255" s="83"/>
      <c r="B255" s="83"/>
      <c r="C255" s="83"/>
      <c r="D255" s="83"/>
      <c r="G255" s="83"/>
    </row>
    <row r="256" spans="1:7" ht="12.5">
      <c r="A256" s="83"/>
      <c r="B256" s="83"/>
      <c r="C256" s="83"/>
      <c r="D256" s="83"/>
      <c r="G256" s="83"/>
    </row>
    <row r="257" spans="1:7" ht="12.5">
      <c r="A257" s="83"/>
      <c r="B257" s="83"/>
      <c r="C257" s="83"/>
      <c r="D257" s="83"/>
      <c r="G257" s="83"/>
    </row>
    <row r="258" spans="1:7" ht="12.5">
      <c r="A258" s="83"/>
      <c r="B258" s="83"/>
      <c r="C258" s="83"/>
      <c r="D258" s="83"/>
      <c r="G258" s="83"/>
    </row>
    <row r="259" spans="1:7" ht="12.5">
      <c r="A259" s="83"/>
      <c r="B259" s="83"/>
      <c r="C259" s="83"/>
      <c r="D259" s="83"/>
      <c r="G259" s="83"/>
    </row>
    <row r="260" spans="1:7" ht="12.5">
      <c r="A260" s="83"/>
      <c r="B260" s="83"/>
      <c r="C260" s="83"/>
      <c r="D260" s="83"/>
      <c r="G260" s="83"/>
    </row>
    <row r="261" spans="1:7" ht="12.5">
      <c r="A261" s="83"/>
      <c r="B261" s="83"/>
      <c r="C261" s="83"/>
      <c r="D261" s="83"/>
      <c r="G261" s="83"/>
    </row>
    <row r="262" spans="1:7" ht="12.5">
      <c r="A262" s="83"/>
      <c r="B262" s="83"/>
      <c r="C262" s="83"/>
      <c r="D262" s="83"/>
      <c r="G262" s="83"/>
    </row>
    <row r="263" spans="1:7" ht="12.5">
      <c r="A263" s="83"/>
      <c r="B263" s="83"/>
      <c r="C263" s="83"/>
      <c r="D263" s="83"/>
      <c r="G263" s="83"/>
    </row>
    <row r="264" spans="1:7" ht="12.5">
      <c r="A264" s="83"/>
      <c r="B264" s="83"/>
      <c r="C264" s="83"/>
      <c r="D264" s="83"/>
      <c r="G264" s="83"/>
    </row>
    <row r="265" spans="1:7" ht="12.5">
      <c r="A265" s="83"/>
      <c r="B265" s="83"/>
      <c r="C265" s="83"/>
      <c r="D265" s="83"/>
      <c r="G265" s="83"/>
    </row>
    <row r="266" spans="1:7" ht="12.5">
      <c r="A266" s="83"/>
      <c r="B266" s="83"/>
      <c r="C266" s="83"/>
      <c r="D266" s="83"/>
      <c r="G266" s="83"/>
    </row>
    <row r="267" spans="1:7" ht="12.5">
      <c r="A267" s="83"/>
      <c r="B267" s="83"/>
      <c r="C267" s="83"/>
      <c r="D267" s="83"/>
      <c r="G267" s="83"/>
    </row>
    <row r="268" spans="1:7" ht="12.5">
      <c r="A268" s="83"/>
      <c r="B268" s="83"/>
      <c r="C268" s="83"/>
      <c r="D268" s="83"/>
      <c r="G268" s="83"/>
    </row>
    <row r="269" spans="1:7" ht="12.5">
      <c r="A269" s="83"/>
      <c r="B269" s="83"/>
      <c r="C269" s="83"/>
      <c r="D269" s="83"/>
      <c r="G269" s="83"/>
    </row>
    <row r="270" spans="1:7" ht="12.5">
      <c r="A270" s="83"/>
      <c r="B270" s="83"/>
      <c r="C270" s="83"/>
      <c r="D270" s="83"/>
      <c r="G270" s="83"/>
    </row>
    <row r="271" spans="1:7" ht="12.5">
      <c r="A271" s="83"/>
      <c r="B271" s="83"/>
      <c r="C271" s="83"/>
      <c r="D271" s="83"/>
      <c r="G271" s="83"/>
    </row>
    <row r="272" spans="1:7" ht="12.5">
      <c r="A272" s="83"/>
      <c r="B272" s="83"/>
      <c r="C272" s="83"/>
      <c r="D272" s="83"/>
      <c r="G272" s="83"/>
    </row>
    <row r="273" spans="1:7" ht="12.5">
      <c r="A273" s="83"/>
      <c r="B273" s="83"/>
      <c r="C273" s="83"/>
      <c r="D273" s="83"/>
      <c r="G273" s="83"/>
    </row>
    <row r="274" spans="1:7" ht="12.5">
      <c r="A274" s="83"/>
      <c r="B274" s="83"/>
      <c r="C274" s="83"/>
      <c r="D274" s="83"/>
      <c r="G274" s="83"/>
    </row>
    <row r="275" spans="1:7" ht="12.5">
      <c r="A275" s="83"/>
      <c r="B275" s="83"/>
      <c r="C275" s="83"/>
      <c r="D275" s="83"/>
      <c r="G275" s="83"/>
    </row>
    <row r="276" spans="1:7" ht="12.5">
      <c r="A276" s="83"/>
      <c r="B276" s="83"/>
      <c r="C276" s="83"/>
      <c r="D276" s="83"/>
      <c r="G276" s="83"/>
    </row>
    <row r="277" spans="1:7" ht="12.5">
      <c r="A277" s="83"/>
      <c r="B277" s="83"/>
      <c r="C277" s="83"/>
      <c r="D277" s="83"/>
      <c r="G277" s="83"/>
    </row>
    <row r="278" spans="1:7" ht="12.5">
      <c r="A278" s="83"/>
      <c r="B278" s="83"/>
      <c r="C278" s="83"/>
      <c r="D278" s="83"/>
      <c r="G278" s="83"/>
    </row>
    <row r="279" spans="1:7" ht="12.5">
      <c r="A279" s="83"/>
      <c r="B279" s="83"/>
      <c r="C279" s="83"/>
      <c r="D279" s="83"/>
      <c r="G279" s="83"/>
    </row>
    <row r="280" spans="1:7" ht="12.5">
      <c r="A280" s="83"/>
      <c r="B280" s="83"/>
      <c r="C280" s="83"/>
      <c r="D280" s="83"/>
      <c r="G280" s="83"/>
    </row>
    <row r="281" spans="1:7" ht="12.5">
      <c r="A281" s="83"/>
      <c r="B281" s="83"/>
      <c r="C281" s="83"/>
      <c r="D281" s="83"/>
      <c r="G281" s="83"/>
    </row>
    <row r="282" spans="1:7" ht="12.5">
      <c r="A282" s="83"/>
      <c r="B282" s="83"/>
      <c r="C282" s="83"/>
      <c r="D282" s="83"/>
      <c r="G282" s="83"/>
    </row>
    <row r="283" spans="1:7" ht="12.5">
      <c r="A283" s="83"/>
      <c r="B283" s="83"/>
      <c r="C283" s="83"/>
      <c r="D283" s="83"/>
      <c r="G283" s="83"/>
    </row>
    <row r="284" spans="1:7" ht="12.5">
      <c r="A284" s="83"/>
      <c r="B284" s="83"/>
      <c r="C284" s="83"/>
      <c r="D284" s="83"/>
      <c r="G284" s="83"/>
    </row>
    <row r="285" spans="1:7" ht="12.5">
      <c r="A285" s="83"/>
      <c r="B285" s="83"/>
      <c r="C285" s="83"/>
      <c r="D285" s="83"/>
      <c r="G285" s="83"/>
    </row>
    <row r="286" spans="1:7" ht="12.5">
      <c r="A286" s="83"/>
      <c r="B286" s="83"/>
      <c r="C286" s="83"/>
      <c r="D286" s="83"/>
      <c r="G286" s="83"/>
    </row>
    <row r="287" spans="1:7" ht="12.5">
      <c r="A287" s="83"/>
      <c r="B287" s="83"/>
      <c r="C287" s="83"/>
      <c r="D287" s="83"/>
      <c r="G287" s="83"/>
    </row>
    <row r="288" spans="1:7" ht="12.5">
      <c r="A288" s="83"/>
      <c r="B288" s="83"/>
      <c r="C288" s="83"/>
      <c r="D288" s="83"/>
      <c r="G288" s="83"/>
    </row>
    <row r="289" spans="1:7" ht="12.5">
      <c r="A289" s="83"/>
      <c r="B289" s="83"/>
      <c r="C289" s="83"/>
      <c r="D289" s="83"/>
      <c r="G289" s="83"/>
    </row>
    <row r="290" spans="1:7" ht="12.5">
      <c r="A290" s="83"/>
      <c r="B290" s="83"/>
      <c r="C290" s="83"/>
      <c r="D290" s="83"/>
      <c r="G290" s="83"/>
    </row>
    <row r="291" spans="1:7" ht="12.5">
      <c r="A291" s="83"/>
      <c r="B291" s="83"/>
      <c r="C291" s="83"/>
      <c r="D291" s="83"/>
      <c r="G291" s="83"/>
    </row>
    <row r="292" spans="1:7" ht="12.5">
      <c r="A292" s="83"/>
      <c r="B292" s="83"/>
      <c r="C292" s="83"/>
      <c r="D292" s="83"/>
      <c r="G292" s="83"/>
    </row>
    <row r="293" spans="1:7" ht="12.5">
      <c r="A293" s="83"/>
      <c r="B293" s="83"/>
      <c r="C293" s="83"/>
      <c r="D293" s="83"/>
      <c r="G293" s="83"/>
    </row>
    <row r="294" spans="1:7" ht="12.5">
      <c r="A294" s="83"/>
      <c r="B294" s="83"/>
      <c r="C294" s="83"/>
      <c r="D294" s="83"/>
      <c r="G294" s="83"/>
    </row>
    <row r="295" spans="1:7" ht="12.5">
      <c r="A295" s="83"/>
      <c r="B295" s="83"/>
      <c r="C295" s="83"/>
      <c r="D295" s="83"/>
      <c r="G295" s="83"/>
    </row>
    <row r="296" spans="1:7" ht="12.5">
      <c r="A296" s="83"/>
      <c r="B296" s="83"/>
      <c r="C296" s="83"/>
      <c r="D296" s="83"/>
      <c r="G296" s="83"/>
    </row>
    <row r="297" spans="1:7" ht="12.5">
      <c r="A297" s="83"/>
      <c r="B297" s="83"/>
      <c r="C297" s="83"/>
      <c r="D297" s="83"/>
      <c r="G297" s="83"/>
    </row>
    <row r="298" spans="1:7" ht="12.5">
      <c r="A298" s="83"/>
      <c r="B298" s="83"/>
      <c r="C298" s="83"/>
      <c r="D298" s="83"/>
      <c r="G298" s="83"/>
    </row>
    <row r="299" spans="1:7" ht="12.5">
      <c r="A299" s="83"/>
      <c r="B299" s="83"/>
      <c r="C299" s="83"/>
      <c r="D299" s="83"/>
      <c r="G299" s="83"/>
    </row>
    <row r="300" spans="1:7" ht="12.5">
      <c r="A300" s="83"/>
      <c r="B300" s="83"/>
      <c r="C300" s="83"/>
      <c r="D300" s="83"/>
      <c r="G300" s="83"/>
    </row>
    <row r="301" spans="1:7" ht="12.5">
      <c r="A301" s="83"/>
      <c r="B301" s="83"/>
      <c r="C301" s="83"/>
      <c r="D301" s="83"/>
      <c r="G301" s="83"/>
    </row>
    <row r="302" spans="1:7" ht="12.5">
      <c r="A302" s="83"/>
      <c r="B302" s="83"/>
      <c r="C302" s="83"/>
      <c r="D302" s="83"/>
      <c r="G302" s="83"/>
    </row>
    <row r="303" spans="1:7" ht="12.5">
      <c r="A303" s="83"/>
      <c r="B303" s="83"/>
      <c r="C303" s="83"/>
      <c r="D303" s="83"/>
      <c r="G303" s="83"/>
    </row>
    <row r="304" spans="1:7" ht="12.5">
      <c r="A304" s="83"/>
      <c r="B304" s="83"/>
      <c r="C304" s="83"/>
      <c r="D304" s="83"/>
      <c r="G304" s="83"/>
    </row>
    <row r="305" spans="1:7" ht="12.5">
      <c r="A305" s="83"/>
      <c r="B305" s="83"/>
      <c r="C305" s="83"/>
      <c r="D305" s="83"/>
      <c r="G305" s="83"/>
    </row>
    <row r="306" spans="1:7" ht="12.5">
      <c r="A306" s="83"/>
      <c r="B306" s="83"/>
      <c r="C306" s="83"/>
      <c r="D306" s="83"/>
      <c r="G306" s="83"/>
    </row>
    <row r="307" spans="1:7" ht="12.5">
      <c r="A307" s="83"/>
      <c r="B307" s="83"/>
      <c r="C307" s="83"/>
      <c r="D307" s="83"/>
      <c r="G307" s="83"/>
    </row>
    <row r="308" spans="1:7" ht="12.5">
      <c r="A308" s="83"/>
      <c r="B308" s="83"/>
      <c r="C308" s="83"/>
      <c r="D308" s="83"/>
      <c r="G308" s="83"/>
    </row>
    <row r="309" spans="1:7" ht="12.5">
      <c r="A309" s="83"/>
      <c r="B309" s="83"/>
      <c r="C309" s="83"/>
      <c r="D309" s="83"/>
      <c r="G309" s="83"/>
    </row>
    <row r="310" spans="1:7" ht="12.5">
      <c r="A310" s="83"/>
      <c r="B310" s="83"/>
      <c r="C310" s="83"/>
      <c r="D310" s="83"/>
      <c r="G310" s="83"/>
    </row>
    <row r="311" spans="1:7" ht="12.5">
      <c r="A311" s="83"/>
      <c r="B311" s="83"/>
      <c r="C311" s="83"/>
      <c r="D311" s="83"/>
      <c r="G311" s="83"/>
    </row>
    <row r="312" spans="1:7" ht="12.5">
      <c r="A312" s="83"/>
      <c r="B312" s="83"/>
      <c r="C312" s="83"/>
      <c r="D312" s="83"/>
      <c r="G312" s="83"/>
    </row>
    <row r="313" spans="1:7" ht="12.5">
      <c r="A313" s="83"/>
      <c r="B313" s="83"/>
      <c r="C313" s="83"/>
      <c r="D313" s="83"/>
      <c r="G313" s="83"/>
    </row>
    <row r="314" spans="1:7" ht="12.5">
      <c r="A314" s="83"/>
      <c r="B314" s="83"/>
      <c r="C314" s="83"/>
      <c r="D314" s="83"/>
      <c r="G314" s="83"/>
    </row>
    <row r="315" spans="1:7" ht="12.5">
      <c r="A315" s="83"/>
      <c r="B315" s="83"/>
      <c r="C315" s="83"/>
      <c r="D315" s="83"/>
      <c r="G315" s="83"/>
    </row>
    <row r="316" spans="1:7" ht="12.5">
      <c r="A316" s="83"/>
      <c r="B316" s="83"/>
      <c r="C316" s="83"/>
      <c r="D316" s="83"/>
      <c r="G316" s="83"/>
    </row>
    <row r="317" spans="1:7" ht="12.5">
      <c r="A317" s="83"/>
      <c r="B317" s="83"/>
      <c r="C317" s="83"/>
      <c r="D317" s="83"/>
      <c r="G317" s="83"/>
    </row>
    <row r="318" spans="1:7" ht="12.5">
      <c r="A318" s="83"/>
      <c r="B318" s="83"/>
      <c r="C318" s="83"/>
      <c r="D318" s="83"/>
      <c r="G318" s="83"/>
    </row>
    <row r="319" spans="1:7" ht="12.5">
      <c r="A319" s="83"/>
      <c r="B319" s="83"/>
      <c r="C319" s="83"/>
      <c r="D319" s="83"/>
      <c r="G319" s="83"/>
    </row>
    <row r="320" spans="1:7" ht="12.5">
      <c r="A320" s="83"/>
      <c r="B320" s="83"/>
      <c r="C320" s="83"/>
      <c r="D320" s="83"/>
      <c r="G320" s="83"/>
    </row>
    <row r="321" spans="1:7" ht="12.5">
      <c r="A321" s="83"/>
      <c r="B321" s="83"/>
      <c r="C321" s="83"/>
      <c r="D321" s="83"/>
      <c r="G321" s="83"/>
    </row>
    <row r="322" spans="1:7" ht="12.5">
      <c r="A322" s="83"/>
      <c r="B322" s="83"/>
      <c r="C322" s="83"/>
      <c r="D322" s="83"/>
      <c r="G322" s="83"/>
    </row>
    <row r="323" spans="1:7" ht="12.5">
      <c r="A323" s="83"/>
      <c r="B323" s="83"/>
      <c r="C323" s="83"/>
      <c r="D323" s="83"/>
      <c r="G323" s="83"/>
    </row>
    <row r="324" spans="1:7" ht="12.5">
      <c r="A324" s="83"/>
      <c r="B324" s="83"/>
      <c r="C324" s="83"/>
      <c r="D324" s="83"/>
      <c r="G324" s="83"/>
    </row>
    <row r="325" spans="1:7" ht="12.5">
      <c r="A325" s="83"/>
      <c r="B325" s="83"/>
      <c r="C325" s="83"/>
      <c r="D325" s="83"/>
      <c r="G325" s="83"/>
    </row>
    <row r="326" spans="1:7" ht="12.5">
      <c r="A326" s="83"/>
      <c r="B326" s="83"/>
      <c r="C326" s="83"/>
      <c r="D326" s="83"/>
      <c r="G326" s="83"/>
    </row>
    <row r="327" spans="1:7" ht="12.5">
      <c r="A327" s="83"/>
      <c r="B327" s="83"/>
      <c r="C327" s="83"/>
      <c r="D327" s="83"/>
      <c r="G327" s="83"/>
    </row>
    <row r="328" spans="1:7" ht="12.5">
      <c r="A328" s="83"/>
      <c r="B328" s="83"/>
      <c r="C328" s="83"/>
      <c r="D328" s="83"/>
      <c r="G328" s="83"/>
    </row>
    <row r="329" spans="1:7" ht="12.5">
      <c r="A329" s="83"/>
      <c r="B329" s="83"/>
      <c r="C329" s="83"/>
      <c r="D329" s="83"/>
      <c r="G329" s="83"/>
    </row>
    <row r="330" spans="1:7" ht="12.5">
      <c r="A330" s="83"/>
      <c r="B330" s="83"/>
      <c r="C330" s="83"/>
      <c r="D330" s="83"/>
      <c r="G330" s="83"/>
    </row>
    <row r="331" spans="1:7" ht="12.5">
      <c r="A331" s="83"/>
      <c r="B331" s="83"/>
      <c r="C331" s="83"/>
      <c r="D331" s="83"/>
      <c r="G331" s="83"/>
    </row>
    <row r="332" spans="1:7" ht="12.5">
      <c r="A332" s="83"/>
      <c r="B332" s="83"/>
      <c r="C332" s="83"/>
      <c r="D332" s="83"/>
      <c r="G332" s="83"/>
    </row>
    <row r="333" spans="1:7" ht="12.5">
      <c r="A333" s="83"/>
      <c r="B333" s="83"/>
      <c r="C333" s="83"/>
      <c r="D333" s="83"/>
      <c r="G333" s="83"/>
    </row>
    <row r="334" spans="1:7" ht="12.5">
      <c r="A334" s="83"/>
      <c r="B334" s="83"/>
      <c r="C334" s="83"/>
      <c r="D334" s="83"/>
      <c r="G334" s="83"/>
    </row>
    <row r="335" spans="1:7" ht="12.5">
      <c r="A335" s="83"/>
      <c r="B335" s="83"/>
      <c r="C335" s="83"/>
      <c r="D335" s="83"/>
      <c r="G335" s="83"/>
    </row>
    <row r="336" spans="1:7" ht="12.5">
      <c r="A336" s="83"/>
      <c r="B336" s="83"/>
      <c r="C336" s="83"/>
      <c r="D336" s="83"/>
      <c r="G336" s="83"/>
    </row>
    <row r="337" spans="1:7" ht="12.5">
      <c r="A337" s="83"/>
      <c r="B337" s="83"/>
      <c r="C337" s="83"/>
      <c r="D337" s="83"/>
      <c r="G337" s="83"/>
    </row>
    <row r="338" spans="1:7" ht="12.5">
      <c r="A338" s="83"/>
      <c r="B338" s="83"/>
      <c r="C338" s="83"/>
      <c r="D338" s="83"/>
      <c r="G338" s="83"/>
    </row>
    <row r="339" spans="1:7" ht="12.5">
      <c r="A339" s="83"/>
      <c r="B339" s="83"/>
      <c r="C339" s="83"/>
      <c r="D339" s="83"/>
      <c r="G339" s="83"/>
    </row>
    <row r="340" spans="1:7" ht="12.5">
      <c r="A340" s="83"/>
      <c r="B340" s="83"/>
      <c r="C340" s="83"/>
      <c r="D340" s="83"/>
      <c r="G340" s="83"/>
    </row>
    <row r="341" spans="1:7" ht="12.5">
      <c r="A341" s="83"/>
      <c r="B341" s="83"/>
      <c r="C341" s="83"/>
      <c r="D341" s="83"/>
      <c r="G341" s="83"/>
    </row>
    <row r="342" spans="1:7" ht="12.5">
      <c r="A342" s="83"/>
      <c r="B342" s="83"/>
      <c r="C342" s="83"/>
      <c r="D342" s="83"/>
      <c r="G342" s="83"/>
    </row>
    <row r="343" spans="1:7" ht="12.5">
      <c r="A343" s="83"/>
      <c r="B343" s="83"/>
      <c r="C343" s="83"/>
      <c r="D343" s="83"/>
      <c r="G343" s="83"/>
    </row>
    <row r="344" spans="1:7" ht="12.5">
      <c r="A344" s="83"/>
      <c r="B344" s="83"/>
      <c r="C344" s="83"/>
      <c r="D344" s="83"/>
      <c r="G344" s="83"/>
    </row>
    <row r="345" spans="1:7" ht="12.5">
      <c r="A345" s="83"/>
      <c r="B345" s="83"/>
      <c r="C345" s="83"/>
      <c r="D345" s="83"/>
      <c r="G345" s="83"/>
    </row>
    <row r="346" spans="1:7" ht="12.5">
      <c r="A346" s="83"/>
      <c r="B346" s="83"/>
      <c r="C346" s="83"/>
      <c r="D346" s="83"/>
      <c r="G346" s="83"/>
    </row>
    <row r="347" spans="1:7" ht="12.5">
      <c r="A347" s="83"/>
      <c r="B347" s="83"/>
      <c r="C347" s="83"/>
      <c r="D347" s="83"/>
      <c r="G347" s="83"/>
    </row>
    <row r="348" spans="1:7" ht="12.5">
      <c r="A348" s="83"/>
      <c r="B348" s="83"/>
      <c r="C348" s="83"/>
      <c r="D348" s="83"/>
      <c r="G348" s="83"/>
    </row>
    <row r="349" spans="1:7" ht="12.5">
      <c r="A349" s="83"/>
      <c r="B349" s="83"/>
      <c r="C349" s="83"/>
      <c r="D349" s="83"/>
      <c r="G349" s="83"/>
    </row>
    <row r="350" spans="1:7" ht="12.5">
      <c r="A350" s="83"/>
      <c r="B350" s="83"/>
      <c r="C350" s="83"/>
      <c r="D350" s="83"/>
      <c r="G350" s="83"/>
    </row>
    <row r="351" spans="1:7" ht="12.5">
      <c r="A351" s="83"/>
      <c r="B351" s="83"/>
      <c r="C351" s="83"/>
      <c r="D351" s="83"/>
      <c r="G351" s="83"/>
    </row>
    <row r="352" spans="1:7" ht="12.5">
      <c r="A352" s="83"/>
      <c r="B352" s="83"/>
      <c r="C352" s="83"/>
      <c r="D352" s="83"/>
      <c r="G352" s="83"/>
    </row>
    <row r="353" spans="1:7" ht="12.5">
      <c r="A353" s="83"/>
      <c r="B353" s="83"/>
      <c r="C353" s="83"/>
      <c r="D353" s="83"/>
      <c r="G353" s="83"/>
    </row>
    <row r="354" spans="1:7" ht="12.5">
      <c r="A354" s="83"/>
      <c r="B354" s="83"/>
      <c r="C354" s="83"/>
      <c r="D354" s="83"/>
      <c r="G354" s="83"/>
    </row>
    <row r="355" spans="1:7" ht="12.5">
      <c r="A355" s="83"/>
      <c r="B355" s="83"/>
      <c r="C355" s="83"/>
      <c r="D355" s="83"/>
      <c r="G355" s="83"/>
    </row>
    <row r="356" spans="1:7" ht="12.5">
      <c r="A356" s="83"/>
      <c r="B356" s="83"/>
      <c r="C356" s="83"/>
      <c r="D356" s="83"/>
      <c r="G356" s="83"/>
    </row>
    <row r="357" spans="1:7" ht="12.5">
      <c r="A357" s="83"/>
      <c r="B357" s="83"/>
      <c r="C357" s="83"/>
      <c r="D357" s="83"/>
      <c r="G357" s="83"/>
    </row>
    <row r="358" spans="1:7" ht="12.5">
      <c r="A358" s="83"/>
      <c r="B358" s="83"/>
      <c r="C358" s="83"/>
      <c r="D358" s="83"/>
      <c r="G358" s="83"/>
    </row>
    <row r="359" spans="1:7" ht="12.5">
      <c r="A359" s="83"/>
      <c r="B359" s="83"/>
      <c r="C359" s="83"/>
      <c r="D359" s="83"/>
      <c r="G359" s="83"/>
    </row>
    <row r="360" spans="1:7" ht="12.5">
      <c r="A360" s="83"/>
      <c r="B360" s="83"/>
      <c r="C360" s="83"/>
      <c r="D360" s="83"/>
      <c r="G360" s="83"/>
    </row>
    <row r="361" spans="1:7" ht="12.5">
      <c r="A361" s="83"/>
      <c r="B361" s="83"/>
      <c r="C361" s="83"/>
      <c r="D361" s="83"/>
      <c r="G361" s="83"/>
    </row>
    <row r="362" spans="1:7" ht="12.5">
      <c r="A362" s="83"/>
      <c r="B362" s="83"/>
      <c r="C362" s="83"/>
      <c r="D362" s="83"/>
      <c r="G362" s="83"/>
    </row>
    <row r="363" spans="1:7" ht="12.5">
      <c r="A363" s="83"/>
      <c r="B363" s="83"/>
      <c r="C363" s="83"/>
      <c r="D363" s="83"/>
      <c r="G363" s="83"/>
    </row>
    <row r="364" spans="1:7" ht="12.5">
      <c r="A364" s="83"/>
      <c r="B364" s="83"/>
      <c r="C364" s="83"/>
      <c r="D364" s="83"/>
      <c r="G364" s="83"/>
    </row>
    <row r="365" spans="1:7" ht="12.5">
      <c r="A365" s="83"/>
      <c r="B365" s="83"/>
      <c r="C365" s="83"/>
      <c r="D365" s="83"/>
      <c r="G365" s="83"/>
    </row>
    <row r="366" spans="1:7" ht="12.5">
      <c r="A366" s="83"/>
      <c r="B366" s="83"/>
      <c r="C366" s="83"/>
      <c r="D366" s="83"/>
      <c r="G366" s="83"/>
    </row>
    <row r="367" spans="1:7" ht="12.5">
      <c r="A367" s="83"/>
      <c r="B367" s="83"/>
      <c r="C367" s="83"/>
      <c r="D367" s="83"/>
      <c r="G367" s="83"/>
    </row>
    <row r="368" spans="1:7" ht="12.5">
      <c r="A368" s="83"/>
      <c r="B368" s="83"/>
      <c r="C368" s="83"/>
      <c r="D368" s="83"/>
      <c r="G368" s="83"/>
    </row>
    <row r="369" spans="1:7" ht="12.5">
      <c r="A369" s="83"/>
      <c r="B369" s="83"/>
      <c r="C369" s="83"/>
      <c r="D369" s="83"/>
      <c r="G369" s="83"/>
    </row>
    <row r="370" spans="1:7" ht="12.5">
      <c r="A370" s="83"/>
      <c r="B370" s="83"/>
      <c r="C370" s="83"/>
      <c r="D370" s="83"/>
      <c r="G370" s="83"/>
    </row>
    <row r="371" spans="1:7" ht="12.5">
      <c r="A371" s="83"/>
      <c r="B371" s="83"/>
      <c r="C371" s="83"/>
      <c r="D371" s="83"/>
      <c r="G371" s="83"/>
    </row>
    <row r="372" spans="1:7" ht="12.5">
      <c r="A372" s="83"/>
      <c r="B372" s="83"/>
      <c r="C372" s="83"/>
      <c r="D372" s="83"/>
      <c r="G372" s="83"/>
    </row>
    <row r="373" spans="1:7" ht="12.5">
      <c r="A373" s="83"/>
      <c r="B373" s="83"/>
      <c r="C373" s="83"/>
      <c r="D373" s="83"/>
      <c r="G373" s="83"/>
    </row>
    <row r="374" spans="1:7" ht="12.5">
      <c r="A374" s="83"/>
      <c r="B374" s="83"/>
      <c r="C374" s="83"/>
      <c r="D374" s="83"/>
      <c r="G374" s="83"/>
    </row>
    <row r="375" spans="1:7" ht="12.5">
      <c r="A375" s="83"/>
      <c r="B375" s="83"/>
      <c r="C375" s="83"/>
      <c r="D375" s="83"/>
      <c r="G375" s="83"/>
    </row>
    <row r="376" spans="1:7" ht="12.5">
      <c r="A376" s="83"/>
      <c r="B376" s="83"/>
      <c r="C376" s="83"/>
      <c r="D376" s="83"/>
      <c r="G376" s="83"/>
    </row>
    <row r="377" spans="1:7" ht="12.5">
      <c r="A377" s="83"/>
      <c r="B377" s="83"/>
      <c r="C377" s="83"/>
      <c r="D377" s="83"/>
      <c r="G377" s="83"/>
    </row>
    <row r="378" spans="1:7" ht="12.5">
      <c r="A378" s="83"/>
      <c r="B378" s="83"/>
      <c r="C378" s="83"/>
      <c r="D378" s="83"/>
      <c r="G378" s="83"/>
    </row>
    <row r="379" spans="1:7" ht="12.5">
      <c r="A379" s="83"/>
      <c r="B379" s="83"/>
      <c r="C379" s="83"/>
      <c r="D379" s="83"/>
      <c r="G379" s="83"/>
    </row>
    <row r="380" spans="1:7" ht="12.5">
      <c r="A380" s="83"/>
      <c r="B380" s="83"/>
      <c r="C380" s="83"/>
      <c r="D380" s="83"/>
      <c r="G380" s="83"/>
    </row>
    <row r="381" spans="1:7" ht="12.5">
      <c r="A381" s="83"/>
      <c r="B381" s="83"/>
      <c r="C381" s="83"/>
      <c r="D381" s="83"/>
      <c r="G381" s="83"/>
    </row>
    <row r="382" spans="1:7" ht="12.5">
      <c r="A382" s="83"/>
      <c r="B382" s="83"/>
      <c r="C382" s="83"/>
      <c r="D382" s="83"/>
      <c r="G382" s="83"/>
    </row>
    <row r="383" spans="1:7" ht="12.5">
      <c r="A383" s="83"/>
      <c r="B383" s="83"/>
      <c r="C383" s="83"/>
      <c r="D383" s="83"/>
      <c r="G383" s="83"/>
    </row>
    <row r="384" spans="1:7" ht="12.5">
      <c r="A384" s="83"/>
      <c r="B384" s="83"/>
      <c r="C384" s="83"/>
      <c r="D384" s="83"/>
      <c r="G384" s="83"/>
    </row>
    <row r="385" spans="1:7" ht="12.5">
      <c r="A385" s="83"/>
      <c r="B385" s="83"/>
      <c r="C385" s="83"/>
      <c r="D385" s="83"/>
      <c r="G385" s="83"/>
    </row>
    <row r="386" spans="1:7" ht="12.5">
      <c r="A386" s="83"/>
      <c r="B386" s="83"/>
      <c r="C386" s="83"/>
      <c r="D386" s="83"/>
      <c r="G386" s="83"/>
    </row>
    <row r="387" spans="1:7" ht="12.5">
      <c r="A387" s="83"/>
      <c r="B387" s="83"/>
      <c r="C387" s="83"/>
      <c r="D387" s="83"/>
      <c r="G387" s="83"/>
    </row>
    <row r="388" spans="1:7" ht="12.5">
      <c r="A388" s="83"/>
      <c r="B388" s="83"/>
      <c r="C388" s="83"/>
      <c r="D388" s="83"/>
      <c r="G388" s="83"/>
    </row>
    <row r="389" spans="1:7" ht="12.5">
      <c r="A389" s="83"/>
      <c r="B389" s="83"/>
      <c r="C389" s="83"/>
      <c r="D389" s="83"/>
      <c r="G389" s="83"/>
    </row>
    <row r="390" spans="1:7" ht="12.5">
      <c r="A390" s="83"/>
      <c r="B390" s="83"/>
      <c r="C390" s="83"/>
      <c r="D390" s="83"/>
      <c r="G390" s="83"/>
    </row>
    <row r="391" spans="1:7" ht="12.5">
      <c r="A391" s="83"/>
      <c r="B391" s="83"/>
      <c r="C391" s="83"/>
      <c r="D391" s="83"/>
      <c r="G391" s="83"/>
    </row>
    <row r="392" spans="1:7" ht="12.5">
      <c r="A392" s="83"/>
      <c r="B392" s="83"/>
      <c r="C392" s="83"/>
      <c r="D392" s="83"/>
      <c r="G392" s="83"/>
    </row>
    <row r="393" spans="1:7" ht="12.5">
      <c r="A393" s="83"/>
      <c r="B393" s="83"/>
      <c r="C393" s="83"/>
      <c r="D393" s="83"/>
      <c r="G393" s="83"/>
    </row>
    <row r="394" spans="1:7" ht="12.5">
      <c r="A394" s="83"/>
      <c r="B394" s="83"/>
      <c r="C394" s="83"/>
      <c r="D394" s="83"/>
      <c r="G394" s="83"/>
    </row>
    <row r="395" spans="1:7" ht="12.5">
      <c r="A395" s="83"/>
      <c r="B395" s="83"/>
      <c r="C395" s="83"/>
      <c r="D395" s="83"/>
      <c r="G395" s="83"/>
    </row>
    <row r="396" spans="1:7" ht="12.5">
      <c r="A396" s="83"/>
      <c r="B396" s="83"/>
      <c r="C396" s="83"/>
      <c r="D396" s="83"/>
      <c r="G396" s="83"/>
    </row>
    <row r="397" spans="1:7" ht="12.5">
      <c r="A397" s="83"/>
      <c r="B397" s="83"/>
      <c r="C397" s="83"/>
      <c r="D397" s="83"/>
      <c r="G397" s="83"/>
    </row>
    <row r="398" spans="1:7" ht="12.5">
      <c r="A398" s="83"/>
      <c r="B398" s="83"/>
      <c r="C398" s="83"/>
      <c r="D398" s="83"/>
      <c r="G398" s="83"/>
    </row>
    <row r="399" spans="1:7" ht="12.5">
      <c r="A399" s="83"/>
      <c r="B399" s="83"/>
      <c r="C399" s="83"/>
      <c r="D399" s="83"/>
      <c r="G399" s="83"/>
    </row>
    <row r="400" spans="1:7" ht="12.5">
      <c r="A400" s="83"/>
      <c r="B400" s="83"/>
      <c r="C400" s="83"/>
      <c r="D400" s="83"/>
      <c r="G400" s="83"/>
    </row>
    <row r="401" spans="1:7" ht="12.5">
      <c r="A401" s="83"/>
      <c r="B401" s="83"/>
      <c r="C401" s="83"/>
      <c r="D401" s="83"/>
      <c r="G401" s="83"/>
    </row>
    <row r="402" spans="1:7" ht="12.5">
      <c r="A402" s="83"/>
      <c r="B402" s="83"/>
      <c r="C402" s="83"/>
      <c r="D402" s="83"/>
      <c r="G402" s="83"/>
    </row>
    <row r="403" spans="1:7" ht="12.5">
      <c r="A403" s="83"/>
      <c r="B403" s="83"/>
      <c r="C403" s="83"/>
      <c r="D403" s="83"/>
      <c r="G403" s="83"/>
    </row>
    <row r="404" spans="1:7" ht="12.5">
      <c r="A404" s="83"/>
      <c r="B404" s="83"/>
      <c r="C404" s="83"/>
      <c r="D404" s="83"/>
      <c r="G404" s="83"/>
    </row>
    <row r="405" spans="1:7" ht="12.5">
      <c r="A405" s="83"/>
      <c r="B405" s="83"/>
      <c r="C405" s="83"/>
      <c r="D405" s="83"/>
      <c r="G405" s="83"/>
    </row>
    <row r="406" spans="1:7" ht="12.5">
      <c r="A406" s="83"/>
      <c r="B406" s="83"/>
      <c r="C406" s="83"/>
      <c r="D406" s="83"/>
      <c r="G406" s="83"/>
    </row>
    <row r="407" spans="1:7" ht="12.5">
      <c r="A407" s="83"/>
      <c r="B407" s="83"/>
      <c r="C407" s="83"/>
      <c r="D407" s="83"/>
      <c r="G407" s="83"/>
    </row>
    <row r="408" spans="1:7" ht="12.5">
      <c r="A408" s="83"/>
      <c r="B408" s="83"/>
      <c r="C408" s="83"/>
      <c r="D408" s="83"/>
      <c r="G408" s="83"/>
    </row>
    <row r="409" spans="1:7" ht="12.5">
      <c r="A409" s="83"/>
      <c r="B409" s="83"/>
      <c r="C409" s="83"/>
      <c r="D409" s="83"/>
      <c r="G409" s="83"/>
    </row>
    <row r="410" spans="1:7" ht="12.5">
      <c r="A410" s="83"/>
      <c r="B410" s="83"/>
      <c r="C410" s="83"/>
      <c r="D410" s="83"/>
      <c r="G410" s="83"/>
    </row>
    <row r="411" spans="1:7" ht="12.5">
      <c r="A411" s="83"/>
      <c r="B411" s="83"/>
      <c r="C411" s="83"/>
      <c r="D411" s="83"/>
      <c r="G411" s="83"/>
    </row>
    <row r="412" spans="1:7" ht="12.5">
      <c r="A412" s="83"/>
      <c r="B412" s="83"/>
      <c r="C412" s="83"/>
      <c r="D412" s="83"/>
      <c r="G412" s="83"/>
    </row>
    <row r="413" spans="1:7" ht="12.5">
      <c r="A413" s="83"/>
      <c r="B413" s="83"/>
      <c r="C413" s="83"/>
      <c r="D413" s="83"/>
      <c r="G413" s="83"/>
    </row>
    <row r="414" spans="1:7" ht="12.5">
      <c r="A414" s="83"/>
      <c r="B414" s="83"/>
      <c r="C414" s="83"/>
      <c r="D414" s="83"/>
      <c r="G414" s="83"/>
    </row>
    <row r="415" spans="1:7" ht="12.5">
      <c r="A415" s="83"/>
      <c r="B415" s="83"/>
      <c r="C415" s="83"/>
      <c r="D415" s="83"/>
      <c r="G415" s="83"/>
    </row>
    <row r="416" spans="1:7" ht="12.5">
      <c r="A416" s="83"/>
      <c r="B416" s="83"/>
      <c r="C416" s="83"/>
      <c r="D416" s="83"/>
      <c r="G416" s="83"/>
    </row>
    <row r="417" spans="1:7" ht="12.5">
      <c r="A417" s="83"/>
      <c r="B417" s="83"/>
      <c r="C417" s="83"/>
      <c r="D417" s="83"/>
      <c r="G417" s="83"/>
    </row>
    <row r="418" spans="1:7" ht="12.5">
      <c r="A418" s="83"/>
      <c r="B418" s="83"/>
      <c r="C418" s="83"/>
      <c r="D418" s="83"/>
      <c r="G418" s="83"/>
    </row>
    <row r="419" spans="1:7" ht="12.5">
      <c r="A419" s="83"/>
      <c r="B419" s="83"/>
      <c r="C419" s="83"/>
      <c r="D419" s="83"/>
      <c r="G419" s="83"/>
    </row>
    <row r="420" spans="1:7" ht="12.5">
      <c r="A420" s="83"/>
      <c r="B420" s="83"/>
      <c r="C420" s="83"/>
      <c r="D420" s="83"/>
      <c r="G420" s="83"/>
    </row>
    <row r="421" spans="1:7" ht="12.5">
      <c r="A421" s="83"/>
      <c r="B421" s="83"/>
      <c r="C421" s="83"/>
      <c r="D421" s="83"/>
      <c r="G421" s="83"/>
    </row>
    <row r="422" spans="1:7" ht="12.5">
      <c r="A422" s="83"/>
      <c r="B422" s="83"/>
      <c r="C422" s="83"/>
      <c r="D422" s="83"/>
      <c r="G422" s="83"/>
    </row>
    <row r="423" spans="1:7" ht="12.5">
      <c r="A423" s="83"/>
      <c r="B423" s="83"/>
      <c r="C423" s="83"/>
      <c r="D423" s="83"/>
      <c r="G423" s="83"/>
    </row>
    <row r="424" spans="1:7" ht="12.5">
      <c r="A424" s="83"/>
      <c r="B424" s="83"/>
      <c r="C424" s="83"/>
      <c r="D424" s="83"/>
      <c r="G424" s="83"/>
    </row>
    <row r="425" spans="1:7" ht="12.5">
      <c r="A425" s="83"/>
      <c r="B425" s="83"/>
      <c r="C425" s="83"/>
      <c r="D425" s="83"/>
      <c r="G425" s="83"/>
    </row>
    <row r="426" spans="1:7" ht="12.5">
      <c r="A426" s="83"/>
      <c r="B426" s="83"/>
      <c r="C426" s="83"/>
      <c r="D426" s="83"/>
      <c r="G426" s="83"/>
    </row>
    <row r="427" spans="1:7" ht="12.5">
      <c r="A427" s="83"/>
      <c r="B427" s="83"/>
      <c r="C427" s="83"/>
      <c r="D427" s="83"/>
      <c r="G427" s="83"/>
    </row>
    <row r="428" spans="1:7" ht="12.5">
      <c r="A428" s="83"/>
      <c r="B428" s="83"/>
      <c r="C428" s="83"/>
      <c r="D428" s="83"/>
      <c r="G428" s="83"/>
    </row>
    <row r="429" spans="1:7" ht="12.5">
      <c r="A429" s="83"/>
      <c r="B429" s="83"/>
      <c r="C429" s="83"/>
      <c r="D429" s="83"/>
      <c r="G429" s="83"/>
    </row>
    <row r="430" spans="1:7" ht="12.5">
      <c r="A430" s="83"/>
      <c r="B430" s="83"/>
      <c r="C430" s="83"/>
      <c r="D430" s="83"/>
      <c r="G430" s="83"/>
    </row>
    <row r="431" spans="1:7" ht="12.5">
      <c r="A431" s="83"/>
      <c r="B431" s="83"/>
      <c r="C431" s="83"/>
      <c r="D431" s="83"/>
      <c r="G431" s="83"/>
    </row>
    <row r="432" spans="1:7" ht="12.5">
      <c r="A432" s="83"/>
      <c r="B432" s="83"/>
      <c r="C432" s="83"/>
      <c r="D432" s="83"/>
      <c r="G432" s="83"/>
    </row>
    <row r="433" spans="1:7" ht="12.5">
      <c r="A433" s="83"/>
      <c r="B433" s="83"/>
      <c r="C433" s="83"/>
      <c r="D433" s="83"/>
      <c r="G433" s="83"/>
    </row>
    <row r="434" spans="1:7" ht="12.5">
      <c r="A434" s="83"/>
      <c r="B434" s="83"/>
      <c r="C434" s="83"/>
      <c r="D434" s="83"/>
      <c r="G434" s="83"/>
    </row>
    <row r="435" spans="1:7" ht="12.5">
      <c r="A435" s="83"/>
      <c r="B435" s="83"/>
      <c r="C435" s="83"/>
      <c r="D435" s="83"/>
      <c r="G435" s="83"/>
    </row>
    <row r="436" spans="1:7" ht="12.5">
      <c r="A436" s="83"/>
      <c r="B436" s="83"/>
      <c r="C436" s="83"/>
      <c r="D436" s="83"/>
      <c r="G436" s="83"/>
    </row>
    <row r="437" spans="1:7" ht="12.5">
      <c r="A437" s="83"/>
      <c r="B437" s="83"/>
      <c r="C437" s="83"/>
      <c r="D437" s="83"/>
      <c r="G437" s="83"/>
    </row>
    <row r="438" spans="1:7" ht="12.5">
      <c r="A438" s="83"/>
      <c r="B438" s="83"/>
      <c r="C438" s="83"/>
      <c r="D438" s="83"/>
      <c r="G438" s="83"/>
    </row>
    <row r="439" spans="1:7" ht="12.5">
      <c r="A439" s="83"/>
      <c r="B439" s="83"/>
      <c r="C439" s="83"/>
      <c r="D439" s="83"/>
      <c r="G439" s="83"/>
    </row>
    <row r="440" spans="1:7" ht="12.5">
      <c r="A440" s="83"/>
      <c r="B440" s="83"/>
      <c r="C440" s="83"/>
      <c r="D440" s="83"/>
      <c r="G440" s="83"/>
    </row>
    <row r="441" spans="1:7" ht="12.5">
      <c r="A441" s="83"/>
      <c r="B441" s="83"/>
      <c r="C441" s="83"/>
      <c r="D441" s="83"/>
      <c r="G441" s="83"/>
    </row>
    <row r="442" spans="1:7" ht="12.5">
      <c r="A442" s="83"/>
      <c r="B442" s="83"/>
      <c r="C442" s="83"/>
      <c r="D442" s="83"/>
      <c r="G442" s="83"/>
    </row>
    <row r="443" spans="1:7" ht="12.5">
      <c r="A443" s="83"/>
      <c r="B443" s="83"/>
      <c r="C443" s="83"/>
      <c r="D443" s="83"/>
      <c r="G443" s="83"/>
    </row>
    <row r="444" spans="1:7" ht="12.5">
      <c r="A444" s="83"/>
      <c r="B444" s="83"/>
      <c r="C444" s="83"/>
      <c r="D444" s="83"/>
      <c r="G444" s="83"/>
    </row>
    <row r="445" spans="1:7" ht="12.5">
      <c r="A445" s="83"/>
      <c r="B445" s="83"/>
      <c r="C445" s="83"/>
      <c r="D445" s="83"/>
      <c r="G445" s="83"/>
    </row>
    <row r="446" spans="1:7" ht="12.5">
      <c r="A446" s="83"/>
      <c r="B446" s="83"/>
      <c r="C446" s="83"/>
      <c r="D446" s="83"/>
      <c r="G446" s="83"/>
    </row>
    <row r="447" spans="1:7" ht="12.5">
      <c r="A447" s="83"/>
      <c r="B447" s="83"/>
      <c r="C447" s="83"/>
      <c r="D447" s="83"/>
      <c r="G447" s="83"/>
    </row>
    <row r="448" spans="1:7" ht="12.5">
      <c r="A448" s="83"/>
      <c r="B448" s="83"/>
      <c r="C448" s="83"/>
      <c r="D448" s="83"/>
      <c r="G448" s="83"/>
    </row>
    <row r="449" spans="1:7" ht="12.5">
      <c r="A449" s="83"/>
      <c r="B449" s="83"/>
      <c r="C449" s="83"/>
      <c r="D449" s="83"/>
      <c r="G449" s="83"/>
    </row>
    <row r="450" spans="1:7" ht="12.5">
      <c r="A450" s="83"/>
      <c r="B450" s="83"/>
      <c r="C450" s="83"/>
      <c r="D450" s="83"/>
      <c r="G450" s="83"/>
    </row>
    <row r="451" spans="1:7" ht="12.5">
      <c r="A451" s="83"/>
      <c r="B451" s="83"/>
      <c r="C451" s="83"/>
      <c r="D451" s="83"/>
      <c r="G451" s="83"/>
    </row>
    <row r="452" spans="1:7" ht="12.5">
      <c r="A452" s="83"/>
      <c r="B452" s="83"/>
      <c r="C452" s="83"/>
      <c r="D452" s="83"/>
      <c r="G452" s="83"/>
    </row>
    <row r="453" spans="1:7" ht="12.5">
      <c r="A453" s="83"/>
      <c r="B453" s="83"/>
      <c r="C453" s="83"/>
      <c r="D453" s="83"/>
      <c r="G453" s="83"/>
    </row>
    <row r="454" spans="1:7" ht="12.5">
      <c r="A454" s="83"/>
      <c r="B454" s="83"/>
      <c r="C454" s="83"/>
      <c r="D454" s="83"/>
      <c r="G454" s="83"/>
    </row>
    <row r="455" spans="1:7" ht="12.5">
      <c r="A455" s="83"/>
      <c r="B455" s="83"/>
      <c r="C455" s="83"/>
      <c r="D455" s="83"/>
      <c r="G455" s="83"/>
    </row>
    <row r="456" spans="1:7" ht="12.5">
      <c r="A456" s="83"/>
      <c r="B456" s="83"/>
      <c r="C456" s="83"/>
      <c r="D456" s="83"/>
      <c r="G456" s="83"/>
    </row>
    <row r="457" spans="1:7" ht="12.5">
      <c r="A457" s="83"/>
      <c r="B457" s="83"/>
      <c r="C457" s="83"/>
      <c r="D457" s="83"/>
      <c r="G457" s="83"/>
    </row>
    <row r="458" spans="1:7" ht="12.5">
      <c r="A458" s="83"/>
      <c r="B458" s="83"/>
      <c r="C458" s="83"/>
      <c r="D458" s="83"/>
      <c r="G458" s="83"/>
    </row>
    <row r="459" spans="1:7" ht="12.5">
      <c r="A459" s="83"/>
      <c r="B459" s="83"/>
      <c r="C459" s="83"/>
      <c r="D459" s="83"/>
      <c r="G459" s="83"/>
    </row>
    <row r="460" spans="1:7" ht="12.5">
      <c r="A460" s="83"/>
      <c r="B460" s="83"/>
      <c r="C460" s="83"/>
      <c r="D460" s="83"/>
      <c r="G460" s="83"/>
    </row>
    <row r="461" spans="1:7" ht="12.5">
      <c r="A461" s="83"/>
      <c r="B461" s="83"/>
      <c r="C461" s="83"/>
      <c r="D461" s="83"/>
      <c r="G461" s="83"/>
    </row>
    <row r="462" spans="1:7" ht="12.5">
      <c r="A462" s="83"/>
      <c r="B462" s="83"/>
      <c r="C462" s="83"/>
      <c r="D462" s="83"/>
      <c r="G462" s="83"/>
    </row>
    <row r="463" spans="1:7" ht="12.5">
      <c r="A463" s="83"/>
      <c r="B463" s="83"/>
      <c r="C463" s="83"/>
      <c r="D463" s="83"/>
      <c r="G463" s="83"/>
    </row>
    <row r="464" spans="1:7" ht="12.5">
      <c r="A464" s="83"/>
      <c r="B464" s="83"/>
      <c r="C464" s="83"/>
      <c r="D464" s="83"/>
      <c r="G464" s="83"/>
    </row>
    <row r="465" spans="1:7" ht="12.5">
      <c r="A465" s="83"/>
      <c r="B465" s="83"/>
      <c r="C465" s="83"/>
      <c r="D465" s="83"/>
      <c r="G465" s="83"/>
    </row>
    <row r="466" spans="1:7" ht="12.5">
      <c r="A466" s="83"/>
      <c r="B466" s="83"/>
      <c r="C466" s="83"/>
      <c r="D466" s="83"/>
      <c r="G466" s="83"/>
    </row>
    <row r="467" spans="1:7" ht="12.5">
      <c r="A467" s="83"/>
      <c r="B467" s="83"/>
      <c r="C467" s="83"/>
      <c r="D467" s="83"/>
      <c r="G467" s="83"/>
    </row>
    <row r="468" spans="1:7" ht="12.5">
      <c r="A468" s="83"/>
      <c r="B468" s="83"/>
      <c r="C468" s="83"/>
      <c r="D468" s="83"/>
      <c r="G468" s="83"/>
    </row>
    <row r="469" spans="1:7" ht="12.5">
      <c r="A469" s="83"/>
      <c r="B469" s="83"/>
      <c r="C469" s="83"/>
      <c r="D469" s="83"/>
      <c r="G469" s="83"/>
    </row>
    <row r="470" spans="1:7" ht="12.5">
      <c r="A470" s="83"/>
      <c r="B470" s="83"/>
      <c r="C470" s="83"/>
      <c r="D470" s="83"/>
      <c r="G470" s="83"/>
    </row>
    <row r="471" spans="1:7" ht="12.5">
      <c r="A471" s="83"/>
      <c r="B471" s="83"/>
      <c r="C471" s="83"/>
      <c r="D471" s="83"/>
      <c r="G471" s="83"/>
    </row>
    <row r="472" spans="1:7" ht="12.5">
      <c r="A472" s="83"/>
      <c r="B472" s="83"/>
      <c r="C472" s="83"/>
      <c r="D472" s="83"/>
      <c r="G472" s="83"/>
    </row>
    <row r="473" spans="1:7" ht="12.5">
      <c r="A473" s="83"/>
      <c r="B473" s="83"/>
      <c r="C473" s="83"/>
      <c r="D473" s="83"/>
      <c r="G473" s="83"/>
    </row>
    <row r="474" spans="1:7" ht="12.5">
      <c r="A474" s="83"/>
      <c r="B474" s="83"/>
      <c r="C474" s="83"/>
      <c r="D474" s="83"/>
      <c r="G474" s="83"/>
    </row>
    <row r="475" spans="1:7" ht="12.5">
      <c r="A475" s="83"/>
      <c r="B475" s="83"/>
      <c r="C475" s="83"/>
      <c r="D475" s="83"/>
      <c r="G475" s="83"/>
    </row>
    <row r="476" spans="1:7" ht="12.5">
      <c r="A476" s="83"/>
      <c r="B476" s="83"/>
      <c r="C476" s="83"/>
      <c r="D476" s="83"/>
      <c r="G476" s="83"/>
    </row>
    <row r="477" spans="1:7" ht="12.5">
      <c r="A477" s="83"/>
      <c r="B477" s="83"/>
      <c r="C477" s="83"/>
      <c r="D477" s="83"/>
      <c r="G477" s="83"/>
    </row>
    <row r="478" spans="1:7" ht="12.5">
      <c r="A478" s="83"/>
      <c r="B478" s="83"/>
      <c r="C478" s="83"/>
      <c r="D478" s="83"/>
      <c r="G478" s="83"/>
    </row>
    <row r="479" spans="1:7" ht="12.5">
      <c r="A479" s="83"/>
      <c r="B479" s="83"/>
      <c r="C479" s="83"/>
      <c r="D479" s="83"/>
      <c r="G479" s="83"/>
    </row>
    <row r="480" spans="1:7" ht="12.5">
      <c r="A480" s="83"/>
      <c r="B480" s="83"/>
      <c r="C480" s="83"/>
      <c r="D480" s="83"/>
      <c r="G480" s="83"/>
    </row>
    <row r="481" spans="1:7" ht="12.5">
      <c r="A481" s="83"/>
      <c r="B481" s="83"/>
      <c r="C481" s="83"/>
      <c r="D481" s="83"/>
      <c r="G481" s="83"/>
    </row>
    <row r="482" spans="1:7" ht="12.5">
      <c r="A482" s="83"/>
      <c r="B482" s="83"/>
      <c r="C482" s="83"/>
      <c r="D482" s="83"/>
      <c r="G482" s="83"/>
    </row>
    <row r="483" spans="1:7" ht="12.5">
      <c r="A483" s="83"/>
      <c r="B483" s="83"/>
      <c r="C483" s="83"/>
      <c r="D483" s="83"/>
      <c r="G483" s="83"/>
    </row>
    <row r="484" spans="1:7" ht="12.5">
      <c r="A484" s="83"/>
      <c r="B484" s="83"/>
      <c r="C484" s="83"/>
      <c r="D484" s="83"/>
      <c r="G484" s="83"/>
    </row>
    <row r="485" spans="1:7" ht="12.5">
      <c r="A485" s="83"/>
      <c r="B485" s="83"/>
      <c r="C485" s="83"/>
      <c r="D485" s="83"/>
      <c r="G485" s="83"/>
    </row>
    <row r="486" spans="1:7" ht="12.5">
      <c r="A486" s="83"/>
      <c r="B486" s="83"/>
      <c r="C486" s="83"/>
      <c r="D486" s="83"/>
      <c r="G486" s="83"/>
    </row>
    <row r="487" spans="1:7" ht="12.5">
      <c r="A487" s="83"/>
      <c r="B487" s="83"/>
      <c r="C487" s="83"/>
      <c r="D487" s="83"/>
      <c r="G487" s="83"/>
    </row>
    <row r="488" spans="1:7" ht="12.5">
      <c r="A488" s="83"/>
      <c r="B488" s="83"/>
      <c r="C488" s="83"/>
      <c r="D488" s="83"/>
      <c r="G488" s="83"/>
    </row>
    <row r="489" spans="1:7" ht="12.5">
      <c r="A489" s="83"/>
      <c r="B489" s="83"/>
      <c r="C489" s="83"/>
      <c r="D489" s="83"/>
      <c r="G489" s="83"/>
    </row>
    <row r="490" spans="1:7" ht="12.5">
      <c r="A490" s="83"/>
      <c r="B490" s="83"/>
      <c r="C490" s="83"/>
      <c r="D490" s="83"/>
      <c r="G490" s="83"/>
    </row>
    <row r="491" spans="1:7" ht="12.5">
      <c r="A491" s="83"/>
      <c r="B491" s="83"/>
      <c r="C491" s="83"/>
      <c r="D491" s="83"/>
      <c r="G491" s="83"/>
    </row>
    <row r="492" spans="1:7" ht="12.5">
      <c r="A492" s="83"/>
      <c r="B492" s="83"/>
      <c r="C492" s="83"/>
      <c r="D492" s="83"/>
      <c r="G492" s="83"/>
    </row>
    <row r="493" spans="1:7" ht="12.5">
      <c r="A493" s="83"/>
      <c r="B493" s="83"/>
      <c r="C493" s="83"/>
      <c r="D493" s="83"/>
      <c r="G493" s="83"/>
    </row>
    <row r="494" spans="1:7" ht="12.5">
      <c r="A494" s="83"/>
      <c r="B494" s="83"/>
      <c r="C494" s="83"/>
      <c r="D494" s="83"/>
      <c r="G494" s="83"/>
    </row>
    <row r="495" spans="1:7" ht="12.5">
      <c r="A495" s="83"/>
      <c r="B495" s="83"/>
      <c r="C495" s="83"/>
      <c r="D495" s="83"/>
      <c r="G495" s="83"/>
    </row>
    <row r="496" spans="1:7" ht="12.5">
      <c r="A496" s="83"/>
      <c r="B496" s="83"/>
      <c r="C496" s="83"/>
      <c r="D496" s="83"/>
      <c r="G496" s="83"/>
    </row>
    <row r="497" spans="1:7" ht="12.5">
      <c r="A497" s="83"/>
      <c r="B497" s="83"/>
      <c r="C497" s="83"/>
      <c r="D497" s="83"/>
      <c r="G497" s="83"/>
    </row>
    <row r="498" spans="1:7" ht="12.5">
      <c r="A498" s="83"/>
      <c r="B498" s="83"/>
      <c r="C498" s="83"/>
      <c r="D498" s="83"/>
      <c r="G498" s="83"/>
    </row>
    <row r="499" spans="1:7" ht="12.5">
      <c r="A499" s="83"/>
      <c r="B499" s="83"/>
      <c r="C499" s="83"/>
      <c r="D499" s="83"/>
      <c r="G499" s="83"/>
    </row>
    <row r="500" spans="1:7" ht="12.5">
      <c r="A500" s="83"/>
      <c r="B500" s="83"/>
      <c r="C500" s="83"/>
      <c r="D500" s="83"/>
      <c r="G500" s="83"/>
    </row>
    <row r="501" spans="1:7" ht="12.5">
      <c r="A501" s="83"/>
      <c r="B501" s="83"/>
      <c r="C501" s="83"/>
      <c r="D501" s="83"/>
      <c r="G501" s="83"/>
    </row>
    <row r="502" spans="1:7" ht="12.5">
      <c r="A502" s="83"/>
      <c r="B502" s="83"/>
      <c r="C502" s="83"/>
      <c r="D502" s="83"/>
      <c r="G502" s="83"/>
    </row>
    <row r="503" spans="1:7" ht="12.5">
      <c r="A503" s="83"/>
      <c r="B503" s="83"/>
      <c r="C503" s="83"/>
      <c r="D503" s="83"/>
      <c r="G503" s="83"/>
    </row>
    <row r="504" spans="1:7" ht="12.5">
      <c r="A504" s="83"/>
      <c r="B504" s="83"/>
      <c r="C504" s="83"/>
      <c r="D504" s="83"/>
      <c r="G504" s="83"/>
    </row>
    <row r="505" spans="1:7" ht="12.5">
      <c r="A505" s="83"/>
      <c r="B505" s="83"/>
      <c r="C505" s="83"/>
      <c r="D505" s="83"/>
      <c r="G505" s="83"/>
    </row>
    <row r="506" spans="1:7" ht="12.5">
      <c r="A506" s="83"/>
      <c r="B506" s="83"/>
      <c r="C506" s="83"/>
      <c r="D506" s="83"/>
      <c r="G506" s="83"/>
    </row>
    <row r="507" spans="1:7" ht="12.5">
      <c r="A507" s="83"/>
      <c r="B507" s="83"/>
      <c r="C507" s="83"/>
      <c r="D507" s="83"/>
      <c r="G507" s="83"/>
    </row>
    <row r="508" spans="1:7" ht="12.5">
      <c r="A508" s="83"/>
      <c r="B508" s="83"/>
      <c r="C508" s="83"/>
      <c r="D508" s="83"/>
      <c r="G508" s="83"/>
    </row>
    <row r="509" spans="1:7" ht="12.5">
      <c r="A509" s="83"/>
      <c r="B509" s="83"/>
      <c r="C509" s="83"/>
      <c r="D509" s="83"/>
      <c r="G509" s="83"/>
    </row>
    <row r="510" spans="1:7" ht="12.5">
      <c r="A510" s="83"/>
      <c r="B510" s="83"/>
      <c r="C510" s="83"/>
      <c r="D510" s="83"/>
      <c r="G510" s="83"/>
    </row>
    <row r="511" spans="1:7" ht="12.5">
      <c r="A511" s="83"/>
      <c r="B511" s="83"/>
      <c r="C511" s="83"/>
      <c r="D511" s="83"/>
      <c r="G511" s="83"/>
    </row>
    <row r="512" spans="1:7" ht="12.5">
      <c r="A512" s="83"/>
      <c r="B512" s="83"/>
      <c r="C512" s="83"/>
      <c r="D512" s="83"/>
      <c r="G512" s="83"/>
    </row>
    <row r="513" spans="1:7" ht="12.5">
      <c r="A513" s="83"/>
      <c r="B513" s="83"/>
      <c r="C513" s="83"/>
      <c r="D513" s="83"/>
      <c r="G513" s="83"/>
    </row>
    <row r="514" spans="1:7" ht="12.5">
      <c r="A514" s="83"/>
      <c r="B514" s="83"/>
      <c r="C514" s="83"/>
      <c r="D514" s="83"/>
      <c r="G514" s="83"/>
    </row>
    <row r="515" spans="1:7" ht="12.5">
      <c r="A515" s="83"/>
      <c r="B515" s="83"/>
      <c r="C515" s="83"/>
      <c r="D515" s="83"/>
      <c r="G515" s="83"/>
    </row>
    <row r="516" spans="1:7" ht="12.5">
      <c r="A516" s="83"/>
      <c r="B516" s="83"/>
      <c r="C516" s="83"/>
      <c r="D516" s="83"/>
      <c r="G516" s="83"/>
    </row>
    <row r="517" spans="1:7" ht="12.5">
      <c r="A517" s="83"/>
      <c r="B517" s="83"/>
      <c r="C517" s="83"/>
      <c r="D517" s="83"/>
      <c r="G517" s="83"/>
    </row>
    <row r="518" spans="1:7" ht="12.5">
      <c r="A518" s="83"/>
      <c r="B518" s="83"/>
      <c r="C518" s="83"/>
      <c r="D518" s="83"/>
      <c r="G518" s="83"/>
    </row>
    <row r="519" spans="1:7" ht="12.5">
      <c r="A519" s="83"/>
      <c r="B519" s="83"/>
      <c r="C519" s="83"/>
      <c r="D519" s="83"/>
      <c r="G519" s="83"/>
    </row>
    <row r="520" spans="1:7" ht="12.5">
      <c r="A520" s="83"/>
      <c r="B520" s="83"/>
      <c r="C520" s="83"/>
      <c r="D520" s="83"/>
      <c r="G520" s="83"/>
    </row>
    <row r="521" spans="1:7" ht="12.5">
      <c r="A521" s="83"/>
      <c r="B521" s="83"/>
      <c r="C521" s="83"/>
      <c r="D521" s="83"/>
      <c r="G521" s="83"/>
    </row>
    <row r="522" spans="1:7" ht="12.5">
      <c r="A522" s="83"/>
      <c r="B522" s="83"/>
      <c r="C522" s="83"/>
      <c r="D522" s="83"/>
      <c r="G522" s="83"/>
    </row>
    <row r="523" spans="1:7" ht="12.5">
      <c r="A523" s="83"/>
      <c r="B523" s="83"/>
      <c r="C523" s="83"/>
      <c r="D523" s="83"/>
      <c r="G523" s="83"/>
    </row>
    <row r="524" spans="1:7" ht="12.5">
      <c r="A524" s="83"/>
      <c r="B524" s="83"/>
      <c r="C524" s="83"/>
      <c r="D524" s="83"/>
      <c r="G524" s="83"/>
    </row>
    <row r="525" spans="1:7" ht="12.5">
      <c r="A525" s="83"/>
      <c r="B525" s="83"/>
      <c r="C525" s="83"/>
      <c r="D525" s="83"/>
      <c r="G525" s="83"/>
    </row>
    <row r="526" spans="1:7" ht="12.5">
      <c r="A526" s="83"/>
      <c r="B526" s="83"/>
      <c r="C526" s="83"/>
      <c r="D526" s="83"/>
      <c r="G526" s="83"/>
    </row>
    <row r="527" spans="1:7" ht="12.5">
      <c r="A527" s="83"/>
      <c r="B527" s="83"/>
      <c r="C527" s="83"/>
      <c r="D527" s="83"/>
      <c r="G527" s="83"/>
    </row>
    <row r="528" spans="1:7" ht="12.5">
      <c r="A528" s="83"/>
      <c r="B528" s="83"/>
      <c r="C528" s="83"/>
      <c r="D528" s="83"/>
      <c r="G528" s="83"/>
    </row>
    <row r="529" spans="1:7" ht="12.5">
      <c r="A529" s="83"/>
      <c r="B529" s="83"/>
      <c r="C529" s="83"/>
      <c r="D529" s="83"/>
      <c r="G529" s="83"/>
    </row>
    <row r="530" spans="1:7" ht="12.5">
      <c r="A530" s="83"/>
      <c r="B530" s="83"/>
      <c r="C530" s="83"/>
      <c r="D530" s="83"/>
      <c r="G530" s="83"/>
    </row>
    <row r="531" spans="1:7" ht="12.5">
      <c r="A531" s="83"/>
      <c r="B531" s="83"/>
      <c r="C531" s="83"/>
      <c r="D531" s="83"/>
      <c r="G531" s="83"/>
    </row>
    <row r="532" spans="1:7" ht="12.5">
      <c r="A532" s="83"/>
      <c r="B532" s="83"/>
      <c r="C532" s="83"/>
      <c r="D532" s="83"/>
      <c r="G532" s="83"/>
    </row>
    <row r="533" spans="1:7" ht="12.5">
      <c r="A533" s="83"/>
      <c r="B533" s="83"/>
      <c r="C533" s="83"/>
      <c r="D533" s="83"/>
      <c r="G533" s="83"/>
    </row>
    <row r="534" spans="1:7" ht="12.5">
      <c r="A534" s="83"/>
      <c r="B534" s="83"/>
      <c r="C534" s="83"/>
      <c r="D534" s="83"/>
      <c r="G534" s="83"/>
    </row>
    <row r="535" spans="1:7" ht="12.5">
      <c r="A535" s="83"/>
      <c r="B535" s="83"/>
      <c r="C535" s="83"/>
      <c r="D535" s="83"/>
      <c r="G535" s="83"/>
    </row>
    <row r="536" spans="1:7" ht="12.5">
      <c r="A536" s="83"/>
      <c r="B536" s="83"/>
      <c r="C536" s="83"/>
      <c r="D536" s="83"/>
      <c r="G536" s="83"/>
    </row>
    <row r="537" spans="1:7" ht="12.5">
      <c r="A537" s="83"/>
      <c r="B537" s="83"/>
      <c r="C537" s="83"/>
      <c r="D537" s="83"/>
      <c r="G537" s="83"/>
    </row>
    <row r="538" spans="1:7" ht="12.5">
      <c r="A538" s="83"/>
      <c r="B538" s="83"/>
      <c r="C538" s="83"/>
      <c r="D538" s="83"/>
      <c r="G538" s="83"/>
    </row>
    <row r="539" spans="1:7" ht="12.5">
      <c r="A539" s="83"/>
      <c r="B539" s="83"/>
      <c r="C539" s="83"/>
      <c r="D539" s="83"/>
      <c r="G539" s="83"/>
    </row>
    <row r="540" spans="1:7" ht="12.5">
      <c r="A540" s="83"/>
      <c r="B540" s="83"/>
      <c r="C540" s="83"/>
      <c r="D540" s="83"/>
      <c r="G540" s="83"/>
    </row>
    <row r="541" spans="1:7" ht="12.5">
      <c r="A541" s="83"/>
      <c r="B541" s="83"/>
      <c r="C541" s="83"/>
      <c r="D541" s="83"/>
      <c r="G541" s="83"/>
    </row>
    <row r="542" spans="1:7" ht="12.5">
      <c r="A542" s="83"/>
      <c r="B542" s="83"/>
      <c r="C542" s="83"/>
      <c r="D542" s="83"/>
      <c r="G542" s="83"/>
    </row>
    <row r="543" spans="1:7" ht="12.5">
      <c r="A543" s="83"/>
      <c r="B543" s="83"/>
      <c r="C543" s="83"/>
      <c r="D543" s="83"/>
      <c r="G543" s="83"/>
    </row>
    <row r="544" spans="1:7" ht="12.5">
      <c r="A544" s="83"/>
      <c r="B544" s="83"/>
      <c r="C544" s="83"/>
      <c r="D544" s="83"/>
      <c r="G544" s="83"/>
    </row>
    <row r="545" spans="1:7" ht="12.5">
      <c r="A545" s="83"/>
      <c r="B545" s="83"/>
      <c r="C545" s="83"/>
      <c r="D545" s="83"/>
      <c r="G545" s="83"/>
    </row>
    <row r="546" spans="1:7" ht="12.5">
      <c r="A546" s="83"/>
      <c r="B546" s="83"/>
      <c r="C546" s="83"/>
      <c r="D546" s="83"/>
      <c r="G546" s="83"/>
    </row>
    <row r="547" spans="1:7" ht="12.5">
      <c r="A547" s="83"/>
      <c r="B547" s="83"/>
      <c r="C547" s="83"/>
      <c r="D547" s="83"/>
      <c r="G547" s="83"/>
    </row>
    <row r="548" spans="1:7" ht="12.5">
      <c r="A548" s="83"/>
      <c r="B548" s="83"/>
      <c r="C548" s="83"/>
      <c r="D548" s="83"/>
      <c r="G548" s="83"/>
    </row>
    <row r="549" spans="1:7" ht="12.5">
      <c r="A549" s="83"/>
      <c r="B549" s="83"/>
      <c r="C549" s="83"/>
      <c r="D549" s="83"/>
      <c r="G549" s="83"/>
    </row>
    <row r="550" spans="1:7" ht="12.5">
      <c r="A550" s="83"/>
      <c r="B550" s="83"/>
      <c r="C550" s="83"/>
      <c r="D550" s="83"/>
      <c r="G550" s="83"/>
    </row>
    <row r="551" spans="1:7" ht="12.5">
      <c r="A551" s="83"/>
      <c r="B551" s="83"/>
      <c r="C551" s="83"/>
      <c r="D551" s="83"/>
      <c r="G551" s="83"/>
    </row>
    <row r="552" spans="1:7" ht="12.5">
      <c r="A552" s="83"/>
      <c r="B552" s="83"/>
      <c r="C552" s="83"/>
      <c r="D552" s="83"/>
      <c r="G552" s="83"/>
    </row>
    <row r="553" spans="1:7" ht="12.5">
      <c r="A553" s="83"/>
      <c r="B553" s="83"/>
      <c r="C553" s="83"/>
      <c r="D553" s="83"/>
      <c r="G553" s="83"/>
    </row>
    <row r="554" spans="1:7" ht="12.5">
      <c r="A554" s="83"/>
      <c r="B554" s="83"/>
      <c r="C554" s="83"/>
      <c r="D554" s="83"/>
      <c r="G554" s="83"/>
    </row>
    <row r="555" spans="1:7" ht="12.5">
      <c r="A555" s="83"/>
      <c r="B555" s="83"/>
      <c r="C555" s="83"/>
      <c r="D555" s="83"/>
      <c r="G555" s="83"/>
    </row>
    <row r="556" spans="1:7" ht="12.5">
      <c r="A556" s="83"/>
      <c r="B556" s="83"/>
      <c r="C556" s="83"/>
      <c r="D556" s="83"/>
      <c r="G556" s="83"/>
    </row>
    <row r="557" spans="1:7" ht="12.5">
      <c r="A557" s="83"/>
      <c r="B557" s="83"/>
      <c r="C557" s="83"/>
      <c r="D557" s="83"/>
      <c r="G557" s="83"/>
    </row>
    <row r="558" spans="1:7" ht="12.5">
      <c r="A558" s="83"/>
      <c r="B558" s="83"/>
      <c r="C558" s="83"/>
      <c r="D558" s="83"/>
      <c r="G558" s="83"/>
    </row>
    <row r="559" spans="1:7" ht="12.5">
      <c r="A559" s="83"/>
      <c r="B559" s="83"/>
      <c r="C559" s="83"/>
      <c r="D559" s="83"/>
      <c r="G559" s="83"/>
    </row>
    <row r="560" spans="1:7" ht="12.5">
      <c r="A560" s="83"/>
      <c r="B560" s="83"/>
      <c r="C560" s="83"/>
      <c r="D560" s="83"/>
      <c r="G560" s="83"/>
    </row>
    <row r="561" spans="1:7" ht="12.5">
      <c r="A561" s="83"/>
      <c r="B561" s="83"/>
      <c r="C561" s="83"/>
      <c r="D561" s="83"/>
      <c r="G561" s="83"/>
    </row>
    <row r="562" spans="1:7" ht="12.5">
      <c r="A562" s="83"/>
      <c r="B562" s="83"/>
      <c r="C562" s="83"/>
      <c r="D562" s="83"/>
      <c r="G562" s="83"/>
    </row>
    <row r="563" spans="1:7" ht="12.5">
      <c r="A563" s="83"/>
      <c r="B563" s="83"/>
      <c r="C563" s="83"/>
      <c r="D563" s="83"/>
      <c r="G563" s="83"/>
    </row>
    <row r="564" spans="1:7" ht="12.5">
      <c r="A564" s="83"/>
      <c r="B564" s="83"/>
      <c r="C564" s="83"/>
      <c r="D564" s="83"/>
      <c r="G564" s="83"/>
    </row>
    <row r="565" spans="1:7" ht="12.5">
      <c r="A565" s="83"/>
      <c r="B565" s="83"/>
      <c r="C565" s="83"/>
      <c r="D565" s="83"/>
      <c r="G565" s="83"/>
    </row>
    <row r="566" spans="1:7" ht="12.5">
      <c r="A566" s="83"/>
      <c r="B566" s="83"/>
      <c r="C566" s="83"/>
      <c r="D566" s="83"/>
      <c r="G566" s="83"/>
    </row>
    <row r="567" spans="1:7" ht="12.5">
      <c r="A567" s="83"/>
      <c r="B567" s="83"/>
      <c r="C567" s="83"/>
      <c r="D567" s="83"/>
      <c r="G567" s="83"/>
    </row>
    <row r="568" spans="1:7" ht="12.5">
      <c r="A568" s="83"/>
      <c r="B568" s="83"/>
      <c r="C568" s="83"/>
      <c r="D568" s="83"/>
      <c r="G568" s="83"/>
    </row>
    <row r="569" spans="1:7" ht="12.5">
      <c r="A569" s="83"/>
      <c r="B569" s="83"/>
      <c r="C569" s="83"/>
      <c r="D569" s="83"/>
      <c r="G569" s="83"/>
    </row>
    <row r="570" spans="1:7" ht="12.5">
      <c r="A570" s="83"/>
      <c r="B570" s="83"/>
      <c r="C570" s="83"/>
      <c r="D570" s="83"/>
      <c r="G570" s="83"/>
    </row>
    <row r="571" spans="1:7" ht="12.5">
      <c r="A571" s="83"/>
      <c r="B571" s="83"/>
      <c r="C571" s="83"/>
      <c r="D571" s="83"/>
      <c r="G571" s="83"/>
    </row>
    <row r="572" spans="1:7" ht="12.5">
      <c r="A572" s="83"/>
      <c r="B572" s="83"/>
      <c r="C572" s="83"/>
      <c r="D572" s="83"/>
      <c r="G572" s="83"/>
    </row>
    <row r="573" spans="1:7" ht="12.5">
      <c r="A573" s="83"/>
      <c r="B573" s="83"/>
      <c r="C573" s="83"/>
      <c r="D573" s="83"/>
      <c r="G573" s="83"/>
    </row>
    <row r="574" spans="1:7" ht="12.5">
      <c r="A574" s="83"/>
      <c r="B574" s="83"/>
      <c r="C574" s="83"/>
      <c r="D574" s="83"/>
      <c r="G574" s="83"/>
    </row>
    <row r="575" spans="1:7" ht="12.5">
      <c r="A575" s="83"/>
      <c r="B575" s="83"/>
      <c r="C575" s="83"/>
      <c r="D575" s="83"/>
      <c r="G575" s="83"/>
    </row>
    <row r="576" spans="1:7" ht="12.5">
      <c r="A576" s="83"/>
      <c r="B576" s="83"/>
      <c r="C576" s="83"/>
      <c r="D576" s="83"/>
      <c r="G576" s="83"/>
    </row>
    <row r="577" spans="1:7" ht="12.5">
      <c r="A577" s="83"/>
      <c r="B577" s="83"/>
      <c r="C577" s="83"/>
      <c r="D577" s="83"/>
      <c r="G577" s="83"/>
    </row>
    <row r="578" spans="1:7" ht="12.5">
      <c r="A578" s="83"/>
      <c r="B578" s="83"/>
      <c r="C578" s="83"/>
      <c r="D578" s="83"/>
      <c r="G578" s="83"/>
    </row>
    <row r="579" spans="1:7" ht="12.5">
      <c r="A579" s="83"/>
      <c r="B579" s="83"/>
      <c r="C579" s="83"/>
      <c r="D579" s="83"/>
      <c r="G579" s="83"/>
    </row>
    <row r="580" spans="1:7" ht="12.5">
      <c r="A580" s="83"/>
      <c r="B580" s="83"/>
      <c r="C580" s="83"/>
      <c r="D580" s="83"/>
      <c r="G580" s="83"/>
    </row>
    <row r="581" spans="1:7" ht="12.5">
      <c r="A581" s="83"/>
      <c r="B581" s="83"/>
      <c r="C581" s="83"/>
      <c r="D581" s="83"/>
      <c r="G581" s="83"/>
    </row>
    <row r="582" spans="1:7" ht="12.5">
      <c r="A582" s="83"/>
      <c r="B582" s="83"/>
      <c r="C582" s="83"/>
      <c r="D582" s="83"/>
      <c r="G582" s="83"/>
    </row>
    <row r="583" spans="1:7" ht="12.5">
      <c r="A583" s="83"/>
      <c r="B583" s="83"/>
      <c r="C583" s="83"/>
      <c r="D583" s="83"/>
      <c r="G583" s="83"/>
    </row>
    <row r="584" spans="1:7" ht="12.5">
      <c r="A584" s="83"/>
      <c r="B584" s="83"/>
      <c r="C584" s="83"/>
      <c r="D584" s="83"/>
      <c r="G584" s="83"/>
    </row>
    <row r="585" spans="1:7" ht="12.5">
      <c r="A585" s="83"/>
      <c r="B585" s="83"/>
      <c r="C585" s="83"/>
      <c r="D585" s="83"/>
      <c r="G585" s="83"/>
    </row>
    <row r="586" spans="1:7" ht="12.5">
      <c r="A586" s="83"/>
      <c r="B586" s="83"/>
      <c r="C586" s="83"/>
      <c r="D586" s="83"/>
      <c r="G586" s="83"/>
    </row>
    <row r="587" spans="1:7" ht="12.5">
      <c r="A587" s="83"/>
      <c r="B587" s="83"/>
      <c r="C587" s="83"/>
      <c r="D587" s="83"/>
      <c r="G587" s="83"/>
    </row>
    <row r="588" spans="1:7" ht="12.5">
      <c r="A588" s="83"/>
      <c r="B588" s="83"/>
      <c r="C588" s="83"/>
      <c r="D588" s="83"/>
      <c r="G588" s="83"/>
    </row>
    <row r="589" spans="1:7" ht="12.5">
      <c r="A589" s="83"/>
      <c r="B589" s="83"/>
      <c r="C589" s="83"/>
      <c r="D589" s="83"/>
      <c r="G589" s="83"/>
    </row>
    <row r="590" spans="1:7" ht="12.5">
      <c r="A590" s="83"/>
      <c r="B590" s="83"/>
      <c r="C590" s="83"/>
      <c r="D590" s="83"/>
      <c r="G590" s="83"/>
    </row>
    <row r="591" spans="1:7" ht="12.5">
      <c r="A591" s="83"/>
      <c r="B591" s="83"/>
      <c r="C591" s="83"/>
      <c r="D591" s="83"/>
      <c r="G591" s="83"/>
    </row>
    <row r="592" spans="1:7" ht="12.5">
      <c r="A592" s="83"/>
      <c r="B592" s="83"/>
      <c r="C592" s="83"/>
      <c r="D592" s="83"/>
      <c r="G592" s="83"/>
    </row>
    <row r="593" spans="1:7" ht="12.5">
      <c r="A593" s="83"/>
      <c r="B593" s="83"/>
      <c r="C593" s="83"/>
      <c r="D593" s="83"/>
      <c r="G593" s="83"/>
    </row>
    <row r="594" spans="1:7" ht="12.5">
      <c r="A594" s="83"/>
      <c r="B594" s="83"/>
      <c r="C594" s="83"/>
      <c r="D594" s="83"/>
      <c r="G594" s="83"/>
    </row>
    <row r="595" spans="1:7" ht="12.5">
      <c r="A595" s="83"/>
      <c r="B595" s="83"/>
      <c r="C595" s="83"/>
      <c r="D595" s="83"/>
      <c r="G595" s="83"/>
    </row>
    <row r="596" spans="1:7" ht="12.5">
      <c r="A596" s="83"/>
      <c r="B596" s="83"/>
      <c r="C596" s="83"/>
      <c r="D596" s="83"/>
      <c r="G596" s="83"/>
    </row>
    <row r="597" spans="1:7" ht="12.5">
      <c r="A597" s="83"/>
      <c r="B597" s="83"/>
      <c r="C597" s="83"/>
      <c r="D597" s="83"/>
      <c r="G597" s="83"/>
    </row>
    <row r="598" spans="1:7" ht="12.5">
      <c r="A598" s="83"/>
      <c r="B598" s="83"/>
      <c r="C598" s="83"/>
      <c r="D598" s="83"/>
      <c r="G598" s="83"/>
    </row>
    <row r="599" spans="1:7" ht="12.5">
      <c r="A599" s="83"/>
      <c r="B599" s="83"/>
      <c r="C599" s="83"/>
      <c r="D599" s="83"/>
      <c r="G599" s="83"/>
    </row>
    <row r="600" spans="1:7" ht="12.5">
      <c r="A600" s="83"/>
      <c r="B600" s="83"/>
      <c r="C600" s="83"/>
      <c r="D600" s="83"/>
      <c r="G600" s="83"/>
    </row>
    <row r="601" spans="1:7" ht="12.5">
      <c r="A601" s="83"/>
      <c r="B601" s="83"/>
      <c r="C601" s="83"/>
      <c r="D601" s="83"/>
      <c r="G601" s="83"/>
    </row>
    <row r="602" spans="1:7" ht="12.5">
      <c r="A602" s="83"/>
      <c r="B602" s="83"/>
      <c r="C602" s="83"/>
      <c r="D602" s="83"/>
      <c r="G602" s="83"/>
    </row>
    <row r="603" spans="1:7" ht="12.5">
      <c r="A603" s="83"/>
      <c r="B603" s="83"/>
      <c r="C603" s="83"/>
      <c r="D603" s="83"/>
      <c r="G603" s="83"/>
    </row>
    <row r="604" spans="1:7" ht="12.5">
      <c r="A604" s="83"/>
      <c r="B604" s="83"/>
      <c r="C604" s="83"/>
      <c r="D604" s="83"/>
      <c r="G604" s="83"/>
    </row>
    <row r="605" spans="1:7" ht="12.5">
      <c r="A605" s="83"/>
      <c r="B605" s="83"/>
      <c r="C605" s="83"/>
      <c r="D605" s="83"/>
      <c r="G605" s="83"/>
    </row>
    <row r="606" spans="1:7" ht="12.5">
      <c r="A606" s="83"/>
      <c r="B606" s="83"/>
      <c r="C606" s="83"/>
      <c r="D606" s="83"/>
      <c r="G606" s="83"/>
    </row>
    <row r="607" spans="1:7" ht="12.5">
      <c r="A607" s="83"/>
      <c r="B607" s="83"/>
      <c r="C607" s="83"/>
      <c r="D607" s="83"/>
      <c r="G607" s="83"/>
    </row>
    <row r="608" spans="1:7" ht="12.5">
      <c r="A608" s="83"/>
      <c r="B608" s="83"/>
      <c r="C608" s="83"/>
      <c r="D608" s="83"/>
      <c r="G608" s="83"/>
    </row>
    <row r="609" spans="1:7" ht="12.5">
      <c r="A609" s="83"/>
      <c r="B609" s="83"/>
      <c r="C609" s="83"/>
      <c r="D609" s="83"/>
      <c r="G609" s="83"/>
    </row>
    <row r="610" spans="1:7" ht="12.5">
      <c r="A610" s="83"/>
      <c r="B610" s="83"/>
      <c r="C610" s="83"/>
      <c r="D610" s="83"/>
      <c r="G610" s="83"/>
    </row>
    <row r="611" spans="1:7" ht="12.5">
      <c r="A611" s="83"/>
      <c r="B611" s="83"/>
      <c r="C611" s="83"/>
      <c r="D611" s="83"/>
      <c r="G611" s="83"/>
    </row>
    <row r="612" spans="1:7" ht="12.5">
      <c r="A612" s="83"/>
      <c r="B612" s="83"/>
      <c r="C612" s="83"/>
      <c r="D612" s="83"/>
      <c r="G612" s="83"/>
    </row>
    <row r="613" spans="1:7" ht="12.5">
      <c r="A613" s="83"/>
      <c r="B613" s="83"/>
      <c r="C613" s="83"/>
      <c r="D613" s="83"/>
      <c r="G613" s="83"/>
    </row>
    <row r="614" spans="1:7" ht="12.5">
      <c r="A614" s="83"/>
      <c r="B614" s="83"/>
      <c r="C614" s="83"/>
      <c r="D614" s="83"/>
      <c r="G614" s="83"/>
    </row>
    <row r="615" spans="1:7" ht="12.5">
      <c r="A615" s="83"/>
      <c r="B615" s="83"/>
      <c r="C615" s="83"/>
      <c r="D615" s="83"/>
      <c r="G615" s="83"/>
    </row>
    <row r="616" spans="1:7" ht="12.5">
      <c r="A616" s="83"/>
      <c r="B616" s="83"/>
      <c r="C616" s="83"/>
      <c r="D616" s="83"/>
      <c r="G616" s="83"/>
    </row>
    <row r="617" spans="1:7" ht="12.5">
      <c r="A617" s="83"/>
      <c r="B617" s="83"/>
      <c r="C617" s="83"/>
      <c r="D617" s="83"/>
      <c r="G617" s="83"/>
    </row>
    <row r="618" spans="1:7" ht="12.5">
      <c r="A618" s="83"/>
      <c r="B618" s="83"/>
      <c r="C618" s="83"/>
      <c r="D618" s="83"/>
      <c r="G618" s="83"/>
    </row>
    <row r="619" spans="1:7" ht="12.5">
      <c r="A619" s="83"/>
      <c r="B619" s="83"/>
      <c r="C619" s="83"/>
      <c r="D619" s="83"/>
      <c r="G619" s="83"/>
    </row>
    <row r="620" spans="1:7" ht="12.5">
      <c r="A620" s="83"/>
      <c r="B620" s="83"/>
      <c r="C620" s="83"/>
      <c r="D620" s="83"/>
      <c r="G620" s="83"/>
    </row>
    <row r="621" spans="1:7" ht="12.5">
      <c r="A621" s="83"/>
      <c r="B621" s="83"/>
      <c r="C621" s="83"/>
      <c r="D621" s="83"/>
      <c r="G621" s="83"/>
    </row>
    <row r="622" spans="1:7" ht="12.5">
      <c r="A622" s="83"/>
      <c r="B622" s="83"/>
      <c r="C622" s="83"/>
      <c r="D622" s="83"/>
      <c r="G622" s="83"/>
    </row>
    <row r="623" spans="1:7" ht="12.5">
      <c r="A623" s="83"/>
      <c r="B623" s="83"/>
      <c r="C623" s="83"/>
      <c r="D623" s="83"/>
      <c r="G623" s="83"/>
    </row>
    <row r="624" spans="1:7" ht="12.5">
      <c r="A624" s="83"/>
      <c r="B624" s="83"/>
      <c r="C624" s="83"/>
      <c r="D624" s="83"/>
      <c r="G624" s="83"/>
    </row>
    <row r="625" spans="1:7" ht="12.5">
      <c r="A625" s="83"/>
      <c r="B625" s="83"/>
      <c r="C625" s="83"/>
      <c r="D625" s="83"/>
      <c r="G625" s="83"/>
    </row>
    <row r="626" spans="1:7" ht="12.5">
      <c r="A626" s="83"/>
      <c r="B626" s="83"/>
      <c r="C626" s="83"/>
      <c r="D626" s="83"/>
      <c r="G626" s="83"/>
    </row>
    <row r="627" spans="1:7" ht="12.5">
      <c r="A627" s="83"/>
      <c r="B627" s="83"/>
      <c r="C627" s="83"/>
      <c r="D627" s="83"/>
      <c r="G627" s="83"/>
    </row>
    <row r="628" spans="1:7" ht="12.5">
      <c r="A628" s="83"/>
      <c r="B628" s="83"/>
      <c r="C628" s="83"/>
      <c r="D628" s="83"/>
      <c r="G628" s="83"/>
    </row>
    <row r="629" spans="1:7" ht="12.5">
      <c r="A629" s="83"/>
      <c r="B629" s="83"/>
      <c r="C629" s="83"/>
      <c r="D629" s="83"/>
      <c r="G629" s="83"/>
    </row>
    <row r="630" spans="1:7" ht="12.5">
      <c r="A630" s="83"/>
      <c r="B630" s="83"/>
      <c r="C630" s="83"/>
      <c r="D630" s="83"/>
      <c r="G630" s="83"/>
    </row>
    <row r="631" spans="1:7" ht="12.5">
      <c r="A631" s="83"/>
      <c r="B631" s="83"/>
      <c r="C631" s="83"/>
      <c r="D631" s="83"/>
      <c r="G631" s="83"/>
    </row>
    <row r="632" spans="1:7" ht="12.5">
      <c r="A632" s="83"/>
      <c r="B632" s="83"/>
      <c r="C632" s="83"/>
      <c r="D632" s="83"/>
      <c r="G632" s="83"/>
    </row>
    <row r="633" spans="1:7" ht="12.5">
      <c r="A633" s="83"/>
      <c r="B633" s="83"/>
      <c r="C633" s="83"/>
      <c r="D633" s="83"/>
      <c r="G633" s="83"/>
    </row>
    <row r="634" spans="1:7" ht="12.5">
      <c r="A634" s="83"/>
      <c r="B634" s="83"/>
      <c r="C634" s="83"/>
      <c r="D634" s="83"/>
      <c r="G634" s="83"/>
    </row>
    <row r="635" spans="1:7" ht="12.5">
      <c r="A635" s="83"/>
      <c r="B635" s="83"/>
      <c r="C635" s="83"/>
      <c r="D635" s="83"/>
      <c r="G635" s="83"/>
    </row>
    <row r="636" spans="1:7" ht="12.5">
      <c r="A636" s="83"/>
      <c r="B636" s="83"/>
      <c r="C636" s="83"/>
      <c r="D636" s="83"/>
      <c r="G636" s="83"/>
    </row>
    <row r="637" spans="1:7" ht="12.5">
      <c r="A637" s="83"/>
      <c r="B637" s="83"/>
      <c r="C637" s="83"/>
      <c r="D637" s="83"/>
      <c r="G637" s="83"/>
    </row>
    <row r="638" spans="1:7" ht="12.5">
      <c r="A638" s="83"/>
      <c r="B638" s="83"/>
      <c r="C638" s="83"/>
      <c r="D638" s="83"/>
      <c r="G638" s="83"/>
    </row>
    <row r="639" spans="1:7" ht="12.5">
      <c r="A639" s="83"/>
      <c r="B639" s="83"/>
      <c r="C639" s="83"/>
      <c r="D639" s="83"/>
      <c r="G639" s="83"/>
    </row>
    <row r="640" spans="1:7" ht="12.5">
      <c r="A640" s="83"/>
      <c r="B640" s="83"/>
      <c r="C640" s="83"/>
      <c r="D640" s="83"/>
      <c r="G640" s="83"/>
    </row>
    <row r="641" spans="1:7" ht="12.5">
      <c r="A641" s="83"/>
      <c r="B641" s="83"/>
      <c r="C641" s="83"/>
      <c r="D641" s="83"/>
      <c r="G641" s="83"/>
    </row>
    <row r="642" spans="1:7" ht="12.5">
      <c r="A642" s="83"/>
      <c r="B642" s="83"/>
      <c r="C642" s="83"/>
      <c r="D642" s="83"/>
      <c r="G642" s="83"/>
    </row>
    <row r="643" spans="1:7" ht="12.5">
      <c r="A643" s="83"/>
      <c r="B643" s="83"/>
      <c r="C643" s="83"/>
      <c r="D643" s="83"/>
      <c r="G643" s="83"/>
    </row>
    <row r="644" spans="1:7" ht="12.5">
      <c r="A644" s="83"/>
      <c r="B644" s="83"/>
      <c r="C644" s="83"/>
      <c r="D644" s="83"/>
      <c r="G644" s="83"/>
    </row>
    <row r="645" spans="1:7" ht="12.5">
      <c r="A645" s="83"/>
      <c r="B645" s="83"/>
      <c r="C645" s="83"/>
      <c r="D645" s="83"/>
      <c r="G645" s="83"/>
    </row>
    <row r="646" spans="1:7" ht="12.5">
      <c r="A646" s="83"/>
      <c r="B646" s="83"/>
      <c r="C646" s="83"/>
      <c r="D646" s="83"/>
      <c r="G646" s="83"/>
    </row>
    <row r="647" spans="1:7" ht="12.5">
      <c r="A647" s="83"/>
      <c r="B647" s="83"/>
      <c r="C647" s="83"/>
      <c r="D647" s="83"/>
      <c r="G647" s="83"/>
    </row>
    <row r="648" spans="1:7" ht="12.5">
      <c r="A648" s="83"/>
      <c r="B648" s="83"/>
      <c r="C648" s="83"/>
      <c r="D648" s="83"/>
      <c r="G648" s="83"/>
    </row>
    <row r="649" spans="1:7" ht="12.5">
      <c r="A649" s="83"/>
      <c r="B649" s="83"/>
      <c r="C649" s="83"/>
      <c r="D649" s="83"/>
      <c r="G649" s="83"/>
    </row>
    <row r="650" spans="1:7" ht="12.5">
      <c r="A650" s="83"/>
      <c r="B650" s="83"/>
      <c r="C650" s="83"/>
      <c r="D650" s="83"/>
      <c r="G650" s="83"/>
    </row>
    <row r="651" spans="1:7" ht="12.5">
      <c r="A651" s="83"/>
      <c r="B651" s="83"/>
      <c r="C651" s="83"/>
      <c r="D651" s="83"/>
      <c r="G651" s="83"/>
    </row>
    <row r="652" spans="1:7" ht="12.5">
      <c r="A652" s="83"/>
      <c r="B652" s="83"/>
      <c r="C652" s="83"/>
      <c r="D652" s="83"/>
      <c r="G652" s="83"/>
    </row>
    <row r="653" spans="1:7" ht="12.5">
      <c r="A653" s="83"/>
      <c r="B653" s="83"/>
      <c r="C653" s="83"/>
      <c r="D653" s="83"/>
      <c r="G653" s="83"/>
    </row>
    <row r="654" spans="1:7" ht="12.5">
      <c r="A654" s="83"/>
      <c r="B654" s="83"/>
      <c r="C654" s="83"/>
      <c r="D654" s="83"/>
      <c r="G654" s="83"/>
    </row>
    <row r="655" spans="1:7" ht="12.5">
      <c r="A655" s="83"/>
      <c r="B655" s="83"/>
      <c r="C655" s="83"/>
      <c r="D655" s="83"/>
      <c r="G655" s="83"/>
    </row>
    <row r="656" spans="1:7" ht="12.5">
      <c r="A656" s="83"/>
      <c r="B656" s="83"/>
      <c r="C656" s="83"/>
      <c r="D656" s="83"/>
      <c r="G656" s="83"/>
    </row>
    <row r="657" spans="1:7" ht="12.5">
      <c r="A657" s="83"/>
      <c r="B657" s="83"/>
      <c r="C657" s="83"/>
      <c r="D657" s="83"/>
      <c r="G657" s="83"/>
    </row>
    <row r="658" spans="1:7" ht="12.5">
      <c r="A658" s="83"/>
      <c r="B658" s="83"/>
      <c r="C658" s="83"/>
      <c r="D658" s="83"/>
      <c r="G658" s="83"/>
    </row>
    <row r="659" spans="1:7" ht="12.5">
      <c r="A659" s="83"/>
      <c r="B659" s="83"/>
      <c r="C659" s="83"/>
      <c r="D659" s="83"/>
      <c r="G659" s="83"/>
    </row>
    <row r="660" spans="1:7" ht="12.5">
      <c r="A660" s="83"/>
      <c r="B660" s="83"/>
      <c r="C660" s="83"/>
      <c r="D660" s="83"/>
      <c r="G660" s="83"/>
    </row>
    <row r="661" spans="1:7" ht="12.5">
      <c r="A661" s="83"/>
      <c r="B661" s="83"/>
      <c r="C661" s="83"/>
      <c r="D661" s="83"/>
      <c r="G661" s="83"/>
    </row>
    <row r="662" spans="1:7" ht="12.5">
      <c r="A662" s="83"/>
      <c r="B662" s="83"/>
      <c r="C662" s="83"/>
      <c r="D662" s="83"/>
      <c r="G662" s="83"/>
    </row>
    <row r="663" spans="1:7" ht="12.5">
      <c r="A663" s="83"/>
      <c r="B663" s="83"/>
      <c r="C663" s="83"/>
      <c r="D663" s="83"/>
      <c r="G663" s="83"/>
    </row>
    <row r="664" spans="1:7" ht="12.5">
      <c r="A664" s="83"/>
      <c r="B664" s="83"/>
      <c r="C664" s="83"/>
      <c r="D664" s="83"/>
      <c r="G664" s="83"/>
    </row>
    <row r="665" spans="1:7" ht="12.5">
      <c r="A665" s="83"/>
      <c r="B665" s="83"/>
      <c r="C665" s="83"/>
      <c r="D665" s="83"/>
      <c r="G665" s="83"/>
    </row>
    <row r="666" spans="1:7" ht="12.5">
      <c r="A666" s="83"/>
      <c r="B666" s="83"/>
      <c r="C666" s="83"/>
      <c r="D666" s="83"/>
      <c r="G666" s="83"/>
    </row>
    <row r="667" spans="1:7" ht="12.5">
      <c r="A667" s="83"/>
      <c r="B667" s="83"/>
      <c r="C667" s="83"/>
      <c r="D667" s="83"/>
      <c r="G667" s="83"/>
    </row>
    <row r="668" spans="1:7" ht="12.5">
      <c r="A668" s="83"/>
      <c r="B668" s="83"/>
      <c r="C668" s="83"/>
      <c r="D668" s="83"/>
      <c r="G668" s="83"/>
    </row>
    <row r="669" spans="1:7" ht="12.5">
      <c r="A669" s="83"/>
      <c r="B669" s="83"/>
      <c r="C669" s="83"/>
      <c r="D669" s="83"/>
      <c r="G669" s="83"/>
    </row>
    <row r="670" spans="1:7" ht="12.5">
      <c r="A670" s="83"/>
      <c r="B670" s="83"/>
      <c r="C670" s="83"/>
      <c r="D670" s="83"/>
      <c r="G670" s="83"/>
    </row>
    <row r="671" spans="1:7" ht="12.5">
      <c r="A671" s="83"/>
      <c r="B671" s="83"/>
      <c r="C671" s="83"/>
      <c r="D671" s="83"/>
      <c r="G671" s="83"/>
    </row>
    <row r="672" spans="1:7" ht="12.5">
      <c r="A672" s="83"/>
      <c r="B672" s="83"/>
      <c r="C672" s="83"/>
      <c r="D672" s="83"/>
      <c r="G672" s="83"/>
    </row>
    <row r="673" spans="1:7" ht="12.5">
      <c r="A673" s="83"/>
      <c r="B673" s="83"/>
      <c r="C673" s="83"/>
      <c r="D673" s="83"/>
      <c r="G673" s="83"/>
    </row>
    <row r="674" spans="1:7" ht="12.5">
      <c r="A674" s="83"/>
      <c r="B674" s="83"/>
      <c r="C674" s="83"/>
      <c r="D674" s="83"/>
      <c r="G674" s="83"/>
    </row>
    <row r="675" spans="1:7" ht="12.5">
      <c r="A675" s="83"/>
      <c r="B675" s="83"/>
      <c r="C675" s="83"/>
      <c r="D675" s="83"/>
      <c r="G675" s="83"/>
    </row>
    <row r="676" spans="1:7" ht="12.5">
      <c r="A676" s="83"/>
      <c r="B676" s="83"/>
      <c r="C676" s="83"/>
      <c r="D676" s="83"/>
      <c r="G676" s="83"/>
    </row>
    <row r="677" spans="1:7" ht="12.5">
      <c r="A677" s="83"/>
      <c r="B677" s="83"/>
      <c r="C677" s="83"/>
      <c r="D677" s="83"/>
      <c r="G677" s="83"/>
    </row>
    <row r="678" spans="1:7" ht="12.5">
      <c r="A678" s="83"/>
      <c r="B678" s="83"/>
      <c r="C678" s="83"/>
      <c r="D678" s="83"/>
      <c r="G678" s="83"/>
    </row>
    <row r="679" spans="1:7" ht="12.5">
      <c r="A679" s="83"/>
      <c r="B679" s="83"/>
      <c r="C679" s="83"/>
      <c r="D679" s="83"/>
      <c r="G679" s="83"/>
    </row>
    <row r="680" spans="1:7" ht="12.5">
      <c r="A680" s="83"/>
      <c r="B680" s="83"/>
      <c r="C680" s="83"/>
      <c r="D680" s="83"/>
      <c r="G680" s="83"/>
    </row>
    <row r="681" spans="1:7" ht="12.5">
      <c r="A681" s="83"/>
      <c r="B681" s="83"/>
      <c r="C681" s="83"/>
      <c r="D681" s="83"/>
      <c r="G681" s="83"/>
    </row>
    <row r="682" spans="1:7" ht="12.5">
      <c r="A682" s="83"/>
      <c r="B682" s="83"/>
      <c r="C682" s="83"/>
      <c r="D682" s="83"/>
      <c r="G682" s="83"/>
    </row>
    <row r="683" spans="1:7" ht="12.5">
      <c r="A683" s="83"/>
      <c r="B683" s="83"/>
      <c r="C683" s="83"/>
      <c r="D683" s="83"/>
      <c r="G683" s="83"/>
    </row>
    <row r="684" spans="1:7" ht="12.5">
      <c r="A684" s="83"/>
      <c r="B684" s="83"/>
      <c r="C684" s="83"/>
      <c r="D684" s="83"/>
      <c r="G684" s="83"/>
    </row>
    <row r="685" spans="1:7" ht="12.5">
      <c r="A685" s="83"/>
      <c r="B685" s="83"/>
      <c r="C685" s="83"/>
      <c r="D685" s="83"/>
      <c r="G685" s="83"/>
    </row>
    <row r="686" spans="1:7" ht="12.5">
      <c r="A686" s="83"/>
      <c r="B686" s="83"/>
      <c r="C686" s="83"/>
      <c r="D686" s="83"/>
      <c r="G686" s="83"/>
    </row>
    <row r="687" spans="1:7" ht="12.5">
      <c r="A687" s="83"/>
      <c r="B687" s="83"/>
      <c r="C687" s="83"/>
      <c r="D687" s="83"/>
      <c r="G687" s="83"/>
    </row>
    <row r="688" spans="1:7" ht="12.5">
      <c r="A688" s="83"/>
      <c r="B688" s="83"/>
      <c r="C688" s="83"/>
      <c r="D688" s="83"/>
      <c r="G688" s="83"/>
    </row>
    <row r="689" spans="1:7" ht="12.5">
      <c r="A689" s="83"/>
      <c r="B689" s="83"/>
      <c r="C689" s="83"/>
      <c r="D689" s="83"/>
      <c r="G689" s="83"/>
    </row>
    <row r="690" spans="1:7" ht="12.5">
      <c r="A690" s="83"/>
      <c r="B690" s="83"/>
      <c r="C690" s="83"/>
      <c r="D690" s="83"/>
      <c r="G690" s="83"/>
    </row>
    <row r="691" spans="1:7" ht="12.5">
      <c r="A691" s="83"/>
      <c r="B691" s="83"/>
      <c r="C691" s="83"/>
      <c r="D691" s="83"/>
      <c r="G691" s="83"/>
    </row>
    <row r="692" spans="1:7" ht="12.5">
      <c r="A692" s="83"/>
      <c r="B692" s="83"/>
      <c r="C692" s="83"/>
      <c r="D692" s="83"/>
      <c r="G692" s="83"/>
    </row>
    <row r="693" spans="1:7" ht="12.5">
      <c r="A693" s="83"/>
      <c r="B693" s="83"/>
      <c r="C693" s="83"/>
      <c r="D693" s="83"/>
      <c r="G693" s="83"/>
    </row>
    <row r="694" spans="1:7" ht="12.5">
      <c r="A694" s="83"/>
      <c r="B694" s="83"/>
      <c r="C694" s="83"/>
      <c r="D694" s="83"/>
      <c r="G694" s="83"/>
    </row>
    <row r="695" spans="1:7" ht="12.5">
      <c r="A695" s="83"/>
      <c r="B695" s="83"/>
      <c r="C695" s="83"/>
      <c r="D695" s="83"/>
      <c r="G695" s="83"/>
    </row>
    <row r="696" spans="1:7" ht="12.5">
      <c r="A696" s="83"/>
      <c r="B696" s="83"/>
      <c r="C696" s="83"/>
      <c r="D696" s="83"/>
      <c r="G696" s="83"/>
    </row>
    <row r="697" spans="1:7" ht="12.5">
      <c r="A697" s="83"/>
      <c r="B697" s="83"/>
      <c r="C697" s="83"/>
      <c r="D697" s="83"/>
      <c r="G697" s="83"/>
    </row>
    <row r="698" spans="1:7" ht="12.5">
      <c r="A698" s="83"/>
      <c r="B698" s="83"/>
      <c r="C698" s="83"/>
      <c r="D698" s="83"/>
      <c r="G698" s="83"/>
    </row>
    <row r="699" spans="1:7" ht="12.5">
      <c r="A699" s="83"/>
      <c r="B699" s="83"/>
      <c r="C699" s="83"/>
      <c r="D699" s="83"/>
      <c r="G699" s="83"/>
    </row>
    <row r="700" spans="1:7" ht="12.5">
      <c r="A700" s="83"/>
      <c r="B700" s="83"/>
      <c r="C700" s="83"/>
      <c r="D700" s="83"/>
      <c r="G700" s="83"/>
    </row>
    <row r="701" spans="1:7" ht="12.5">
      <c r="A701" s="83"/>
      <c r="B701" s="83"/>
      <c r="C701" s="83"/>
      <c r="D701" s="83"/>
      <c r="G701" s="83"/>
    </row>
    <row r="702" spans="1:7" ht="12.5">
      <c r="A702" s="83"/>
      <c r="B702" s="83"/>
      <c r="C702" s="83"/>
      <c r="D702" s="83"/>
      <c r="G702" s="83"/>
    </row>
    <row r="703" spans="1:7" ht="12.5">
      <c r="A703" s="83"/>
      <c r="B703" s="83"/>
      <c r="C703" s="83"/>
      <c r="D703" s="83"/>
      <c r="G703" s="83"/>
    </row>
    <row r="704" spans="1:7" ht="12.5">
      <c r="A704" s="83"/>
      <c r="B704" s="83"/>
      <c r="C704" s="83"/>
      <c r="D704" s="83"/>
      <c r="G704" s="83"/>
    </row>
    <row r="705" spans="1:7" ht="12.5">
      <c r="A705" s="83"/>
      <c r="B705" s="83"/>
      <c r="C705" s="83"/>
      <c r="D705" s="83"/>
      <c r="G705" s="83"/>
    </row>
    <row r="706" spans="1:7" ht="12.5">
      <c r="A706" s="83"/>
      <c r="B706" s="83"/>
      <c r="C706" s="83"/>
      <c r="D706" s="83"/>
      <c r="G706" s="83"/>
    </row>
    <row r="707" spans="1:7" ht="12.5">
      <c r="A707" s="83"/>
      <c r="B707" s="83"/>
      <c r="C707" s="83"/>
      <c r="D707" s="83"/>
      <c r="G707" s="83"/>
    </row>
    <row r="708" spans="1:7" ht="12.5">
      <c r="A708" s="83"/>
      <c r="B708" s="83"/>
      <c r="C708" s="83"/>
      <c r="D708" s="83"/>
      <c r="G708" s="83"/>
    </row>
    <row r="709" spans="1:7" ht="12.5">
      <c r="A709" s="83"/>
      <c r="B709" s="83"/>
      <c r="C709" s="83"/>
      <c r="D709" s="83"/>
      <c r="G709" s="83"/>
    </row>
    <row r="710" spans="1:7" ht="12.5">
      <c r="A710" s="83"/>
      <c r="B710" s="83"/>
      <c r="C710" s="83"/>
      <c r="D710" s="83"/>
      <c r="G710" s="83"/>
    </row>
    <row r="711" spans="1:7" ht="12.5">
      <c r="A711" s="83"/>
      <c r="B711" s="83"/>
      <c r="C711" s="83"/>
      <c r="D711" s="83"/>
      <c r="G711" s="83"/>
    </row>
    <row r="712" spans="1:7" ht="12.5">
      <c r="A712" s="83"/>
      <c r="B712" s="83"/>
      <c r="C712" s="83"/>
      <c r="D712" s="83"/>
      <c r="G712" s="83"/>
    </row>
    <row r="713" spans="1:7" ht="12.5">
      <c r="A713" s="83"/>
      <c r="B713" s="83"/>
      <c r="C713" s="83"/>
      <c r="D713" s="83"/>
      <c r="G713" s="83"/>
    </row>
    <row r="714" spans="1:7" ht="12.5">
      <c r="A714" s="83"/>
      <c r="B714" s="83"/>
      <c r="C714" s="83"/>
      <c r="D714" s="83"/>
      <c r="G714" s="83"/>
    </row>
    <row r="715" spans="1:7" ht="12.5">
      <c r="A715" s="83"/>
      <c r="B715" s="83"/>
      <c r="C715" s="83"/>
      <c r="D715" s="83"/>
      <c r="G715" s="83"/>
    </row>
    <row r="716" spans="1:7" ht="12.5">
      <c r="A716" s="83"/>
      <c r="B716" s="83"/>
      <c r="C716" s="83"/>
      <c r="D716" s="83"/>
      <c r="G716" s="83"/>
    </row>
    <row r="717" spans="1:7" ht="12.5">
      <c r="A717" s="83"/>
      <c r="B717" s="83"/>
      <c r="C717" s="83"/>
      <c r="D717" s="83"/>
      <c r="G717" s="83"/>
    </row>
    <row r="718" spans="1:7" ht="12.5">
      <c r="A718" s="83"/>
      <c r="B718" s="83"/>
      <c r="C718" s="83"/>
      <c r="D718" s="83"/>
      <c r="G718" s="83"/>
    </row>
    <row r="719" spans="1:7" ht="12.5">
      <c r="A719" s="83"/>
      <c r="B719" s="83"/>
      <c r="C719" s="83"/>
      <c r="D719" s="83"/>
      <c r="G719" s="83"/>
    </row>
    <row r="720" spans="1:7" ht="12.5">
      <c r="A720" s="83"/>
      <c r="B720" s="83"/>
      <c r="C720" s="83"/>
      <c r="D720" s="83"/>
      <c r="G720" s="83"/>
    </row>
    <row r="721" spans="1:7" ht="12.5">
      <c r="A721" s="83"/>
      <c r="B721" s="83"/>
      <c r="C721" s="83"/>
      <c r="D721" s="83"/>
      <c r="G721" s="83"/>
    </row>
    <row r="722" spans="1:7" ht="12.5">
      <c r="A722" s="83"/>
      <c r="B722" s="83"/>
      <c r="C722" s="83"/>
      <c r="D722" s="83"/>
      <c r="G722" s="83"/>
    </row>
    <row r="723" spans="1:7" ht="12.5">
      <c r="A723" s="83"/>
      <c r="B723" s="83"/>
      <c r="C723" s="83"/>
      <c r="D723" s="83"/>
      <c r="G723" s="83"/>
    </row>
    <row r="724" spans="1:7" ht="12.5">
      <c r="A724" s="83"/>
      <c r="B724" s="83"/>
      <c r="C724" s="83"/>
      <c r="D724" s="83"/>
      <c r="G724" s="83"/>
    </row>
    <row r="725" spans="1:7" ht="12.5">
      <c r="A725" s="83"/>
      <c r="B725" s="83"/>
      <c r="C725" s="83"/>
      <c r="D725" s="83"/>
      <c r="G725" s="83"/>
    </row>
    <row r="726" spans="1:7" ht="12.5">
      <c r="A726" s="83"/>
      <c r="B726" s="83"/>
      <c r="C726" s="83"/>
      <c r="D726" s="83"/>
      <c r="G726" s="83"/>
    </row>
    <row r="727" spans="1:7" ht="12.5">
      <c r="A727" s="83"/>
      <c r="B727" s="83"/>
      <c r="C727" s="83"/>
      <c r="D727" s="83"/>
      <c r="G727" s="83"/>
    </row>
    <row r="728" spans="1:7" ht="12.5">
      <c r="A728" s="83"/>
      <c r="B728" s="83"/>
      <c r="C728" s="83"/>
      <c r="D728" s="83"/>
      <c r="G728" s="83"/>
    </row>
    <row r="729" spans="1:7" ht="12.5">
      <c r="A729" s="83"/>
      <c r="B729" s="83"/>
      <c r="C729" s="83"/>
      <c r="D729" s="83"/>
      <c r="G729" s="83"/>
    </row>
    <row r="730" spans="1:7" ht="12.5">
      <c r="A730" s="83"/>
      <c r="B730" s="83"/>
      <c r="C730" s="83"/>
      <c r="D730" s="83"/>
      <c r="G730" s="83"/>
    </row>
    <row r="731" spans="1:7" ht="12.5">
      <c r="A731" s="83"/>
      <c r="B731" s="83"/>
      <c r="C731" s="83"/>
      <c r="D731" s="83"/>
      <c r="G731" s="83"/>
    </row>
    <row r="732" spans="1:7" ht="12.5">
      <c r="A732" s="83"/>
      <c r="B732" s="83"/>
      <c r="C732" s="83"/>
      <c r="D732" s="83"/>
      <c r="G732" s="83"/>
    </row>
    <row r="733" spans="1:7" ht="12.5">
      <c r="A733" s="83"/>
      <c r="B733" s="83"/>
      <c r="C733" s="83"/>
      <c r="D733" s="83"/>
      <c r="G733" s="83"/>
    </row>
    <row r="734" spans="1:7" ht="12.5">
      <c r="A734" s="83"/>
      <c r="B734" s="83"/>
      <c r="C734" s="83"/>
      <c r="D734" s="83"/>
      <c r="G734" s="83"/>
    </row>
    <row r="735" spans="1:7" ht="12.5">
      <c r="A735" s="83"/>
      <c r="B735" s="83"/>
      <c r="C735" s="83"/>
      <c r="D735" s="83"/>
      <c r="G735" s="83"/>
    </row>
    <row r="736" spans="1:7" ht="12.5">
      <c r="A736" s="83"/>
      <c r="B736" s="83"/>
      <c r="C736" s="83"/>
      <c r="D736" s="83"/>
      <c r="G736" s="83"/>
    </row>
    <row r="737" spans="1:7" ht="12.5">
      <c r="A737" s="83"/>
      <c r="B737" s="83"/>
      <c r="C737" s="83"/>
      <c r="D737" s="83"/>
      <c r="G737" s="83"/>
    </row>
    <row r="738" spans="1:7" ht="12.5">
      <c r="A738" s="83"/>
      <c r="B738" s="83"/>
      <c r="C738" s="83"/>
      <c r="D738" s="83"/>
      <c r="G738" s="83"/>
    </row>
    <row r="739" spans="1:7" ht="12.5">
      <c r="A739" s="83"/>
      <c r="B739" s="83"/>
      <c r="C739" s="83"/>
      <c r="D739" s="83"/>
      <c r="G739" s="83"/>
    </row>
    <row r="740" spans="1:7" ht="12.5">
      <c r="A740" s="83"/>
      <c r="B740" s="83"/>
      <c r="C740" s="83"/>
      <c r="D740" s="83"/>
      <c r="G740" s="83"/>
    </row>
    <row r="741" spans="1:7" ht="12.5">
      <c r="A741" s="83"/>
      <c r="B741" s="83"/>
      <c r="C741" s="83"/>
      <c r="D741" s="83"/>
      <c r="G741" s="83"/>
    </row>
    <row r="742" spans="1:7" ht="12.5">
      <c r="A742" s="83"/>
      <c r="B742" s="83"/>
      <c r="C742" s="83"/>
      <c r="D742" s="83"/>
      <c r="G742" s="83"/>
    </row>
    <row r="743" spans="1:7" ht="12.5">
      <c r="A743" s="83"/>
      <c r="B743" s="83"/>
      <c r="C743" s="83"/>
      <c r="D743" s="83"/>
      <c r="G743" s="83"/>
    </row>
    <row r="744" spans="1:7" ht="12.5">
      <c r="A744" s="83"/>
      <c r="B744" s="83"/>
      <c r="C744" s="83"/>
      <c r="D744" s="83"/>
      <c r="G744" s="83"/>
    </row>
    <row r="745" spans="1:7" ht="12.5">
      <c r="A745" s="83"/>
      <c r="B745" s="83"/>
      <c r="C745" s="83"/>
      <c r="D745" s="83"/>
      <c r="G745" s="83"/>
    </row>
    <row r="746" spans="1:7" ht="12.5">
      <c r="A746" s="83"/>
      <c r="B746" s="83"/>
      <c r="C746" s="83"/>
      <c r="D746" s="83"/>
      <c r="G746" s="83"/>
    </row>
    <row r="747" spans="1:7" ht="12.5">
      <c r="A747" s="83"/>
      <c r="B747" s="83"/>
      <c r="C747" s="83"/>
      <c r="D747" s="83"/>
      <c r="G747" s="83"/>
    </row>
    <row r="748" spans="1:7" ht="12.5">
      <c r="A748" s="83"/>
      <c r="B748" s="83"/>
      <c r="C748" s="83"/>
      <c r="D748" s="83"/>
      <c r="G748" s="83"/>
    </row>
    <row r="749" spans="1:7" ht="12.5">
      <c r="A749" s="83"/>
      <c r="B749" s="83"/>
      <c r="C749" s="83"/>
      <c r="D749" s="83"/>
      <c r="G749" s="83"/>
    </row>
    <row r="750" spans="1:7" ht="12.5">
      <c r="A750" s="83"/>
      <c r="B750" s="83"/>
      <c r="C750" s="83"/>
      <c r="D750" s="83"/>
      <c r="G750" s="83"/>
    </row>
    <row r="751" spans="1:7" ht="12.5">
      <c r="A751" s="83"/>
      <c r="B751" s="83"/>
      <c r="C751" s="83"/>
      <c r="D751" s="83"/>
      <c r="G751" s="83"/>
    </row>
    <row r="752" spans="1:7" ht="12.5">
      <c r="A752" s="83"/>
      <c r="B752" s="83"/>
      <c r="C752" s="83"/>
      <c r="D752" s="83"/>
      <c r="G752" s="83"/>
    </row>
    <row r="753" spans="1:7" ht="12.5">
      <c r="A753" s="83"/>
      <c r="B753" s="83"/>
      <c r="C753" s="83"/>
      <c r="D753" s="83"/>
      <c r="G753" s="83"/>
    </row>
    <row r="754" spans="1:7" ht="12.5">
      <c r="A754" s="83"/>
      <c r="B754" s="83"/>
      <c r="C754" s="83"/>
      <c r="D754" s="83"/>
      <c r="G754" s="83"/>
    </row>
    <row r="755" spans="1:7" ht="12.5">
      <c r="A755" s="83"/>
      <c r="B755" s="83"/>
      <c r="C755" s="83"/>
      <c r="D755" s="83"/>
      <c r="G755" s="83"/>
    </row>
    <row r="756" spans="1:7" ht="12.5">
      <c r="A756" s="83"/>
      <c r="B756" s="83"/>
      <c r="C756" s="83"/>
      <c r="D756" s="83"/>
      <c r="G756" s="83"/>
    </row>
    <row r="757" spans="1:7" ht="12.5">
      <c r="A757" s="83"/>
      <c r="B757" s="83"/>
      <c r="C757" s="83"/>
      <c r="D757" s="83"/>
      <c r="G757" s="83"/>
    </row>
    <row r="758" spans="1:7" ht="12.5">
      <c r="A758" s="83"/>
      <c r="B758" s="83"/>
      <c r="C758" s="83"/>
      <c r="D758" s="83"/>
      <c r="G758" s="83"/>
    </row>
    <row r="759" spans="1:7" ht="12.5">
      <c r="A759" s="83"/>
      <c r="B759" s="83"/>
      <c r="C759" s="83"/>
      <c r="D759" s="83"/>
      <c r="G759" s="83"/>
    </row>
    <row r="760" spans="1:7" ht="12.5">
      <c r="A760" s="83"/>
      <c r="B760" s="83"/>
      <c r="C760" s="83"/>
      <c r="D760" s="83"/>
      <c r="G760" s="83"/>
    </row>
    <row r="761" spans="1:7" ht="12.5">
      <c r="A761" s="83"/>
      <c r="B761" s="83"/>
      <c r="C761" s="83"/>
      <c r="D761" s="83"/>
      <c r="G761" s="83"/>
    </row>
    <row r="762" spans="1:7" ht="12.5">
      <c r="A762" s="83"/>
      <c r="B762" s="83"/>
      <c r="C762" s="83"/>
      <c r="D762" s="83"/>
      <c r="G762" s="83"/>
    </row>
    <row r="763" spans="1:7" ht="12.5">
      <c r="A763" s="83"/>
      <c r="B763" s="83"/>
      <c r="C763" s="83"/>
      <c r="D763" s="83"/>
      <c r="G763" s="83"/>
    </row>
    <row r="764" spans="1:7" ht="12.5">
      <c r="A764" s="83"/>
      <c r="B764" s="83"/>
      <c r="C764" s="83"/>
      <c r="D764" s="83"/>
      <c r="G764" s="83"/>
    </row>
    <row r="765" spans="1:7" ht="12.5">
      <c r="A765" s="83"/>
      <c r="B765" s="83"/>
      <c r="C765" s="83"/>
      <c r="D765" s="83"/>
      <c r="G765" s="83"/>
    </row>
    <row r="766" spans="1:7" ht="12.5">
      <c r="A766" s="83"/>
      <c r="B766" s="83"/>
      <c r="C766" s="83"/>
      <c r="D766" s="83"/>
      <c r="G766" s="83"/>
    </row>
    <row r="767" spans="1:7" ht="12.5">
      <c r="A767" s="83"/>
      <c r="B767" s="83"/>
      <c r="C767" s="83"/>
      <c r="D767" s="83"/>
      <c r="G767" s="83"/>
    </row>
    <row r="768" spans="1:7" ht="12.5">
      <c r="A768" s="83"/>
      <c r="B768" s="83"/>
      <c r="C768" s="83"/>
      <c r="D768" s="83"/>
      <c r="G768" s="83"/>
    </row>
    <row r="769" spans="1:7" ht="12.5">
      <c r="A769" s="83"/>
      <c r="B769" s="83"/>
      <c r="C769" s="83"/>
      <c r="D769" s="83"/>
      <c r="G769" s="83"/>
    </row>
    <row r="770" spans="1:7" ht="12.5">
      <c r="A770" s="83"/>
      <c r="B770" s="83"/>
      <c r="C770" s="83"/>
      <c r="D770" s="83"/>
      <c r="G770" s="83"/>
    </row>
    <row r="771" spans="1:7" ht="12.5">
      <c r="A771" s="83"/>
      <c r="B771" s="83"/>
      <c r="C771" s="83"/>
      <c r="D771" s="83"/>
      <c r="G771" s="83"/>
    </row>
    <row r="772" spans="1:7" ht="12.5">
      <c r="A772" s="83"/>
      <c r="B772" s="83"/>
      <c r="C772" s="83"/>
      <c r="D772" s="83"/>
      <c r="G772" s="83"/>
    </row>
    <row r="773" spans="1:7" ht="12.5">
      <c r="A773" s="83"/>
      <c r="B773" s="83"/>
      <c r="C773" s="83"/>
      <c r="D773" s="83"/>
      <c r="G773" s="83"/>
    </row>
    <row r="774" spans="1:7" ht="12.5">
      <c r="A774" s="83"/>
      <c r="B774" s="83"/>
      <c r="C774" s="83"/>
      <c r="D774" s="83"/>
      <c r="G774" s="83"/>
    </row>
    <row r="775" spans="1:7" ht="12.5">
      <c r="A775" s="83"/>
      <c r="B775" s="83"/>
      <c r="C775" s="83"/>
      <c r="D775" s="83"/>
      <c r="G775" s="83"/>
    </row>
    <row r="776" spans="1:7" ht="12.5">
      <c r="A776" s="83"/>
      <c r="B776" s="83"/>
      <c r="C776" s="83"/>
      <c r="D776" s="83"/>
      <c r="G776" s="83"/>
    </row>
    <row r="777" spans="1:7" ht="12.5">
      <c r="A777" s="83"/>
      <c r="B777" s="83"/>
      <c r="C777" s="83"/>
      <c r="D777" s="83"/>
      <c r="G777" s="83"/>
    </row>
    <row r="778" spans="1:7" ht="12.5">
      <c r="A778" s="83"/>
      <c r="B778" s="83"/>
      <c r="C778" s="83"/>
      <c r="D778" s="83"/>
      <c r="G778" s="83"/>
    </row>
    <row r="779" spans="1:7" ht="12.5">
      <c r="A779" s="83"/>
      <c r="B779" s="83"/>
      <c r="C779" s="83"/>
      <c r="D779" s="83"/>
      <c r="G779" s="83"/>
    </row>
    <row r="780" spans="1:7" ht="12.5">
      <c r="A780" s="83"/>
      <c r="B780" s="83"/>
      <c r="C780" s="83"/>
      <c r="D780" s="83"/>
      <c r="G780" s="83"/>
    </row>
    <row r="781" spans="1:7" ht="12.5">
      <c r="A781" s="83"/>
      <c r="B781" s="83"/>
      <c r="C781" s="83"/>
      <c r="D781" s="83"/>
      <c r="G781" s="83"/>
    </row>
    <row r="782" spans="1:7" ht="12.5">
      <c r="A782" s="83"/>
      <c r="B782" s="83"/>
      <c r="C782" s="83"/>
      <c r="D782" s="83"/>
      <c r="G782" s="83"/>
    </row>
    <row r="783" spans="1:7" ht="12.5">
      <c r="A783" s="83"/>
      <c r="B783" s="83"/>
      <c r="C783" s="83"/>
      <c r="D783" s="83"/>
      <c r="G783" s="83"/>
    </row>
    <row r="784" spans="1:7" ht="12.5">
      <c r="A784" s="83"/>
      <c r="B784" s="83"/>
      <c r="C784" s="83"/>
      <c r="D784" s="83"/>
      <c r="G784" s="83"/>
    </row>
    <row r="785" spans="1:7" ht="12.5">
      <c r="A785" s="83"/>
      <c r="B785" s="83"/>
      <c r="C785" s="83"/>
      <c r="D785" s="83"/>
      <c r="G785" s="83"/>
    </row>
    <row r="786" spans="1:7" ht="12.5">
      <c r="A786" s="83"/>
      <c r="B786" s="83"/>
      <c r="C786" s="83"/>
      <c r="D786" s="83"/>
      <c r="G786" s="83"/>
    </row>
    <row r="787" spans="1:7" ht="12.5">
      <c r="A787" s="83"/>
      <c r="B787" s="83"/>
      <c r="C787" s="83"/>
      <c r="D787" s="83"/>
      <c r="G787" s="83"/>
    </row>
    <row r="788" spans="1:7" ht="12.5">
      <c r="A788" s="83"/>
      <c r="B788" s="83"/>
      <c r="C788" s="83"/>
      <c r="D788" s="83"/>
      <c r="G788" s="83"/>
    </row>
    <row r="789" spans="1:7" ht="12.5">
      <c r="A789" s="83"/>
      <c r="B789" s="83"/>
      <c r="C789" s="83"/>
      <c r="D789" s="83"/>
      <c r="G789" s="83"/>
    </row>
    <row r="790" spans="1:7" ht="12.5">
      <c r="A790" s="83"/>
      <c r="B790" s="83"/>
      <c r="C790" s="83"/>
      <c r="D790" s="83"/>
      <c r="G790" s="83"/>
    </row>
    <row r="791" spans="1:7" ht="12.5">
      <c r="A791" s="83"/>
      <c r="B791" s="83"/>
      <c r="C791" s="83"/>
      <c r="D791" s="83"/>
      <c r="G791" s="83"/>
    </row>
    <row r="792" spans="1:7" ht="12.5">
      <c r="A792" s="83"/>
      <c r="B792" s="83"/>
      <c r="C792" s="83"/>
      <c r="D792" s="83"/>
      <c r="G792" s="83"/>
    </row>
    <row r="793" spans="1:7" ht="12.5">
      <c r="A793" s="83"/>
      <c r="B793" s="83"/>
      <c r="C793" s="83"/>
      <c r="D793" s="83"/>
      <c r="G793" s="83"/>
    </row>
    <row r="794" spans="1:7" ht="12.5">
      <c r="A794" s="83"/>
      <c r="B794" s="83"/>
      <c r="C794" s="83"/>
      <c r="D794" s="83"/>
      <c r="G794" s="83"/>
    </row>
    <row r="795" spans="1:7" ht="12.5">
      <c r="A795" s="83"/>
      <c r="B795" s="83"/>
      <c r="C795" s="83"/>
      <c r="D795" s="83"/>
      <c r="G795" s="83"/>
    </row>
    <row r="796" spans="1:7" ht="12.5">
      <c r="A796" s="83"/>
      <c r="B796" s="83"/>
      <c r="C796" s="83"/>
      <c r="D796" s="83"/>
      <c r="G796" s="83"/>
    </row>
    <row r="797" spans="1:7" ht="12.5">
      <c r="A797" s="83"/>
      <c r="B797" s="83"/>
      <c r="C797" s="83"/>
      <c r="D797" s="83"/>
      <c r="G797" s="83"/>
    </row>
    <row r="798" spans="1:7" ht="12.5">
      <c r="A798" s="83"/>
      <c r="B798" s="83"/>
      <c r="C798" s="83"/>
      <c r="D798" s="83"/>
      <c r="G798" s="83"/>
    </row>
    <row r="799" spans="1:7" ht="12.5">
      <c r="A799" s="83"/>
      <c r="B799" s="83"/>
      <c r="C799" s="83"/>
      <c r="D799" s="83"/>
      <c r="G799" s="83"/>
    </row>
    <row r="800" spans="1:7" ht="12.5">
      <c r="A800" s="83"/>
      <c r="B800" s="83"/>
      <c r="C800" s="83"/>
      <c r="D800" s="83"/>
      <c r="G800" s="83"/>
    </row>
    <row r="801" spans="1:7" ht="12.5">
      <c r="A801" s="83"/>
      <c r="B801" s="83"/>
      <c r="C801" s="83"/>
      <c r="D801" s="83"/>
      <c r="G801" s="83"/>
    </row>
    <row r="802" spans="1:7" ht="12.5">
      <c r="A802" s="83"/>
      <c r="B802" s="83"/>
      <c r="C802" s="83"/>
      <c r="D802" s="83"/>
      <c r="G802" s="83"/>
    </row>
    <row r="803" spans="1:7" ht="12.5">
      <c r="A803" s="83"/>
      <c r="B803" s="83"/>
      <c r="C803" s="83"/>
      <c r="D803" s="83"/>
      <c r="G803" s="83"/>
    </row>
    <row r="804" spans="1:7" ht="12.5">
      <c r="A804" s="83"/>
      <c r="B804" s="83"/>
      <c r="C804" s="83"/>
      <c r="D804" s="83"/>
      <c r="G804" s="83"/>
    </row>
    <row r="805" spans="1:7" ht="12.5">
      <c r="A805" s="83"/>
      <c r="B805" s="83"/>
      <c r="C805" s="83"/>
      <c r="D805" s="83"/>
      <c r="G805" s="83"/>
    </row>
    <row r="806" spans="1:7" ht="12.5">
      <c r="A806" s="83"/>
      <c r="B806" s="83"/>
      <c r="C806" s="83"/>
      <c r="D806" s="83"/>
      <c r="G806" s="83"/>
    </row>
    <row r="807" spans="1:7" ht="12.5">
      <c r="A807" s="83"/>
      <c r="B807" s="83"/>
      <c r="C807" s="83"/>
      <c r="D807" s="83"/>
      <c r="G807" s="83"/>
    </row>
    <row r="808" spans="1:7" ht="12.5">
      <c r="A808" s="83"/>
      <c r="B808" s="83"/>
      <c r="C808" s="83"/>
      <c r="D808" s="83"/>
      <c r="G808" s="83"/>
    </row>
    <row r="809" spans="1:7" ht="12.5">
      <c r="A809" s="83"/>
      <c r="B809" s="83"/>
      <c r="C809" s="83"/>
      <c r="D809" s="83"/>
      <c r="G809" s="83"/>
    </row>
    <row r="810" spans="1:7" ht="12.5">
      <c r="A810" s="83"/>
      <c r="B810" s="83"/>
      <c r="C810" s="83"/>
      <c r="D810" s="83"/>
      <c r="G810" s="83"/>
    </row>
    <row r="811" spans="1:7" ht="12.5">
      <c r="A811" s="83"/>
      <c r="B811" s="83"/>
      <c r="C811" s="83"/>
      <c r="D811" s="83"/>
      <c r="G811" s="83"/>
    </row>
    <row r="812" spans="1:7" ht="12.5">
      <c r="A812" s="83"/>
      <c r="B812" s="83"/>
      <c r="C812" s="83"/>
      <c r="D812" s="83"/>
      <c r="G812" s="83"/>
    </row>
    <row r="813" spans="1:7" ht="12.5">
      <c r="A813" s="83"/>
      <c r="B813" s="83"/>
      <c r="C813" s="83"/>
      <c r="D813" s="83"/>
      <c r="G813" s="83"/>
    </row>
    <row r="814" spans="1:7" ht="12.5">
      <c r="A814" s="83"/>
      <c r="B814" s="83"/>
      <c r="C814" s="83"/>
      <c r="D814" s="83"/>
      <c r="G814" s="83"/>
    </row>
    <row r="815" spans="1:7" ht="12.5">
      <c r="A815" s="83"/>
      <c r="B815" s="83"/>
      <c r="C815" s="83"/>
      <c r="D815" s="83"/>
      <c r="G815" s="83"/>
    </row>
    <row r="816" spans="1:7" ht="12.5">
      <c r="A816" s="83"/>
      <c r="B816" s="83"/>
      <c r="C816" s="83"/>
      <c r="D816" s="83"/>
      <c r="G816" s="83"/>
    </row>
    <row r="817" spans="1:7" ht="12.5">
      <c r="A817" s="83"/>
      <c r="B817" s="83"/>
      <c r="C817" s="83"/>
      <c r="D817" s="83"/>
      <c r="G817" s="83"/>
    </row>
    <row r="818" spans="1:7" ht="12.5">
      <c r="A818" s="83"/>
      <c r="B818" s="83"/>
      <c r="C818" s="83"/>
      <c r="D818" s="83"/>
      <c r="G818" s="83"/>
    </row>
    <row r="819" spans="1:7" ht="12.5">
      <c r="A819" s="83"/>
      <c r="B819" s="83"/>
      <c r="C819" s="83"/>
      <c r="D819" s="83"/>
      <c r="G819" s="83"/>
    </row>
    <row r="820" spans="1:7" ht="12.5">
      <c r="A820" s="83"/>
      <c r="B820" s="83"/>
      <c r="C820" s="83"/>
      <c r="D820" s="83"/>
      <c r="G820" s="83"/>
    </row>
    <row r="821" spans="1:7" ht="12.5">
      <c r="A821" s="83"/>
      <c r="B821" s="83"/>
      <c r="C821" s="83"/>
      <c r="D821" s="83"/>
      <c r="G821" s="83"/>
    </row>
    <row r="822" spans="1:7" ht="12.5">
      <c r="A822" s="83"/>
      <c r="B822" s="83"/>
      <c r="C822" s="83"/>
      <c r="D822" s="83"/>
      <c r="G822" s="83"/>
    </row>
    <row r="823" spans="1:7" ht="12.5">
      <c r="A823" s="83"/>
      <c r="B823" s="83"/>
      <c r="C823" s="83"/>
      <c r="D823" s="83"/>
      <c r="G823" s="83"/>
    </row>
    <row r="824" spans="1:7" ht="12.5">
      <c r="A824" s="83"/>
      <c r="B824" s="83"/>
      <c r="C824" s="83"/>
      <c r="D824" s="83"/>
      <c r="G824" s="83"/>
    </row>
    <row r="825" spans="1:7" ht="12.5">
      <c r="A825" s="83"/>
      <c r="B825" s="83"/>
      <c r="C825" s="83"/>
      <c r="D825" s="83"/>
      <c r="G825" s="83"/>
    </row>
    <row r="826" spans="1:7" ht="12.5">
      <c r="A826" s="83"/>
      <c r="B826" s="83"/>
      <c r="C826" s="83"/>
      <c r="D826" s="83"/>
      <c r="G826" s="83"/>
    </row>
    <row r="827" spans="1:7" ht="12.5">
      <c r="A827" s="83"/>
      <c r="B827" s="83"/>
      <c r="C827" s="83"/>
      <c r="D827" s="83"/>
      <c r="G827" s="83"/>
    </row>
    <row r="828" spans="1:7" ht="12.5">
      <c r="A828" s="83"/>
      <c r="B828" s="83"/>
      <c r="C828" s="83"/>
      <c r="D828" s="83"/>
      <c r="G828" s="83"/>
    </row>
    <row r="829" spans="1:7" ht="12.5">
      <c r="A829" s="83"/>
      <c r="B829" s="83"/>
      <c r="C829" s="83"/>
      <c r="D829" s="83"/>
      <c r="G829" s="83"/>
    </row>
    <row r="830" spans="1:7" ht="12.5">
      <c r="A830" s="83"/>
      <c r="B830" s="83"/>
      <c r="C830" s="83"/>
      <c r="D830" s="83"/>
      <c r="G830" s="83"/>
    </row>
    <row r="831" spans="1:7" ht="12.5">
      <c r="A831" s="83"/>
      <c r="B831" s="83"/>
      <c r="C831" s="83"/>
      <c r="D831" s="83"/>
      <c r="G831" s="83"/>
    </row>
    <row r="832" spans="1:7" ht="12.5">
      <c r="A832" s="83"/>
      <c r="B832" s="83"/>
      <c r="C832" s="83"/>
      <c r="D832" s="83"/>
      <c r="G832" s="83"/>
    </row>
    <row r="833" spans="1:7" ht="12.5">
      <c r="A833" s="83"/>
      <c r="B833" s="83"/>
      <c r="C833" s="83"/>
      <c r="D833" s="83"/>
      <c r="G833" s="83"/>
    </row>
    <row r="834" spans="1:7" ht="12.5">
      <c r="A834" s="83"/>
      <c r="B834" s="83"/>
      <c r="C834" s="83"/>
      <c r="D834" s="83"/>
      <c r="G834" s="83"/>
    </row>
    <row r="835" spans="1:7" ht="12.5">
      <c r="A835" s="83"/>
      <c r="B835" s="83"/>
      <c r="C835" s="83"/>
      <c r="D835" s="83"/>
      <c r="G835" s="83"/>
    </row>
    <row r="836" spans="1:7" ht="12.5">
      <c r="A836" s="83"/>
      <c r="B836" s="83"/>
      <c r="C836" s="83"/>
      <c r="D836" s="83"/>
      <c r="G836" s="83"/>
    </row>
    <row r="837" spans="1:7" ht="12.5">
      <c r="A837" s="83"/>
      <c r="B837" s="83"/>
      <c r="C837" s="83"/>
      <c r="D837" s="83"/>
      <c r="G837" s="83"/>
    </row>
    <row r="838" spans="1:7" ht="12.5">
      <c r="A838" s="83"/>
      <c r="B838" s="83"/>
      <c r="C838" s="83"/>
      <c r="D838" s="83"/>
      <c r="G838" s="83"/>
    </row>
    <row r="839" spans="1:7" ht="12.5">
      <c r="A839" s="83"/>
      <c r="B839" s="83"/>
      <c r="C839" s="83"/>
      <c r="D839" s="83"/>
      <c r="G839" s="83"/>
    </row>
    <row r="840" spans="1:7" ht="12.5">
      <c r="A840" s="83"/>
      <c r="B840" s="83"/>
      <c r="C840" s="83"/>
      <c r="D840" s="83"/>
      <c r="G840" s="83"/>
    </row>
    <row r="841" spans="1:7" ht="12.5">
      <c r="A841" s="83"/>
      <c r="B841" s="83"/>
      <c r="C841" s="83"/>
      <c r="D841" s="83"/>
      <c r="G841" s="83"/>
    </row>
    <row r="842" spans="1:7" ht="12.5">
      <c r="A842" s="83"/>
      <c r="B842" s="83"/>
      <c r="C842" s="83"/>
      <c r="D842" s="83"/>
      <c r="G842" s="83"/>
    </row>
    <row r="843" spans="1:7" ht="12.5">
      <c r="A843" s="83"/>
      <c r="B843" s="83"/>
      <c r="C843" s="83"/>
      <c r="D843" s="83"/>
      <c r="G843" s="83"/>
    </row>
    <row r="844" spans="1:7" ht="12.5">
      <c r="A844" s="83"/>
      <c r="B844" s="83"/>
      <c r="C844" s="83"/>
      <c r="D844" s="83"/>
      <c r="G844" s="83"/>
    </row>
    <row r="845" spans="1:7" ht="12.5">
      <c r="A845" s="83"/>
      <c r="B845" s="83"/>
      <c r="C845" s="83"/>
      <c r="D845" s="83"/>
      <c r="G845" s="83"/>
    </row>
    <row r="846" spans="1:7" ht="12.5">
      <c r="A846" s="83"/>
      <c r="B846" s="83"/>
      <c r="C846" s="83"/>
      <c r="D846" s="83"/>
      <c r="G846" s="83"/>
    </row>
    <row r="847" spans="1:7" ht="12.5">
      <c r="A847" s="83"/>
      <c r="B847" s="83"/>
      <c r="C847" s="83"/>
      <c r="D847" s="83"/>
      <c r="G847" s="83"/>
    </row>
    <row r="848" spans="1:7" ht="12.5">
      <c r="A848" s="83"/>
      <c r="B848" s="83"/>
      <c r="C848" s="83"/>
      <c r="D848" s="83"/>
      <c r="G848" s="83"/>
    </row>
    <row r="849" spans="1:7" ht="12.5">
      <c r="A849" s="83"/>
      <c r="B849" s="83"/>
      <c r="C849" s="83"/>
      <c r="D849" s="83"/>
      <c r="G849" s="83"/>
    </row>
    <row r="850" spans="1:7" ht="12.5">
      <c r="A850" s="83"/>
      <c r="B850" s="83"/>
      <c r="C850" s="83"/>
      <c r="D850" s="83"/>
      <c r="G850" s="83"/>
    </row>
    <row r="851" spans="1:7" ht="12.5">
      <c r="A851" s="83"/>
      <c r="B851" s="83"/>
      <c r="C851" s="83"/>
      <c r="D851" s="83"/>
      <c r="G851" s="83"/>
    </row>
    <row r="852" spans="1:7" ht="12.5">
      <c r="A852" s="83"/>
      <c r="B852" s="83"/>
      <c r="C852" s="83"/>
      <c r="D852" s="83"/>
      <c r="G852" s="83"/>
    </row>
    <row r="853" spans="1:7" ht="12.5">
      <c r="A853" s="83"/>
      <c r="B853" s="83"/>
      <c r="C853" s="83"/>
      <c r="D853" s="83"/>
      <c r="G853" s="83"/>
    </row>
    <row r="854" spans="1:7" ht="12.5">
      <c r="A854" s="83"/>
      <c r="B854" s="83"/>
      <c r="C854" s="83"/>
      <c r="D854" s="83"/>
      <c r="G854" s="83"/>
    </row>
    <row r="855" spans="1:7" ht="12.5">
      <c r="A855" s="83"/>
      <c r="B855" s="83"/>
      <c r="C855" s="83"/>
      <c r="D855" s="83"/>
      <c r="G855" s="83"/>
    </row>
    <row r="856" spans="1:7" ht="12.5">
      <c r="A856" s="83"/>
      <c r="B856" s="83"/>
      <c r="C856" s="83"/>
      <c r="D856" s="83"/>
      <c r="G856" s="83"/>
    </row>
    <row r="857" spans="1:7" ht="12.5">
      <c r="A857" s="83"/>
      <c r="B857" s="83"/>
      <c r="C857" s="83"/>
      <c r="D857" s="83"/>
      <c r="G857" s="83"/>
    </row>
    <row r="858" spans="1:7" ht="12.5">
      <c r="A858" s="83"/>
      <c r="B858" s="83"/>
      <c r="C858" s="83"/>
      <c r="D858" s="83"/>
      <c r="G858" s="83"/>
    </row>
    <row r="859" spans="1:7" ht="12.5">
      <c r="A859" s="83"/>
      <c r="B859" s="83"/>
      <c r="C859" s="83"/>
      <c r="D859" s="83"/>
      <c r="G859" s="83"/>
    </row>
    <row r="860" spans="1:7" ht="12.5">
      <c r="A860" s="83"/>
      <c r="B860" s="83"/>
      <c r="C860" s="83"/>
      <c r="D860" s="83"/>
      <c r="G860" s="83"/>
    </row>
    <row r="861" spans="1:7" ht="12.5">
      <c r="A861" s="83"/>
      <c r="B861" s="83"/>
      <c r="C861" s="83"/>
      <c r="D861" s="83"/>
      <c r="G861" s="83"/>
    </row>
    <row r="862" spans="1:7" ht="12.5">
      <c r="A862" s="83"/>
      <c r="B862" s="83"/>
      <c r="C862" s="83"/>
      <c r="D862" s="83"/>
      <c r="G862" s="83"/>
    </row>
    <row r="863" spans="1:7" ht="12.5">
      <c r="A863" s="83"/>
      <c r="B863" s="83"/>
      <c r="C863" s="83"/>
      <c r="D863" s="83"/>
      <c r="G863" s="83"/>
    </row>
    <row r="864" spans="1:7" ht="12.5">
      <c r="A864" s="83"/>
      <c r="B864" s="83"/>
      <c r="C864" s="83"/>
      <c r="D864" s="83"/>
      <c r="G864" s="83"/>
    </row>
    <row r="865" spans="1:7" ht="12.5">
      <c r="A865" s="83"/>
      <c r="B865" s="83"/>
      <c r="C865" s="83"/>
      <c r="D865" s="83"/>
      <c r="G865" s="83"/>
    </row>
    <row r="866" spans="1:7" ht="12.5">
      <c r="A866" s="83"/>
      <c r="B866" s="83"/>
      <c r="C866" s="83"/>
      <c r="D866" s="83"/>
      <c r="G866" s="83"/>
    </row>
    <row r="867" spans="1:7" ht="12.5">
      <c r="A867" s="83"/>
      <c r="B867" s="83"/>
      <c r="C867" s="83"/>
      <c r="D867" s="83"/>
      <c r="G867" s="83"/>
    </row>
    <row r="868" spans="1:7" ht="12.5">
      <c r="A868" s="83"/>
      <c r="B868" s="83"/>
      <c r="C868" s="83"/>
      <c r="D868" s="83"/>
      <c r="G868" s="83"/>
    </row>
    <row r="869" spans="1:7" ht="12.5">
      <c r="A869" s="83"/>
      <c r="B869" s="83"/>
      <c r="C869" s="83"/>
      <c r="D869" s="83"/>
      <c r="G869" s="83"/>
    </row>
    <row r="870" spans="1:7" ht="12.5">
      <c r="A870" s="83"/>
      <c r="B870" s="83"/>
      <c r="C870" s="83"/>
      <c r="D870" s="83"/>
      <c r="G870" s="83"/>
    </row>
    <row r="871" spans="1:7" ht="12.5">
      <c r="A871" s="83"/>
      <c r="B871" s="83"/>
      <c r="C871" s="83"/>
      <c r="D871" s="83"/>
      <c r="G871" s="83"/>
    </row>
    <row r="872" spans="1:7" ht="12.5">
      <c r="A872" s="83"/>
      <c r="B872" s="83"/>
      <c r="C872" s="83"/>
      <c r="D872" s="83"/>
      <c r="G872" s="83"/>
    </row>
    <row r="873" spans="1:7" ht="12.5">
      <c r="A873" s="83"/>
      <c r="B873" s="83"/>
      <c r="C873" s="83"/>
      <c r="D873" s="83"/>
      <c r="G873" s="83"/>
    </row>
    <row r="874" spans="1:7" ht="12.5">
      <c r="A874" s="83"/>
      <c r="B874" s="83"/>
      <c r="C874" s="83"/>
      <c r="D874" s="83"/>
      <c r="G874" s="83"/>
    </row>
    <row r="875" spans="1:7" ht="12.5">
      <c r="A875" s="83"/>
      <c r="B875" s="83"/>
      <c r="C875" s="83"/>
      <c r="D875" s="83"/>
      <c r="G875" s="83"/>
    </row>
    <row r="876" spans="1:7" ht="12.5">
      <c r="A876" s="83"/>
      <c r="B876" s="83"/>
      <c r="C876" s="83"/>
      <c r="D876" s="83"/>
      <c r="G876" s="83"/>
    </row>
    <row r="877" spans="1:7" ht="12.5">
      <c r="A877" s="83"/>
      <c r="B877" s="83"/>
      <c r="C877" s="83"/>
      <c r="D877" s="83"/>
      <c r="G877" s="83"/>
    </row>
    <row r="878" spans="1:7" ht="12.5">
      <c r="A878" s="83"/>
      <c r="B878" s="83"/>
      <c r="C878" s="83"/>
      <c r="D878" s="83"/>
      <c r="G878" s="83"/>
    </row>
    <row r="879" spans="1:7" ht="12.5">
      <c r="A879" s="83"/>
      <c r="B879" s="83"/>
      <c r="C879" s="83"/>
      <c r="D879" s="83"/>
      <c r="G879" s="83"/>
    </row>
    <row r="880" spans="1:7" ht="12.5">
      <c r="A880" s="83"/>
      <c r="B880" s="83"/>
      <c r="C880" s="83"/>
      <c r="D880" s="83"/>
      <c r="G880" s="83"/>
    </row>
    <row r="881" spans="1:7" ht="12.5">
      <c r="A881" s="83"/>
      <c r="B881" s="83"/>
      <c r="C881" s="83"/>
      <c r="D881" s="83"/>
      <c r="G881" s="83"/>
    </row>
    <row r="882" spans="1:7" ht="12.5">
      <c r="A882" s="83"/>
      <c r="B882" s="83"/>
      <c r="C882" s="83"/>
      <c r="D882" s="83"/>
      <c r="G882" s="83"/>
    </row>
    <row r="883" spans="1:7" ht="12.5">
      <c r="A883" s="83"/>
      <c r="B883" s="83"/>
      <c r="C883" s="83"/>
      <c r="D883" s="83"/>
      <c r="G883" s="83"/>
    </row>
    <row r="884" spans="1:7" ht="12.5">
      <c r="A884" s="83"/>
      <c r="B884" s="83"/>
      <c r="C884" s="83"/>
      <c r="D884" s="83"/>
      <c r="G884" s="83"/>
    </row>
    <row r="885" spans="1:7" ht="12.5">
      <c r="A885" s="83"/>
      <c r="B885" s="83"/>
      <c r="C885" s="83"/>
      <c r="D885" s="83"/>
      <c r="G885" s="83"/>
    </row>
    <row r="886" spans="1:7" ht="12.5">
      <c r="A886" s="83"/>
      <c r="B886" s="83"/>
      <c r="C886" s="83"/>
      <c r="D886" s="83"/>
      <c r="G886" s="83"/>
    </row>
    <row r="887" spans="1:7" ht="12.5">
      <c r="A887" s="83"/>
      <c r="B887" s="83"/>
      <c r="C887" s="83"/>
      <c r="D887" s="83"/>
      <c r="G887" s="83"/>
    </row>
    <row r="888" spans="1:7" ht="12.5">
      <c r="A888" s="83"/>
      <c r="B888" s="83"/>
      <c r="C888" s="83"/>
      <c r="D888" s="83"/>
      <c r="G888" s="83"/>
    </row>
    <row r="889" spans="1:7" ht="12.5">
      <c r="A889" s="83"/>
      <c r="B889" s="83"/>
      <c r="C889" s="83"/>
      <c r="D889" s="83"/>
      <c r="G889" s="83"/>
    </row>
    <row r="890" spans="1:7" ht="12.5">
      <c r="A890" s="83"/>
      <c r="B890" s="83"/>
      <c r="C890" s="83"/>
      <c r="D890" s="83"/>
      <c r="G890" s="83"/>
    </row>
    <row r="891" spans="1:7" ht="12.5">
      <c r="A891" s="83"/>
      <c r="B891" s="83"/>
      <c r="C891" s="83"/>
      <c r="D891" s="83"/>
      <c r="G891" s="83"/>
    </row>
    <row r="892" spans="1:7" ht="12.5">
      <c r="A892" s="83"/>
      <c r="B892" s="83"/>
      <c r="C892" s="83"/>
      <c r="D892" s="83"/>
      <c r="G892" s="83"/>
    </row>
    <row r="893" spans="1:7" ht="12.5">
      <c r="A893" s="83"/>
      <c r="B893" s="83"/>
      <c r="C893" s="83"/>
      <c r="D893" s="83"/>
      <c r="G893" s="83"/>
    </row>
    <row r="894" spans="1:7" ht="12.5">
      <c r="A894" s="83"/>
      <c r="B894" s="83"/>
      <c r="C894" s="83"/>
      <c r="D894" s="83"/>
      <c r="G894" s="83"/>
    </row>
    <row r="895" spans="1:7" ht="12.5">
      <c r="A895" s="83"/>
      <c r="B895" s="83"/>
      <c r="C895" s="83"/>
      <c r="D895" s="83"/>
      <c r="G895" s="83"/>
    </row>
    <row r="896" spans="1:7" ht="12.5">
      <c r="A896" s="83"/>
      <c r="B896" s="83"/>
      <c r="C896" s="83"/>
      <c r="D896" s="83"/>
      <c r="G896" s="83"/>
    </row>
    <row r="897" spans="1:7" ht="12.5">
      <c r="A897" s="83"/>
      <c r="B897" s="83"/>
      <c r="C897" s="83"/>
      <c r="D897" s="83"/>
      <c r="G897" s="83"/>
    </row>
    <row r="898" spans="1:7" ht="12.5">
      <c r="A898" s="83"/>
      <c r="B898" s="83"/>
      <c r="C898" s="83"/>
      <c r="D898" s="83"/>
      <c r="G898" s="83"/>
    </row>
    <row r="899" spans="1:7" ht="12.5">
      <c r="A899" s="83"/>
      <c r="B899" s="83"/>
      <c r="C899" s="83"/>
      <c r="D899" s="83"/>
      <c r="G899" s="83"/>
    </row>
    <row r="900" spans="1:7" ht="12.5">
      <c r="A900" s="83"/>
      <c r="B900" s="83"/>
      <c r="C900" s="83"/>
      <c r="D900" s="83"/>
      <c r="G900" s="83"/>
    </row>
    <row r="901" spans="1:7" ht="12.5">
      <c r="A901" s="83"/>
      <c r="B901" s="83"/>
      <c r="C901" s="83"/>
      <c r="D901" s="83"/>
      <c r="G901" s="83"/>
    </row>
    <row r="902" spans="1:7" ht="12.5">
      <c r="A902" s="83"/>
      <c r="B902" s="83"/>
      <c r="C902" s="83"/>
      <c r="D902" s="83"/>
      <c r="G902" s="83"/>
    </row>
    <row r="903" spans="1:7" ht="12.5">
      <c r="A903" s="83"/>
      <c r="B903" s="83"/>
      <c r="C903" s="83"/>
      <c r="D903" s="83"/>
      <c r="G903" s="83"/>
    </row>
    <row r="904" spans="1:7" ht="12.5">
      <c r="A904" s="83"/>
      <c r="B904" s="83"/>
      <c r="C904" s="83"/>
      <c r="D904" s="83"/>
      <c r="G904" s="83"/>
    </row>
    <row r="905" spans="1:7" ht="12.5">
      <c r="A905" s="83"/>
      <c r="B905" s="83"/>
      <c r="C905" s="83"/>
      <c r="D905" s="83"/>
      <c r="G905" s="83"/>
    </row>
    <row r="906" spans="1:7" ht="12.5">
      <c r="A906" s="83"/>
      <c r="B906" s="83"/>
      <c r="C906" s="83"/>
      <c r="D906" s="83"/>
      <c r="G906" s="83"/>
    </row>
    <row r="907" spans="1:7" ht="12.5">
      <c r="A907" s="83"/>
      <c r="B907" s="83"/>
      <c r="C907" s="83"/>
      <c r="D907" s="83"/>
      <c r="G907" s="83"/>
    </row>
    <row r="908" spans="1:7" ht="12.5">
      <c r="A908" s="83"/>
      <c r="B908" s="83"/>
      <c r="C908" s="83"/>
      <c r="D908" s="83"/>
      <c r="G908" s="83"/>
    </row>
    <row r="909" spans="1:7" ht="12.5">
      <c r="A909" s="83"/>
      <c r="B909" s="83"/>
      <c r="C909" s="83"/>
      <c r="D909" s="83"/>
      <c r="G909" s="83"/>
    </row>
    <row r="910" spans="1:7" ht="12.5">
      <c r="A910" s="83"/>
      <c r="B910" s="83"/>
      <c r="C910" s="83"/>
      <c r="D910" s="83"/>
      <c r="G910" s="83"/>
    </row>
    <row r="911" spans="1:7" ht="12.5">
      <c r="A911" s="83"/>
      <c r="B911" s="83"/>
      <c r="C911" s="83"/>
      <c r="D911" s="83"/>
      <c r="G911" s="83"/>
    </row>
    <row r="912" spans="1:7" ht="12.5">
      <c r="A912" s="83"/>
      <c r="B912" s="83"/>
      <c r="C912" s="83"/>
      <c r="D912" s="83"/>
      <c r="G912" s="83"/>
    </row>
    <row r="913" spans="1:7" ht="12.5">
      <c r="A913" s="83"/>
      <c r="B913" s="83"/>
      <c r="C913" s="83"/>
      <c r="D913" s="83"/>
      <c r="G913" s="83"/>
    </row>
    <row r="914" spans="1:7" ht="12.5">
      <c r="A914" s="83"/>
      <c r="B914" s="83"/>
      <c r="C914" s="83"/>
      <c r="D914" s="83"/>
      <c r="G914" s="83"/>
    </row>
    <row r="915" spans="1:7" ht="12.5">
      <c r="A915" s="83"/>
      <c r="B915" s="83"/>
      <c r="C915" s="83"/>
      <c r="D915" s="83"/>
      <c r="G915" s="83"/>
    </row>
    <row r="916" spans="1:7" ht="12.5">
      <c r="A916" s="83"/>
      <c r="B916" s="83"/>
      <c r="C916" s="83"/>
      <c r="D916" s="83"/>
      <c r="G916" s="83"/>
    </row>
    <row r="917" spans="1:7" ht="12.5">
      <c r="A917" s="83"/>
      <c r="B917" s="83"/>
      <c r="C917" s="83"/>
      <c r="D917" s="83"/>
      <c r="G917" s="83"/>
    </row>
    <row r="918" spans="1:7" ht="12.5">
      <c r="A918" s="83"/>
      <c r="B918" s="83"/>
      <c r="C918" s="83"/>
      <c r="D918" s="83"/>
      <c r="G918" s="83"/>
    </row>
    <row r="919" spans="1:7" ht="12.5">
      <c r="A919" s="83"/>
      <c r="B919" s="83"/>
      <c r="C919" s="83"/>
      <c r="D919" s="83"/>
      <c r="G919" s="83"/>
    </row>
    <row r="920" spans="1:7" ht="12.5">
      <c r="A920" s="83"/>
      <c r="B920" s="83"/>
      <c r="C920" s="83"/>
      <c r="D920" s="83"/>
      <c r="G920" s="83"/>
    </row>
    <row r="921" spans="1:7" ht="12.5">
      <c r="A921" s="83"/>
      <c r="B921" s="83"/>
      <c r="C921" s="83"/>
      <c r="D921" s="83"/>
      <c r="G921" s="83"/>
    </row>
    <row r="922" spans="1:7" ht="12.5">
      <c r="A922" s="83"/>
      <c r="B922" s="83"/>
      <c r="C922" s="83"/>
      <c r="D922" s="83"/>
      <c r="G922" s="83"/>
    </row>
    <row r="923" spans="1:7" ht="12.5">
      <c r="A923" s="83"/>
      <c r="B923" s="83"/>
      <c r="C923" s="83"/>
      <c r="D923" s="83"/>
      <c r="G923" s="83"/>
    </row>
    <row r="924" spans="1:7" ht="12.5">
      <c r="A924" s="83"/>
      <c r="B924" s="83"/>
      <c r="C924" s="83"/>
      <c r="D924" s="83"/>
      <c r="G924" s="83"/>
    </row>
    <row r="925" spans="1:7" ht="12.5">
      <c r="A925" s="83"/>
      <c r="B925" s="83"/>
      <c r="C925" s="83"/>
      <c r="D925" s="83"/>
      <c r="G925" s="83"/>
    </row>
    <row r="926" spans="1:7" ht="12.5">
      <c r="A926" s="83"/>
      <c r="B926" s="83"/>
      <c r="C926" s="83"/>
      <c r="D926" s="83"/>
      <c r="G926" s="83"/>
    </row>
    <row r="927" spans="1:7" ht="12.5">
      <c r="A927" s="83"/>
      <c r="B927" s="83"/>
      <c r="C927" s="83"/>
      <c r="D927" s="83"/>
      <c r="G927" s="83"/>
    </row>
    <row r="928" spans="1:7" ht="12.5">
      <c r="A928" s="83"/>
      <c r="B928" s="83"/>
      <c r="C928" s="83"/>
      <c r="D928" s="83"/>
      <c r="G928" s="83"/>
    </row>
    <row r="929" spans="1:7" ht="12.5">
      <c r="A929" s="83"/>
      <c r="B929" s="83"/>
      <c r="C929" s="83"/>
      <c r="D929" s="83"/>
      <c r="G929" s="83"/>
    </row>
    <row r="930" spans="1:7" ht="12.5">
      <c r="A930" s="83"/>
      <c r="B930" s="83"/>
      <c r="C930" s="83"/>
      <c r="D930" s="83"/>
      <c r="G930" s="83"/>
    </row>
    <row r="931" spans="1:7" ht="12.5">
      <c r="A931" s="83"/>
      <c r="B931" s="83"/>
      <c r="C931" s="83"/>
      <c r="D931" s="83"/>
      <c r="G931" s="83"/>
    </row>
    <row r="932" spans="1:7" ht="12.5">
      <c r="A932" s="83"/>
      <c r="B932" s="83"/>
      <c r="C932" s="83"/>
      <c r="D932" s="83"/>
      <c r="G932" s="83"/>
    </row>
    <row r="933" spans="1:7" ht="12.5">
      <c r="A933" s="83"/>
      <c r="B933" s="83"/>
      <c r="C933" s="83"/>
      <c r="D933" s="83"/>
      <c r="G933" s="83"/>
    </row>
    <row r="934" spans="1:7" ht="12.5">
      <c r="A934" s="83"/>
      <c r="B934" s="83"/>
      <c r="C934" s="83"/>
      <c r="D934" s="83"/>
      <c r="G934" s="83"/>
    </row>
    <row r="935" spans="1:7" ht="12.5">
      <c r="A935" s="83"/>
      <c r="B935" s="83"/>
      <c r="C935" s="83"/>
      <c r="D935" s="83"/>
      <c r="G935" s="83"/>
    </row>
    <row r="936" spans="1:7" ht="12.5">
      <c r="A936" s="83"/>
      <c r="B936" s="83"/>
      <c r="C936" s="83"/>
      <c r="D936" s="83"/>
      <c r="G936" s="83"/>
    </row>
    <row r="937" spans="1:7" ht="12.5">
      <c r="A937" s="83"/>
      <c r="B937" s="83"/>
      <c r="C937" s="83"/>
      <c r="D937" s="83"/>
      <c r="G937" s="83"/>
    </row>
    <row r="938" spans="1:7" ht="12.5">
      <c r="A938" s="83"/>
      <c r="B938" s="83"/>
      <c r="C938" s="83"/>
      <c r="D938" s="83"/>
      <c r="G938" s="83"/>
    </row>
    <row r="939" spans="1:7" ht="12.5">
      <c r="A939" s="83"/>
      <c r="B939" s="83"/>
      <c r="C939" s="83"/>
      <c r="D939" s="83"/>
      <c r="G939" s="83"/>
    </row>
    <row r="940" spans="1:7" ht="12.5">
      <c r="A940" s="83"/>
      <c r="B940" s="83"/>
      <c r="C940" s="83"/>
      <c r="D940" s="83"/>
      <c r="G940" s="83"/>
    </row>
    <row r="941" spans="1:7" ht="12.5">
      <c r="A941" s="83"/>
      <c r="B941" s="83"/>
      <c r="C941" s="83"/>
      <c r="D941" s="83"/>
      <c r="G941" s="83"/>
    </row>
    <row r="942" spans="1:7" ht="12.5">
      <c r="A942" s="83"/>
      <c r="B942" s="83"/>
      <c r="C942" s="83"/>
      <c r="D942" s="83"/>
      <c r="G942" s="83"/>
    </row>
    <row r="943" spans="1:7" ht="12.5">
      <c r="A943" s="83"/>
      <c r="B943" s="83"/>
      <c r="C943" s="83"/>
      <c r="D943" s="83"/>
      <c r="G943" s="83"/>
    </row>
    <row r="944" spans="1:7" ht="12.5">
      <c r="A944" s="83"/>
      <c r="B944" s="83"/>
      <c r="C944" s="83"/>
      <c r="D944" s="83"/>
      <c r="G944" s="83"/>
    </row>
    <row r="945" spans="1:7" ht="12.5">
      <c r="A945" s="83"/>
      <c r="B945" s="83"/>
      <c r="C945" s="83"/>
      <c r="D945" s="83"/>
      <c r="G945" s="83"/>
    </row>
    <row r="946" spans="1:7" ht="12.5">
      <c r="A946" s="83"/>
      <c r="B946" s="83"/>
      <c r="C946" s="83"/>
      <c r="D946" s="83"/>
      <c r="G946" s="83"/>
    </row>
    <row r="947" spans="1:7" ht="12.5">
      <c r="A947" s="83"/>
      <c r="B947" s="83"/>
      <c r="C947" s="83"/>
      <c r="D947" s="83"/>
      <c r="G947" s="83"/>
    </row>
    <row r="948" spans="1:7" ht="12.5">
      <c r="A948" s="83"/>
      <c r="B948" s="83"/>
      <c r="C948" s="83"/>
      <c r="D948" s="83"/>
      <c r="G948" s="83"/>
    </row>
    <row r="949" spans="1:7" ht="12.5">
      <c r="A949" s="83"/>
      <c r="B949" s="83"/>
      <c r="C949" s="83"/>
      <c r="D949" s="83"/>
      <c r="G949" s="83"/>
    </row>
    <row r="950" spans="1:7" ht="12.5">
      <c r="A950" s="83"/>
      <c r="B950" s="83"/>
      <c r="C950" s="83"/>
      <c r="D950" s="83"/>
      <c r="G950" s="83"/>
    </row>
    <row r="951" spans="1:7" ht="12.5">
      <c r="A951" s="83"/>
      <c r="B951" s="83"/>
      <c r="C951" s="83"/>
      <c r="D951" s="83"/>
      <c r="G951" s="83"/>
    </row>
    <row r="952" spans="1:7" ht="12.5">
      <c r="A952" s="83"/>
      <c r="B952" s="83"/>
      <c r="C952" s="83"/>
      <c r="D952" s="83"/>
      <c r="G952" s="83"/>
    </row>
    <row r="953" spans="1:7" ht="12.5">
      <c r="A953" s="83"/>
      <c r="B953" s="83"/>
      <c r="C953" s="83"/>
      <c r="D953" s="83"/>
      <c r="G953" s="83"/>
    </row>
    <row r="954" spans="1:7" ht="12.5">
      <c r="A954" s="83"/>
      <c r="B954" s="83"/>
      <c r="C954" s="83"/>
      <c r="D954" s="83"/>
      <c r="G954" s="83"/>
    </row>
    <row r="955" spans="1:7" ht="12.5">
      <c r="A955" s="83"/>
      <c r="B955" s="83"/>
      <c r="C955" s="83"/>
      <c r="D955" s="83"/>
      <c r="G955" s="83"/>
    </row>
    <row r="956" spans="1:7" ht="12.5">
      <c r="A956" s="83"/>
      <c r="B956" s="83"/>
      <c r="C956" s="83"/>
      <c r="D956" s="83"/>
      <c r="G956" s="83"/>
    </row>
    <row r="957" spans="1:7" ht="12.5">
      <c r="A957" s="83"/>
      <c r="B957" s="83"/>
      <c r="C957" s="83"/>
      <c r="D957" s="83"/>
      <c r="G957" s="83"/>
    </row>
    <row r="958" spans="1:7" ht="12.5">
      <c r="A958" s="83"/>
      <c r="B958" s="83"/>
      <c r="C958" s="83"/>
      <c r="D958" s="83"/>
      <c r="G958" s="83"/>
    </row>
    <row r="959" spans="1:7" ht="12.5">
      <c r="A959" s="83"/>
      <c r="B959" s="83"/>
      <c r="C959" s="83"/>
      <c r="D959" s="83"/>
      <c r="G959" s="83"/>
    </row>
    <row r="960" spans="1:7" ht="12.5">
      <c r="A960" s="83"/>
      <c r="B960" s="83"/>
      <c r="C960" s="83"/>
      <c r="D960" s="83"/>
      <c r="G960" s="83"/>
    </row>
    <row r="961" spans="1:7" ht="12.5">
      <c r="A961" s="83"/>
      <c r="B961" s="83"/>
      <c r="C961" s="83"/>
      <c r="D961" s="83"/>
      <c r="G961" s="83"/>
    </row>
    <row r="962" spans="1:7" ht="12.5">
      <c r="A962" s="83"/>
      <c r="B962" s="83"/>
      <c r="C962" s="83"/>
      <c r="D962" s="83"/>
      <c r="G962" s="83"/>
    </row>
    <row r="963" spans="1:7" ht="12.5">
      <c r="A963" s="83"/>
      <c r="B963" s="83"/>
      <c r="C963" s="83"/>
      <c r="D963" s="83"/>
      <c r="G963" s="83"/>
    </row>
    <row r="964" spans="1:7" ht="12.5">
      <c r="A964" s="83"/>
      <c r="B964" s="83"/>
      <c r="C964" s="83"/>
      <c r="D964" s="83"/>
      <c r="G964" s="83"/>
    </row>
    <row r="965" spans="1:7" ht="12.5">
      <c r="A965" s="83"/>
      <c r="B965" s="83"/>
      <c r="C965" s="83"/>
      <c r="D965" s="83"/>
      <c r="G965" s="83"/>
    </row>
    <row r="966" spans="1:7" ht="12.5">
      <c r="A966" s="83"/>
      <c r="B966" s="83"/>
      <c r="C966" s="83"/>
      <c r="D966" s="83"/>
      <c r="G966" s="83"/>
    </row>
    <row r="967" spans="1:7" ht="12.5">
      <c r="A967" s="83"/>
      <c r="B967" s="83"/>
      <c r="C967" s="83"/>
      <c r="D967" s="83"/>
      <c r="G967" s="83"/>
    </row>
    <row r="968" spans="1:7" ht="12.5">
      <c r="A968" s="83"/>
      <c r="B968" s="83"/>
      <c r="C968" s="83"/>
      <c r="D968" s="83"/>
      <c r="G968" s="83"/>
    </row>
    <row r="969" spans="1:7" ht="12.5">
      <c r="A969" s="83"/>
      <c r="B969" s="83"/>
      <c r="C969" s="83"/>
      <c r="D969" s="83"/>
      <c r="G969" s="83"/>
    </row>
    <row r="970" spans="1:7" ht="12.5">
      <c r="A970" s="83"/>
      <c r="B970" s="83"/>
      <c r="C970" s="83"/>
      <c r="D970" s="83"/>
      <c r="G970" s="83"/>
    </row>
    <row r="971" spans="1:7" ht="12.5">
      <c r="A971" s="83"/>
      <c r="B971" s="83"/>
      <c r="C971" s="83"/>
      <c r="D971" s="83"/>
      <c r="G971" s="83"/>
    </row>
    <row r="972" spans="1:7" ht="12.5">
      <c r="A972" s="83"/>
      <c r="B972" s="83"/>
      <c r="C972" s="83"/>
      <c r="D972" s="83"/>
      <c r="G972" s="83"/>
    </row>
    <row r="973" spans="1:7" ht="12.5">
      <c r="A973" s="83"/>
      <c r="B973" s="83"/>
      <c r="C973" s="83"/>
      <c r="D973" s="83"/>
      <c r="G973" s="83"/>
    </row>
    <row r="974" spans="1:7" ht="12.5">
      <c r="A974" s="83"/>
      <c r="B974" s="83"/>
      <c r="C974" s="83"/>
      <c r="D974" s="83"/>
      <c r="G974" s="83"/>
    </row>
    <row r="975" spans="1:7" ht="12.5">
      <c r="A975" s="83"/>
      <c r="B975" s="83"/>
      <c r="C975" s="83"/>
      <c r="D975" s="83"/>
      <c r="G975" s="83"/>
    </row>
    <row r="976" spans="1:7" ht="12.5">
      <c r="A976" s="83"/>
      <c r="B976" s="83"/>
      <c r="C976" s="83"/>
      <c r="D976" s="83"/>
      <c r="G976" s="83"/>
    </row>
    <row r="977" spans="1:7" ht="12.5">
      <c r="A977" s="83"/>
      <c r="B977" s="83"/>
      <c r="C977" s="83"/>
      <c r="D977" s="83"/>
      <c r="G977" s="83"/>
    </row>
    <row r="978" spans="1:7" ht="12.5">
      <c r="A978" s="83"/>
      <c r="B978" s="83"/>
      <c r="C978" s="83"/>
      <c r="D978" s="83"/>
      <c r="G978" s="83"/>
    </row>
    <row r="979" spans="1:7" ht="12.5">
      <c r="A979" s="83"/>
      <c r="B979" s="83"/>
      <c r="C979" s="83"/>
      <c r="D979" s="83"/>
      <c r="G979" s="83"/>
    </row>
    <row r="980" spans="1:7" ht="12.5">
      <c r="A980" s="83"/>
      <c r="B980" s="83"/>
      <c r="C980" s="83"/>
      <c r="D980" s="83"/>
      <c r="G980" s="83"/>
    </row>
    <row r="981" spans="1:7" ht="12.5">
      <c r="A981" s="83"/>
      <c r="B981" s="83"/>
      <c r="C981" s="83"/>
      <c r="D981" s="83"/>
      <c r="G981" s="83"/>
    </row>
    <row r="982" spans="1:7" ht="12.5">
      <c r="A982" s="83"/>
      <c r="B982" s="83"/>
      <c r="C982" s="83"/>
      <c r="D982" s="83"/>
      <c r="G982" s="83"/>
    </row>
    <row r="983" spans="1:7" ht="12.5">
      <c r="A983" s="83"/>
      <c r="B983" s="83"/>
      <c r="C983" s="83"/>
      <c r="D983" s="83"/>
      <c r="G983" s="83"/>
    </row>
    <row r="984" spans="1:7" ht="12.5">
      <c r="A984" s="83"/>
      <c r="B984" s="83"/>
      <c r="C984" s="83"/>
      <c r="D984" s="83"/>
      <c r="G984" s="83"/>
    </row>
    <row r="985" spans="1:7" ht="12.5">
      <c r="A985" s="83"/>
      <c r="B985" s="83"/>
      <c r="C985" s="83"/>
      <c r="D985" s="83"/>
      <c r="G985" s="83"/>
    </row>
    <row r="986" spans="1:7" ht="12.5">
      <c r="A986" s="83"/>
      <c r="B986" s="83"/>
      <c r="C986" s="83"/>
      <c r="D986" s="83"/>
      <c r="G986" s="83"/>
    </row>
    <row r="987" spans="1:7" ht="12.5">
      <c r="A987" s="83"/>
      <c r="B987" s="83"/>
      <c r="C987" s="83"/>
      <c r="D987" s="83"/>
      <c r="G987" s="83"/>
    </row>
    <row r="988" spans="1:7" ht="12.5">
      <c r="A988" s="83"/>
      <c r="B988" s="83"/>
      <c r="C988" s="83"/>
      <c r="D988" s="83"/>
      <c r="G988" s="83"/>
    </row>
    <row r="989" spans="1:7" ht="12.5">
      <c r="A989" s="83"/>
      <c r="B989" s="83"/>
      <c r="C989" s="83"/>
      <c r="D989" s="83"/>
      <c r="G989" s="83"/>
    </row>
    <row r="990" spans="1:7" ht="12.5">
      <c r="A990" s="83"/>
      <c r="B990" s="83"/>
      <c r="C990" s="83"/>
      <c r="D990" s="83"/>
      <c r="G990" s="83"/>
    </row>
    <row r="991" spans="1:7" ht="12.5">
      <c r="A991" s="83"/>
      <c r="B991" s="83"/>
      <c r="C991" s="83"/>
      <c r="D991" s="83"/>
      <c r="G991" s="83"/>
    </row>
    <row r="992" spans="1:7" ht="12.5">
      <c r="A992" s="83"/>
      <c r="B992" s="83"/>
      <c r="C992" s="83"/>
      <c r="D992" s="83"/>
      <c r="G992" s="83"/>
    </row>
    <row r="993" spans="1:7" ht="12.5">
      <c r="A993" s="83"/>
      <c r="B993" s="83"/>
      <c r="C993" s="83"/>
      <c r="D993" s="83"/>
      <c r="G993" s="83"/>
    </row>
    <row r="994" spans="1:7" ht="12.5">
      <c r="A994" s="83"/>
      <c r="B994" s="83"/>
      <c r="C994" s="83"/>
      <c r="D994" s="83"/>
      <c r="G994" s="83"/>
    </row>
    <row r="995" spans="1:7" ht="12.5">
      <c r="A995" s="83"/>
      <c r="B995" s="83"/>
      <c r="C995" s="83"/>
      <c r="D995" s="83"/>
      <c r="G995" s="83"/>
    </row>
    <row r="996" spans="1:7" ht="12.5">
      <c r="A996" s="83"/>
      <c r="B996" s="83"/>
      <c r="C996" s="83"/>
      <c r="D996" s="83"/>
      <c r="G996" s="83"/>
    </row>
    <row r="997" spans="1:7" ht="12.5">
      <c r="A997" s="83"/>
      <c r="B997" s="83"/>
      <c r="C997" s="83"/>
      <c r="D997" s="83"/>
      <c r="G997" s="83"/>
    </row>
    <row r="998" spans="1:7" ht="12.5">
      <c r="A998" s="83"/>
      <c r="B998" s="83"/>
      <c r="C998" s="83"/>
      <c r="D998" s="83"/>
      <c r="G998" s="83"/>
    </row>
    <row r="999" spans="1:7" ht="12.5">
      <c r="A999" s="83"/>
      <c r="B999" s="83"/>
      <c r="C999" s="83"/>
      <c r="D999" s="83"/>
      <c r="G999" s="83"/>
    </row>
    <row r="1000" spans="1:7" ht="12.5">
      <c r="A1000" s="83"/>
      <c r="B1000" s="83"/>
      <c r="C1000" s="83"/>
      <c r="D1000" s="83"/>
      <c r="G1000" s="83"/>
    </row>
  </sheetData>
  <autoFilter ref="A1:Y199" xr:uid="{00000000-0009-0000-0000-000006000000}">
    <filterColumn colId="3">
      <customFilters>
        <customFilter operator="notEqual" val=" "/>
      </custom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D19:E19"/>
    <mergeCell ref="D23:E23"/>
    <mergeCell ref="D24:E24"/>
    <mergeCell ref="C30:E30"/>
    <mergeCell ref="C29:E29"/>
    <mergeCell ref="B5:C5"/>
    <mergeCell ref="D21:E21"/>
    <mergeCell ref="D25:E25"/>
    <mergeCell ref="D26:E26"/>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7ED76-A59F-440E-AC49-75CE589AA4D7}">
  <dimension ref="A1:E199"/>
  <sheetViews>
    <sheetView topLeftCell="D1" zoomScale="98" zoomScaleNormal="98" workbookViewId="0">
      <selection activeCell="D146" sqref="A1:E199"/>
    </sheetView>
  </sheetViews>
  <sheetFormatPr defaultRowHeight="12.5"/>
  <cols>
    <col min="1" max="1" width="17.6328125" customWidth="1"/>
    <col min="2" max="2" width="17.36328125" bestFit="1" customWidth="1"/>
    <col min="4" max="5" width="107.54296875" bestFit="1" customWidth="1"/>
  </cols>
  <sheetData>
    <row r="1" spans="1:5">
      <c r="A1" s="188"/>
      <c r="B1" s="188" t="s">
        <v>62</v>
      </c>
      <c r="C1" s="188" t="s">
        <v>63</v>
      </c>
      <c r="D1" s="188" t="s">
        <v>64</v>
      </c>
      <c r="E1" s="188" t="s">
        <v>1662</v>
      </c>
    </row>
    <row r="2" spans="1:5">
      <c r="A2" s="188">
        <v>1</v>
      </c>
      <c r="B2" s="188" t="s">
        <v>94</v>
      </c>
      <c r="C2" s="188"/>
      <c r="D2" s="188" t="s">
        <v>95</v>
      </c>
      <c r="E2" s="188" t="s">
        <v>95</v>
      </c>
    </row>
    <row r="3" spans="1:5">
      <c r="A3" s="188">
        <v>2</v>
      </c>
      <c r="B3" s="188" t="s">
        <v>111</v>
      </c>
      <c r="C3" s="188"/>
      <c r="D3" s="188" t="s">
        <v>112</v>
      </c>
      <c r="E3" s="188" t="s">
        <v>112</v>
      </c>
    </row>
    <row r="4" spans="1:5">
      <c r="A4" s="188">
        <v>3</v>
      </c>
      <c r="B4" s="188" t="s">
        <v>138</v>
      </c>
      <c r="C4" s="188"/>
      <c r="D4" s="188" t="s">
        <v>139</v>
      </c>
      <c r="E4" s="188" t="s">
        <v>139</v>
      </c>
    </row>
    <row r="5" spans="1:5">
      <c r="A5" s="188">
        <v>4</v>
      </c>
      <c r="B5" s="188" t="s">
        <v>179</v>
      </c>
      <c r="C5" s="188"/>
      <c r="D5" s="188" t="s">
        <v>180</v>
      </c>
      <c r="E5" s="188" t="s">
        <v>180</v>
      </c>
    </row>
    <row r="6" spans="1:5">
      <c r="A6" s="188">
        <v>5</v>
      </c>
      <c r="B6" s="188" t="s">
        <v>189</v>
      </c>
      <c r="C6" s="188"/>
      <c r="D6" s="188" t="s">
        <v>190</v>
      </c>
      <c r="E6" s="188" t="s">
        <v>190</v>
      </c>
    </row>
    <row r="7" spans="1:5">
      <c r="A7" s="188">
        <v>6</v>
      </c>
      <c r="B7" s="188" t="s">
        <v>127</v>
      </c>
      <c r="C7" s="188"/>
      <c r="D7" s="188" t="s">
        <v>128</v>
      </c>
      <c r="E7" s="188" t="s">
        <v>128</v>
      </c>
    </row>
    <row r="8" spans="1:5">
      <c r="A8" s="188">
        <v>7</v>
      </c>
      <c r="B8" s="188" t="s">
        <v>130</v>
      </c>
      <c r="C8" s="188"/>
      <c r="D8" s="188" t="s">
        <v>131</v>
      </c>
      <c r="E8" s="188" t="s">
        <v>131</v>
      </c>
    </row>
    <row r="9" spans="1:5">
      <c r="A9" s="188">
        <v>8</v>
      </c>
      <c r="B9" s="188" t="s">
        <v>133</v>
      </c>
      <c r="C9" s="188"/>
      <c r="D9" s="188" t="s">
        <v>132</v>
      </c>
      <c r="E9" s="188" t="s">
        <v>132</v>
      </c>
    </row>
    <row r="10" spans="1:5">
      <c r="A10" s="188">
        <v>9</v>
      </c>
      <c r="B10" s="188" t="s">
        <v>216</v>
      </c>
      <c r="C10" s="188"/>
      <c r="D10" s="188" t="s">
        <v>215</v>
      </c>
      <c r="E10" s="188" t="s">
        <v>215</v>
      </c>
    </row>
    <row r="11" spans="1:5">
      <c r="A11" s="188">
        <v>10</v>
      </c>
      <c r="B11" s="188" t="s">
        <v>218</v>
      </c>
      <c r="C11" s="188"/>
      <c r="D11" s="188" t="s">
        <v>217</v>
      </c>
      <c r="E11" s="188" t="s">
        <v>217</v>
      </c>
    </row>
    <row r="12" spans="1:5">
      <c r="A12" s="188">
        <v>11</v>
      </c>
      <c r="B12" s="188" t="s">
        <v>451</v>
      </c>
      <c r="C12" s="188"/>
      <c r="D12" s="188" t="s">
        <v>452</v>
      </c>
      <c r="E12" s="188" t="s">
        <v>452</v>
      </c>
    </row>
    <row r="13" spans="1:5">
      <c r="A13" s="188">
        <v>12</v>
      </c>
      <c r="B13" s="188" t="s">
        <v>101</v>
      </c>
      <c r="C13" s="188"/>
      <c r="D13" s="188" t="s">
        <v>102</v>
      </c>
      <c r="E13" s="188" t="s">
        <v>102</v>
      </c>
    </row>
    <row r="14" spans="1:5">
      <c r="A14" s="188">
        <v>13</v>
      </c>
      <c r="B14" s="188" t="s">
        <v>238</v>
      </c>
      <c r="C14" s="188"/>
      <c r="D14" s="188" t="s">
        <v>237</v>
      </c>
      <c r="E14" s="188" t="s">
        <v>237</v>
      </c>
    </row>
    <row r="15" spans="1:5">
      <c r="A15" s="188">
        <v>14</v>
      </c>
      <c r="B15" s="188" t="s">
        <v>240</v>
      </c>
      <c r="C15" s="188"/>
      <c r="D15" s="188" t="s">
        <v>239</v>
      </c>
      <c r="E15" s="188" t="s">
        <v>239</v>
      </c>
    </row>
    <row r="16" spans="1:5">
      <c r="A16" s="188">
        <v>15</v>
      </c>
      <c r="B16" s="188" t="s">
        <v>135</v>
      </c>
      <c r="C16" s="188"/>
      <c r="D16" s="188" t="s">
        <v>136</v>
      </c>
      <c r="E16" s="188" t="s">
        <v>136</v>
      </c>
    </row>
    <row r="17" spans="1:5">
      <c r="A17" s="188">
        <v>16</v>
      </c>
      <c r="B17" s="188" t="s">
        <v>76</v>
      </c>
      <c r="C17" s="188"/>
      <c r="D17" s="188" t="s">
        <v>82</v>
      </c>
      <c r="E17" s="188" t="s">
        <v>82</v>
      </c>
    </row>
    <row r="18" spans="1:5">
      <c r="A18" s="188">
        <v>17</v>
      </c>
      <c r="B18" s="188" t="s">
        <v>544</v>
      </c>
      <c r="C18" s="188" t="s">
        <v>524</v>
      </c>
      <c r="D18" s="188" t="s">
        <v>545</v>
      </c>
      <c r="E18" s="188"/>
    </row>
    <row r="19" spans="1:5">
      <c r="A19" s="188">
        <v>18</v>
      </c>
      <c r="B19" s="188" t="s">
        <v>296</v>
      </c>
      <c r="C19" s="188" t="s">
        <v>268</v>
      </c>
      <c r="D19" s="188" t="s">
        <v>297</v>
      </c>
      <c r="E19" s="188" t="s">
        <v>297</v>
      </c>
    </row>
    <row r="20" spans="1:5">
      <c r="A20" s="188">
        <v>19</v>
      </c>
      <c r="B20" s="188" t="s">
        <v>733</v>
      </c>
      <c r="C20" s="188" t="s">
        <v>717</v>
      </c>
      <c r="D20" s="188" t="s">
        <v>734</v>
      </c>
      <c r="E20" s="188" t="s">
        <v>735</v>
      </c>
    </row>
    <row r="21" spans="1:5">
      <c r="A21" s="188">
        <v>20</v>
      </c>
      <c r="B21" s="188" t="s">
        <v>716</v>
      </c>
      <c r="C21" s="188" t="s">
        <v>717</v>
      </c>
      <c r="D21" s="188" t="s">
        <v>718</v>
      </c>
      <c r="E21" s="188" t="s">
        <v>718</v>
      </c>
    </row>
    <row r="22" spans="1:5">
      <c r="A22" s="188">
        <v>21</v>
      </c>
      <c r="B22" s="188" t="s">
        <v>737</v>
      </c>
      <c r="C22" s="188" t="s">
        <v>717</v>
      </c>
      <c r="D22" s="188" t="s">
        <v>738</v>
      </c>
      <c r="E22" s="188" t="s">
        <v>739</v>
      </c>
    </row>
    <row r="23" spans="1:5">
      <c r="A23" s="188">
        <v>22</v>
      </c>
      <c r="B23" s="188" t="s">
        <v>741</v>
      </c>
      <c r="C23" s="188" t="s">
        <v>717</v>
      </c>
      <c r="D23" s="188" t="s">
        <v>742</v>
      </c>
      <c r="E23" s="188" t="s">
        <v>743</v>
      </c>
    </row>
    <row r="24" spans="1:5">
      <c r="A24" s="188">
        <v>23</v>
      </c>
      <c r="B24" s="188" t="s">
        <v>745</v>
      </c>
      <c r="C24" s="188" t="s">
        <v>717</v>
      </c>
      <c r="D24" s="188" t="s">
        <v>746</v>
      </c>
      <c r="E24" s="188" t="s">
        <v>747</v>
      </c>
    </row>
    <row r="25" spans="1:5">
      <c r="A25" s="188">
        <v>24</v>
      </c>
      <c r="B25" s="188" t="s">
        <v>749</v>
      </c>
      <c r="C25" s="188" t="s">
        <v>717</v>
      </c>
      <c r="D25" s="188" t="s">
        <v>750</v>
      </c>
      <c r="E25" s="188" t="s">
        <v>751</v>
      </c>
    </row>
    <row r="26" spans="1:5">
      <c r="A26" s="188">
        <v>25</v>
      </c>
      <c r="B26" s="188" t="s">
        <v>1340</v>
      </c>
      <c r="C26" s="188" t="s">
        <v>425</v>
      </c>
      <c r="D26" s="188" t="s">
        <v>1341</v>
      </c>
      <c r="E26" s="188" t="s">
        <v>1341</v>
      </c>
    </row>
    <row r="27" spans="1:5">
      <c r="A27" s="188">
        <v>26</v>
      </c>
      <c r="B27" s="188" t="s">
        <v>456</v>
      </c>
      <c r="C27" s="188" t="s">
        <v>425</v>
      </c>
      <c r="D27" s="188" t="s">
        <v>455</v>
      </c>
      <c r="E27" s="188" t="s">
        <v>455</v>
      </c>
    </row>
    <row r="28" spans="1:5">
      <c r="A28" s="188">
        <v>27</v>
      </c>
      <c r="B28" s="188" t="s">
        <v>458</v>
      </c>
      <c r="C28" s="188" t="s">
        <v>425</v>
      </c>
      <c r="D28" s="188" t="s">
        <v>457</v>
      </c>
      <c r="E28" s="188" t="s">
        <v>457</v>
      </c>
    </row>
    <row r="29" spans="1:5">
      <c r="A29" s="188">
        <v>28</v>
      </c>
      <c r="B29" s="188" t="s">
        <v>460</v>
      </c>
      <c r="C29" s="188" t="s">
        <v>425</v>
      </c>
      <c r="D29" s="188" t="s">
        <v>459</v>
      </c>
      <c r="E29" s="188" t="s">
        <v>459</v>
      </c>
    </row>
    <row r="30" spans="1:5">
      <c r="A30" s="188">
        <v>29</v>
      </c>
      <c r="B30" s="188" t="s">
        <v>462</v>
      </c>
      <c r="C30" s="188" t="s">
        <v>425</v>
      </c>
      <c r="D30" s="188" t="s">
        <v>463</v>
      </c>
      <c r="E30" s="188" t="s">
        <v>463</v>
      </c>
    </row>
    <row r="31" spans="1:5">
      <c r="A31" s="188">
        <v>30</v>
      </c>
      <c r="B31" s="188" t="s">
        <v>465</v>
      </c>
      <c r="C31" s="188" t="s">
        <v>425</v>
      </c>
      <c r="D31" s="188" t="s">
        <v>466</v>
      </c>
      <c r="E31" s="188" t="s">
        <v>466</v>
      </c>
    </row>
    <row r="32" spans="1:5">
      <c r="A32" s="188">
        <v>31</v>
      </c>
      <c r="B32" s="188" t="s">
        <v>468</v>
      </c>
      <c r="C32" s="188" t="s">
        <v>425</v>
      </c>
      <c r="D32" s="188" t="s">
        <v>469</v>
      </c>
      <c r="E32" s="188" t="s">
        <v>469</v>
      </c>
    </row>
    <row r="33" spans="1:5">
      <c r="A33" s="188">
        <v>32</v>
      </c>
      <c r="B33" s="188" t="s">
        <v>674</v>
      </c>
      <c r="C33" s="188" t="s">
        <v>672</v>
      </c>
      <c r="D33" s="188" t="s">
        <v>1329</v>
      </c>
      <c r="E33" s="188" t="s">
        <v>1329</v>
      </c>
    </row>
    <row r="34" spans="1:5">
      <c r="A34" s="188">
        <v>33</v>
      </c>
      <c r="B34" s="188" t="s">
        <v>677</v>
      </c>
      <c r="C34" s="188" t="s">
        <v>672</v>
      </c>
      <c r="D34" s="188" t="s">
        <v>1332</v>
      </c>
      <c r="E34" s="188" t="s">
        <v>1332</v>
      </c>
    </row>
    <row r="35" spans="1:5">
      <c r="A35" s="188">
        <v>34</v>
      </c>
      <c r="B35" s="188" t="s">
        <v>679</v>
      </c>
      <c r="C35" s="188" t="s">
        <v>672</v>
      </c>
      <c r="D35" s="188" t="s">
        <v>1335</v>
      </c>
      <c r="E35" s="188" t="s">
        <v>1335</v>
      </c>
    </row>
    <row r="36" spans="1:5">
      <c r="A36" s="188">
        <v>35</v>
      </c>
      <c r="B36" s="188" t="s">
        <v>370</v>
      </c>
      <c r="C36" s="188" t="s">
        <v>325</v>
      </c>
      <c r="D36" s="188" t="s">
        <v>371</v>
      </c>
      <c r="E36" s="188" t="s">
        <v>371</v>
      </c>
    </row>
    <row r="37" spans="1:5">
      <c r="A37" s="188">
        <v>36</v>
      </c>
      <c r="B37" s="188" t="s">
        <v>324</v>
      </c>
      <c r="C37" s="188" t="s">
        <v>325</v>
      </c>
      <c r="D37" s="188" t="s">
        <v>326</v>
      </c>
      <c r="E37" s="188" t="s">
        <v>326</v>
      </c>
    </row>
    <row r="38" spans="1:5">
      <c r="A38" s="188">
        <v>37</v>
      </c>
      <c r="B38" s="188" t="s">
        <v>1348</v>
      </c>
      <c r="C38" s="188" t="s">
        <v>325</v>
      </c>
      <c r="D38" s="188" t="s">
        <v>1349</v>
      </c>
      <c r="E38" s="188" t="s">
        <v>1349</v>
      </c>
    </row>
    <row r="39" spans="1:5">
      <c r="A39" s="188">
        <v>38</v>
      </c>
      <c r="B39" s="188" t="s">
        <v>1404</v>
      </c>
      <c r="C39" s="188" t="s">
        <v>1405</v>
      </c>
      <c r="D39" s="188"/>
      <c r="E39" s="188"/>
    </row>
    <row r="40" spans="1:5">
      <c r="A40" s="188">
        <v>39</v>
      </c>
      <c r="B40" s="188" t="s">
        <v>1406</v>
      </c>
      <c r="C40" s="188" t="s">
        <v>1405</v>
      </c>
      <c r="D40" s="188" t="s">
        <v>1407</v>
      </c>
      <c r="E40" s="188" t="s">
        <v>1407</v>
      </c>
    </row>
    <row r="41" spans="1:5">
      <c r="A41" s="188">
        <v>40</v>
      </c>
      <c r="B41" s="188" t="s">
        <v>1351</v>
      </c>
      <c r="C41" s="188" t="s">
        <v>325</v>
      </c>
      <c r="D41" s="188" t="s">
        <v>1352</v>
      </c>
      <c r="E41" s="188" t="s">
        <v>1352</v>
      </c>
    </row>
    <row r="42" spans="1:5">
      <c r="A42" s="188">
        <v>41</v>
      </c>
      <c r="B42" s="188" t="s">
        <v>1353</v>
      </c>
      <c r="C42" s="188" t="s">
        <v>325</v>
      </c>
      <c r="D42" s="188" t="s">
        <v>1354</v>
      </c>
      <c r="E42" s="188" t="s">
        <v>1354</v>
      </c>
    </row>
    <row r="43" spans="1:5">
      <c r="A43" s="188">
        <v>42</v>
      </c>
      <c r="B43" s="188" t="s">
        <v>1355</v>
      </c>
      <c r="C43" s="188" t="s">
        <v>325</v>
      </c>
      <c r="D43" s="188" t="s">
        <v>1356</v>
      </c>
      <c r="E43" s="188" t="s">
        <v>1356</v>
      </c>
    </row>
    <row r="44" spans="1:5">
      <c r="A44" s="188">
        <v>43</v>
      </c>
      <c r="B44" s="188" t="s">
        <v>1357</v>
      </c>
      <c r="C44" s="188" t="s">
        <v>325</v>
      </c>
      <c r="D44" s="188" t="s">
        <v>1358</v>
      </c>
      <c r="E44" s="188" t="s">
        <v>1358</v>
      </c>
    </row>
    <row r="45" spans="1:5">
      <c r="A45" s="188">
        <v>44</v>
      </c>
      <c r="B45" s="188" t="s">
        <v>1360</v>
      </c>
      <c r="C45" s="188" t="s">
        <v>325</v>
      </c>
      <c r="D45" s="188" t="s">
        <v>1361</v>
      </c>
      <c r="E45" s="188" t="s">
        <v>1361</v>
      </c>
    </row>
    <row r="46" spans="1:5">
      <c r="A46" s="188">
        <v>45</v>
      </c>
      <c r="B46" s="188" t="s">
        <v>1362</v>
      </c>
      <c r="C46" s="188" t="s">
        <v>325</v>
      </c>
      <c r="D46" s="188" t="s">
        <v>1363</v>
      </c>
      <c r="E46" s="188" t="s">
        <v>1363</v>
      </c>
    </row>
    <row r="47" spans="1:5">
      <c r="A47" s="188">
        <v>46</v>
      </c>
      <c r="B47" s="188" t="s">
        <v>1364</v>
      </c>
      <c r="C47" s="188" t="s">
        <v>325</v>
      </c>
      <c r="D47" s="188" t="s">
        <v>1365</v>
      </c>
      <c r="E47" s="188" t="s">
        <v>1365</v>
      </c>
    </row>
    <row r="48" spans="1:5">
      <c r="A48" s="188">
        <v>47</v>
      </c>
      <c r="B48" s="188" t="s">
        <v>605</v>
      </c>
      <c r="C48" s="188" t="s">
        <v>585</v>
      </c>
      <c r="D48" s="188" t="s">
        <v>606</v>
      </c>
      <c r="E48" s="188" t="s">
        <v>606</v>
      </c>
    </row>
    <row r="49" spans="1:5">
      <c r="A49" s="188">
        <v>48</v>
      </c>
      <c r="B49" s="188" t="s">
        <v>682</v>
      </c>
      <c r="C49" s="188" t="s">
        <v>672</v>
      </c>
      <c r="D49" s="188" t="s">
        <v>683</v>
      </c>
      <c r="E49" s="188" t="s">
        <v>683</v>
      </c>
    </row>
    <row r="50" spans="1:5">
      <c r="A50" s="188">
        <v>49</v>
      </c>
      <c r="B50" s="188" t="s">
        <v>1366</v>
      </c>
      <c r="C50" s="188" t="s">
        <v>325</v>
      </c>
      <c r="D50" s="188" t="s">
        <v>1367</v>
      </c>
      <c r="E50" s="188"/>
    </row>
    <row r="51" spans="1:5">
      <c r="A51" s="188">
        <v>50</v>
      </c>
      <c r="B51" s="188" t="s">
        <v>1368</v>
      </c>
      <c r="C51" s="188" t="s">
        <v>325</v>
      </c>
      <c r="D51" s="188" t="s">
        <v>1369</v>
      </c>
      <c r="E51" s="188"/>
    </row>
    <row r="52" spans="1:5">
      <c r="A52" s="188">
        <v>51</v>
      </c>
      <c r="B52" s="188" t="s">
        <v>1370</v>
      </c>
      <c r="C52" s="188" t="s">
        <v>325</v>
      </c>
      <c r="D52" s="188" t="s">
        <v>1371</v>
      </c>
      <c r="E52" s="188"/>
    </row>
    <row r="53" spans="1:5">
      <c r="A53" s="188">
        <v>52</v>
      </c>
      <c r="B53" s="188" t="s">
        <v>1372</v>
      </c>
      <c r="C53" s="188" t="s">
        <v>325</v>
      </c>
      <c r="D53" s="188" t="s">
        <v>1373</v>
      </c>
      <c r="E53" s="188"/>
    </row>
    <row r="54" spans="1:5">
      <c r="A54" s="188">
        <v>53</v>
      </c>
      <c r="B54" s="188" t="s">
        <v>1375</v>
      </c>
      <c r="C54" s="188" t="s">
        <v>325</v>
      </c>
      <c r="D54" s="188" t="s">
        <v>1376</v>
      </c>
      <c r="E54" s="188"/>
    </row>
    <row r="55" spans="1:5">
      <c r="A55" s="188">
        <v>54</v>
      </c>
      <c r="B55" s="188" t="s">
        <v>686</v>
      </c>
      <c r="C55" s="188" t="s">
        <v>672</v>
      </c>
      <c r="D55" s="188" t="s">
        <v>687</v>
      </c>
      <c r="E55" s="188" t="s">
        <v>687</v>
      </c>
    </row>
    <row r="56" spans="1:5">
      <c r="A56" s="188">
        <v>55</v>
      </c>
      <c r="B56" s="188" t="s">
        <v>690</v>
      </c>
      <c r="C56" s="188" t="s">
        <v>672</v>
      </c>
      <c r="D56" s="188" t="s">
        <v>689</v>
      </c>
      <c r="E56" s="188" t="s">
        <v>689</v>
      </c>
    </row>
    <row r="57" spans="1:5">
      <c r="A57" s="188">
        <v>56</v>
      </c>
      <c r="B57" s="188" t="s">
        <v>692</v>
      </c>
      <c r="C57" s="188" t="s">
        <v>672</v>
      </c>
      <c r="D57" s="188" t="s">
        <v>691</v>
      </c>
      <c r="E57" s="188" t="s">
        <v>691</v>
      </c>
    </row>
    <row r="58" spans="1:5">
      <c r="A58" s="188">
        <v>57</v>
      </c>
      <c r="B58" s="188" t="s">
        <v>694</v>
      </c>
      <c r="C58" s="188" t="s">
        <v>672</v>
      </c>
      <c r="D58" s="188" t="s">
        <v>693</v>
      </c>
      <c r="E58" s="188" t="s">
        <v>693</v>
      </c>
    </row>
    <row r="59" spans="1:5">
      <c r="A59" s="188">
        <v>58</v>
      </c>
      <c r="B59" s="188" t="s">
        <v>609</v>
      </c>
      <c r="C59" s="188" t="s">
        <v>585</v>
      </c>
      <c r="D59" s="188" t="s">
        <v>610</v>
      </c>
      <c r="E59" s="188" t="s">
        <v>610</v>
      </c>
    </row>
    <row r="60" spans="1:5">
      <c r="A60" s="188">
        <v>59</v>
      </c>
      <c r="B60" s="188" t="s">
        <v>612</v>
      </c>
      <c r="C60" s="188" t="s">
        <v>585</v>
      </c>
      <c r="D60" s="188" t="s">
        <v>611</v>
      </c>
      <c r="E60" s="188" t="s">
        <v>611</v>
      </c>
    </row>
    <row r="61" spans="1:5">
      <c r="A61" s="188">
        <v>60</v>
      </c>
      <c r="B61" s="188" t="s">
        <v>613</v>
      </c>
      <c r="C61" s="188" t="s">
        <v>585</v>
      </c>
      <c r="D61" s="188" t="s">
        <v>614</v>
      </c>
      <c r="E61" s="188" t="s">
        <v>615</v>
      </c>
    </row>
    <row r="62" spans="1:5">
      <c r="A62" s="188">
        <v>61</v>
      </c>
      <c r="B62" s="188" t="s">
        <v>696</v>
      </c>
      <c r="C62" s="188" t="s">
        <v>672</v>
      </c>
      <c r="D62" s="188" t="s">
        <v>695</v>
      </c>
      <c r="E62" s="188" t="s">
        <v>697</v>
      </c>
    </row>
    <row r="63" spans="1:5">
      <c r="A63" s="188">
        <v>62</v>
      </c>
      <c r="B63" s="188" t="s">
        <v>1424</v>
      </c>
      <c r="C63" s="188" t="s">
        <v>1425</v>
      </c>
      <c r="D63" s="188"/>
      <c r="E63" s="188"/>
    </row>
    <row r="64" spans="1:5">
      <c r="A64" s="188">
        <v>63</v>
      </c>
      <c r="B64" s="188" t="s">
        <v>1427</v>
      </c>
      <c r="C64" s="188" t="s">
        <v>1425</v>
      </c>
      <c r="D64" s="188"/>
      <c r="E64" s="188"/>
    </row>
    <row r="65" spans="1:5">
      <c r="A65" s="188">
        <v>64</v>
      </c>
      <c r="B65" s="188" t="s">
        <v>1429</v>
      </c>
      <c r="C65" s="188" t="s">
        <v>1425</v>
      </c>
      <c r="D65" s="188"/>
      <c r="E65" s="188"/>
    </row>
    <row r="66" spans="1:5">
      <c r="A66" s="188">
        <v>65</v>
      </c>
      <c r="B66" s="188" t="s">
        <v>1432</v>
      </c>
      <c r="C66" s="188" t="s">
        <v>1425</v>
      </c>
      <c r="D66" s="188"/>
      <c r="E66" s="188"/>
    </row>
    <row r="67" spans="1:5">
      <c r="A67" s="188">
        <v>66</v>
      </c>
      <c r="B67" s="188" t="s">
        <v>1435</v>
      </c>
      <c r="C67" s="188" t="s">
        <v>1425</v>
      </c>
      <c r="D67" s="188"/>
      <c r="E67" s="188"/>
    </row>
    <row r="68" spans="1:5">
      <c r="A68" s="188">
        <v>67</v>
      </c>
      <c r="B68" s="188" t="s">
        <v>1437</v>
      </c>
      <c r="C68" s="188" t="s">
        <v>1425</v>
      </c>
      <c r="D68" s="188" t="s">
        <v>1438</v>
      </c>
      <c r="E68" s="188" t="s">
        <v>1438</v>
      </c>
    </row>
    <row r="69" spans="1:5">
      <c r="A69" s="188">
        <v>68</v>
      </c>
      <c r="B69" s="188" t="s">
        <v>1441</v>
      </c>
      <c r="C69" s="188" t="s">
        <v>1425</v>
      </c>
      <c r="D69" s="188" t="s">
        <v>1442</v>
      </c>
      <c r="E69" s="188" t="s">
        <v>1442</v>
      </c>
    </row>
    <row r="70" spans="1:5">
      <c r="A70" s="188">
        <v>69</v>
      </c>
      <c r="B70" s="188" t="s">
        <v>1443</v>
      </c>
      <c r="C70" s="188" t="s">
        <v>1425</v>
      </c>
      <c r="D70" s="188"/>
      <c r="E70" s="188"/>
    </row>
    <row r="71" spans="1:5">
      <c r="A71" s="188">
        <v>70</v>
      </c>
      <c r="B71" s="188" t="s">
        <v>768</v>
      </c>
      <c r="C71" s="188" t="s">
        <v>325</v>
      </c>
      <c r="D71" s="188" t="s">
        <v>767</v>
      </c>
      <c r="E71" s="188" t="s">
        <v>769</v>
      </c>
    </row>
    <row r="72" spans="1:5">
      <c r="A72" s="188">
        <v>71</v>
      </c>
      <c r="B72" s="188" t="s">
        <v>771</v>
      </c>
      <c r="C72" s="188" t="s">
        <v>325</v>
      </c>
      <c r="D72" s="188" t="s">
        <v>772</v>
      </c>
      <c r="E72" s="188" t="s">
        <v>772</v>
      </c>
    </row>
    <row r="73" spans="1:5">
      <c r="A73" s="188">
        <v>72</v>
      </c>
      <c r="B73" s="188" t="s">
        <v>534</v>
      </c>
      <c r="C73" s="188" t="s">
        <v>524</v>
      </c>
      <c r="D73" s="188"/>
      <c r="E73" s="188" t="s">
        <v>535</v>
      </c>
    </row>
    <row r="74" spans="1:5">
      <c r="A74" s="188">
        <v>73</v>
      </c>
      <c r="B74" s="188" t="s">
        <v>537</v>
      </c>
      <c r="C74" s="188" t="s">
        <v>524</v>
      </c>
      <c r="D74" s="188"/>
      <c r="E74" s="188" t="s">
        <v>538</v>
      </c>
    </row>
    <row r="75" spans="1:5">
      <c r="A75" s="188">
        <v>74</v>
      </c>
      <c r="B75" s="188" t="s">
        <v>1445</v>
      </c>
      <c r="C75" s="188" t="s">
        <v>1446</v>
      </c>
      <c r="D75" s="188" t="s">
        <v>1447</v>
      </c>
      <c r="E75" s="188" t="s">
        <v>1447</v>
      </c>
    </row>
    <row r="76" spans="1:5">
      <c r="A76" s="188">
        <v>75</v>
      </c>
      <c r="B76" s="188" t="s">
        <v>1448</v>
      </c>
      <c r="C76" s="188" t="s">
        <v>1446</v>
      </c>
      <c r="D76" s="188" t="s">
        <v>1449</v>
      </c>
      <c r="E76" s="188" t="s">
        <v>1449</v>
      </c>
    </row>
    <row r="77" spans="1:5">
      <c r="A77" s="188">
        <v>76</v>
      </c>
      <c r="B77" s="188" t="s">
        <v>1451</v>
      </c>
      <c r="C77" s="188" t="s">
        <v>1446</v>
      </c>
      <c r="D77" s="188" t="s">
        <v>1452</v>
      </c>
      <c r="E77" s="188" t="s">
        <v>1452</v>
      </c>
    </row>
    <row r="78" spans="1:5">
      <c r="A78" s="188">
        <v>77</v>
      </c>
      <c r="B78" s="188" t="s">
        <v>1453</v>
      </c>
      <c r="C78" s="188" t="s">
        <v>1446</v>
      </c>
      <c r="D78" s="188" t="s">
        <v>1454</v>
      </c>
      <c r="E78" s="188" t="s">
        <v>1454</v>
      </c>
    </row>
    <row r="79" spans="1:5">
      <c r="A79" s="188">
        <v>78</v>
      </c>
      <c r="B79" s="188" t="s">
        <v>1455</v>
      </c>
      <c r="C79" s="188" t="s">
        <v>1446</v>
      </c>
      <c r="D79" s="188" t="s">
        <v>1456</v>
      </c>
      <c r="E79" s="188" t="s">
        <v>1456</v>
      </c>
    </row>
    <row r="80" spans="1:5">
      <c r="A80" s="188">
        <v>79</v>
      </c>
      <c r="B80" s="188" t="s">
        <v>619</v>
      </c>
      <c r="C80" s="188" t="s">
        <v>585</v>
      </c>
      <c r="D80" s="188" t="s">
        <v>620</v>
      </c>
      <c r="E80" s="188" t="s">
        <v>620</v>
      </c>
    </row>
    <row r="81" spans="1:5">
      <c r="A81" s="188">
        <v>80</v>
      </c>
      <c r="B81" s="188" t="s">
        <v>622</v>
      </c>
      <c r="C81" s="188" t="s">
        <v>585</v>
      </c>
      <c r="D81" s="188" t="s">
        <v>1378</v>
      </c>
      <c r="E81" s="188" t="s">
        <v>1378</v>
      </c>
    </row>
    <row r="82" spans="1:5">
      <c r="A82" s="188">
        <v>81</v>
      </c>
      <c r="B82" s="188" t="s">
        <v>622</v>
      </c>
      <c r="C82" s="188" t="s">
        <v>325</v>
      </c>
      <c r="D82" s="188" t="s">
        <v>1378</v>
      </c>
      <c r="E82" s="188" t="s">
        <v>1378</v>
      </c>
    </row>
    <row r="83" spans="1:5">
      <c r="A83" s="188">
        <v>82</v>
      </c>
      <c r="B83" s="188" t="s">
        <v>625</v>
      </c>
      <c r="C83" s="188" t="s">
        <v>585</v>
      </c>
      <c r="D83" s="188" t="s">
        <v>1523</v>
      </c>
      <c r="E83" s="188" t="s">
        <v>1523</v>
      </c>
    </row>
    <row r="84" spans="1:5">
      <c r="A84" s="188">
        <v>83</v>
      </c>
      <c r="B84" s="188" t="s">
        <v>453</v>
      </c>
      <c r="C84" s="188" t="s">
        <v>403</v>
      </c>
      <c r="D84" s="188" t="s">
        <v>454</v>
      </c>
      <c r="E84" s="188" t="s">
        <v>454</v>
      </c>
    </row>
    <row r="85" spans="1:5">
      <c r="A85" s="188">
        <v>84</v>
      </c>
      <c r="B85" s="188" t="s">
        <v>438</v>
      </c>
      <c r="C85" s="188" t="s">
        <v>325</v>
      </c>
      <c r="D85" s="188" t="s">
        <v>439</v>
      </c>
      <c r="E85" s="188" t="s">
        <v>439</v>
      </c>
    </row>
    <row r="86" spans="1:5">
      <c r="A86" s="188">
        <v>85</v>
      </c>
      <c r="B86" s="188" t="s">
        <v>477</v>
      </c>
      <c r="C86" s="188" t="s">
        <v>403</v>
      </c>
      <c r="D86" s="188" t="s">
        <v>478</v>
      </c>
      <c r="E86" s="188" t="s">
        <v>478</v>
      </c>
    </row>
    <row r="87" spans="1:5">
      <c r="A87" s="188">
        <v>86</v>
      </c>
      <c r="B87" s="188" t="s">
        <v>480</v>
      </c>
      <c r="C87" s="188" t="s">
        <v>403</v>
      </c>
      <c r="D87" s="188" t="s">
        <v>479</v>
      </c>
      <c r="E87" s="188" t="s">
        <v>479</v>
      </c>
    </row>
    <row r="88" spans="1:5">
      <c r="A88" s="188">
        <v>87</v>
      </c>
      <c r="B88" s="188" t="s">
        <v>591</v>
      </c>
      <c r="C88" s="188" t="s">
        <v>585</v>
      </c>
      <c r="D88" s="188" t="s">
        <v>592</v>
      </c>
      <c r="E88" s="188" t="s">
        <v>592</v>
      </c>
    </row>
    <row r="89" spans="1:5">
      <c r="A89" s="188">
        <v>88</v>
      </c>
      <c r="B89" s="188" t="s">
        <v>627</v>
      </c>
      <c r="C89" s="188" t="s">
        <v>585</v>
      </c>
      <c r="D89" s="188" t="s">
        <v>1524</v>
      </c>
      <c r="E89" s="188" t="s">
        <v>1524</v>
      </c>
    </row>
    <row r="90" spans="1:5">
      <c r="A90" s="188">
        <v>89</v>
      </c>
      <c r="B90" s="188" t="s">
        <v>630</v>
      </c>
      <c r="C90" s="188" t="s">
        <v>585</v>
      </c>
      <c r="D90" s="188" t="s">
        <v>631</v>
      </c>
      <c r="E90" s="188" t="s">
        <v>631</v>
      </c>
    </row>
    <row r="91" spans="1:5">
      <c r="A91" s="188">
        <v>90</v>
      </c>
      <c r="B91" s="188" t="s">
        <v>482</v>
      </c>
      <c r="C91" s="188" t="s">
        <v>403</v>
      </c>
      <c r="D91" s="188" t="s">
        <v>481</v>
      </c>
      <c r="E91" s="188" t="s">
        <v>481</v>
      </c>
    </row>
    <row r="92" spans="1:5">
      <c r="A92" s="188">
        <v>91</v>
      </c>
      <c r="B92" s="188" t="s">
        <v>633</v>
      </c>
      <c r="C92" s="188" t="s">
        <v>585</v>
      </c>
      <c r="D92" s="188" t="s">
        <v>1527</v>
      </c>
      <c r="E92" s="188"/>
    </row>
    <row r="93" spans="1:5">
      <c r="A93" s="188">
        <v>92</v>
      </c>
      <c r="B93" s="188" t="s">
        <v>636</v>
      </c>
      <c r="C93" s="188" t="s">
        <v>585</v>
      </c>
      <c r="D93" s="188" t="s">
        <v>1529</v>
      </c>
      <c r="E93" s="188"/>
    </row>
    <row r="94" spans="1:5">
      <c r="A94" s="188">
        <v>93</v>
      </c>
      <c r="B94" s="188" t="s">
        <v>638</v>
      </c>
      <c r="C94" s="188" t="s">
        <v>585</v>
      </c>
      <c r="D94" s="188" t="s">
        <v>1530</v>
      </c>
      <c r="E94" s="188" t="s">
        <v>1530</v>
      </c>
    </row>
    <row r="95" spans="1:5">
      <c r="A95" s="188">
        <v>94</v>
      </c>
      <c r="B95" s="188" t="s">
        <v>641</v>
      </c>
      <c r="C95" s="188" t="s">
        <v>585</v>
      </c>
      <c r="D95" s="188" t="s">
        <v>1532</v>
      </c>
      <c r="E95" s="188" t="s">
        <v>1532</v>
      </c>
    </row>
    <row r="96" spans="1:5">
      <c r="A96" s="188">
        <v>95</v>
      </c>
      <c r="B96" s="188" t="s">
        <v>644</v>
      </c>
      <c r="C96" s="188" t="s">
        <v>585</v>
      </c>
      <c r="D96" s="188" t="s">
        <v>645</v>
      </c>
      <c r="E96" s="188" t="s">
        <v>646</v>
      </c>
    </row>
    <row r="97" spans="1:5">
      <c r="A97" s="188">
        <v>96</v>
      </c>
      <c r="B97" s="188" t="s">
        <v>471</v>
      </c>
      <c r="C97" s="188" t="s">
        <v>425</v>
      </c>
      <c r="D97" s="188" t="s">
        <v>472</v>
      </c>
      <c r="E97" s="188"/>
    </row>
    <row r="98" spans="1:5">
      <c r="A98" s="188">
        <v>97</v>
      </c>
      <c r="B98" s="188" t="s">
        <v>402</v>
      </c>
      <c r="C98" s="188" t="s">
        <v>403</v>
      </c>
      <c r="D98" s="188" t="s">
        <v>404</v>
      </c>
      <c r="E98" s="188" t="s">
        <v>404</v>
      </c>
    </row>
    <row r="99" spans="1:5">
      <c r="A99" s="188">
        <v>98</v>
      </c>
      <c r="B99" s="188" t="s">
        <v>648</v>
      </c>
      <c r="C99" s="188" t="s">
        <v>585</v>
      </c>
      <c r="D99" s="188" t="s">
        <v>649</v>
      </c>
      <c r="E99" s="188" t="s">
        <v>649</v>
      </c>
    </row>
    <row r="100" spans="1:5">
      <c r="A100" s="188">
        <v>99</v>
      </c>
      <c r="B100" s="188" t="s">
        <v>651</v>
      </c>
      <c r="C100" s="188" t="s">
        <v>585</v>
      </c>
      <c r="D100" s="188" t="s">
        <v>652</v>
      </c>
      <c r="E100" s="188" t="s">
        <v>653</v>
      </c>
    </row>
    <row r="101" spans="1:5">
      <c r="A101" s="188">
        <v>100</v>
      </c>
      <c r="B101" s="188" t="s">
        <v>584</v>
      </c>
      <c r="C101" s="188" t="s">
        <v>585</v>
      </c>
      <c r="D101" s="188" t="s">
        <v>586</v>
      </c>
      <c r="E101" s="188" t="s">
        <v>586</v>
      </c>
    </row>
    <row r="102" spans="1:5">
      <c r="A102" s="188">
        <v>101</v>
      </c>
      <c r="B102" s="188" t="s">
        <v>669</v>
      </c>
      <c r="C102" s="188" t="s">
        <v>325</v>
      </c>
      <c r="D102" s="188" t="s">
        <v>670</v>
      </c>
      <c r="E102" s="188" t="s">
        <v>671</v>
      </c>
    </row>
    <row r="103" spans="1:5">
      <c r="A103" s="188">
        <v>102</v>
      </c>
      <c r="B103" s="188" t="s">
        <v>655</v>
      </c>
      <c r="C103" s="188" t="s">
        <v>585</v>
      </c>
      <c r="D103" s="188" t="s">
        <v>654</v>
      </c>
      <c r="E103" s="188" t="s">
        <v>654</v>
      </c>
    </row>
    <row r="104" spans="1:5">
      <c r="A104" s="188">
        <v>103</v>
      </c>
      <c r="B104" s="188" t="s">
        <v>497</v>
      </c>
      <c r="C104" s="188" t="s">
        <v>290</v>
      </c>
      <c r="D104" s="188" t="s">
        <v>498</v>
      </c>
      <c r="E104" s="188" t="s">
        <v>498</v>
      </c>
    </row>
    <row r="105" spans="1:5">
      <c r="A105" s="188">
        <v>104</v>
      </c>
      <c r="B105" s="188" t="s">
        <v>484</v>
      </c>
      <c r="C105" s="188" t="s">
        <v>403</v>
      </c>
      <c r="D105" s="188" t="s">
        <v>485</v>
      </c>
      <c r="E105" s="188" t="s">
        <v>485</v>
      </c>
    </row>
    <row r="106" spans="1:5">
      <c r="A106" s="188">
        <v>105</v>
      </c>
      <c r="B106" s="188" t="s">
        <v>657</v>
      </c>
      <c r="C106" s="188" t="s">
        <v>585</v>
      </c>
      <c r="D106" s="188" t="s">
        <v>658</v>
      </c>
      <c r="E106" s="188" t="s">
        <v>658</v>
      </c>
    </row>
    <row r="107" spans="1:5">
      <c r="A107" s="188">
        <v>106</v>
      </c>
      <c r="B107" s="188" t="s">
        <v>327</v>
      </c>
      <c r="C107" s="188" t="s">
        <v>280</v>
      </c>
      <c r="D107" s="188" t="s">
        <v>328</v>
      </c>
      <c r="E107" s="188" t="s">
        <v>328</v>
      </c>
    </row>
    <row r="108" spans="1:5">
      <c r="A108" s="188">
        <v>107</v>
      </c>
      <c r="B108" s="188" t="s">
        <v>1380</v>
      </c>
      <c r="C108" s="188" t="s">
        <v>325</v>
      </c>
      <c r="D108" s="188" t="s">
        <v>1381</v>
      </c>
      <c r="E108" s="188" t="s">
        <v>1381</v>
      </c>
    </row>
    <row r="109" spans="1:5">
      <c r="A109" s="188">
        <v>108</v>
      </c>
      <c r="B109" s="188" t="s">
        <v>1382</v>
      </c>
      <c r="C109" s="188" t="s">
        <v>325</v>
      </c>
      <c r="D109" s="188" t="s">
        <v>1383</v>
      </c>
      <c r="E109" s="188" t="s">
        <v>1383</v>
      </c>
    </row>
    <row r="110" spans="1:5">
      <c r="A110" s="188">
        <v>109</v>
      </c>
      <c r="B110" s="188" t="s">
        <v>1385</v>
      </c>
      <c r="C110" s="188" t="s">
        <v>325</v>
      </c>
      <c r="D110" s="188" t="s">
        <v>1386</v>
      </c>
      <c r="E110" s="188" t="s">
        <v>1386</v>
      </c>
    </row>
    <row r="111" spans="1:5">
      <c r="A111" s="188">
        <v>110</v>
      </c>
      <c r="B111" s="188" t="s">
        <v>1388</v>
      </c>
      <c r="C111" s="188" t="s">
        <v>325</v>
      </c>
      <c r="D111" s="188" t="s">
        <v>1389</v>
      </c>
      <c r="E111" s="188" t="s">
        <v>1389</v>
      </c>
    </row>
    <row r="112" spans="1:5">
      <c r="A112" s="188">
        <v>111</v>
      </c>
      <c r="B112" s="188" t="s">
        <v>699</v>
      </c>
      <c r="C112" s="188" t="s">
        <v>672</v>
      </c>
      <c r="D112" s="188" t="s">
        <v>1337</v>
      </c>
      <c r="E112" s="188" t="s">
        <v>1337</v>
      </c>
    </row>
    <row r="113" spans="1:5">
      <c r="A113" s="188">
        <v>112</v>
      </c>
      <c r="B113" s="188" t="s">
        <v>1392</v>
      </c>
      <c r="C113" s="188" t="s">
        <v>325</v>
      </c>
      <c r="D113" s="188" t="s">
        <v>1393</v>
      </c>
      <c r="E113" s="188" t="s">
        <v>1393</v>
      </c>
    </row>
    <row r="114" spans="1:5">
      <c r="A114" s="188">
        <v>113</v>
      </c>
      <c r="B114" s="188" t="s">
        <v>289</v>
      </c>
      <c r="C114" s="188" t="s">
        <v>290</v>
      </c>
      <c r="D114" s="188" t="s">
        <v>291</v>
      </c>
      <c r="E114" s="188" t="s">
        <v>291</v>
      </c>
    </row>
    <row r="115" spans="1:5">
      <c r="A115" s="188">
        <v>114</v>
      </c>
      <c r="B115" s="188" t="s">
        <v>702</v>
      </c>
      <c r="C115" s="188" t="s">
        <v>672</v>
      </c>
      <c r="D115" s="188" t="s">
        <v>1338</v>
      </c>
      <c r="E115" s="188" t="s">
        <v>1338</v>
      </c>
    </row>
    <row r="116" spans="1:5">
      <c r="A116" s="188">
        <v>115</v>
      </c>
      <c r="B116" s="188" t="s">
        <v>387</v>
      </c>
      <c r="C116" s="188" t="s">
        <v>388</v>
      </c>
      <c r="D116" s="188" t="s">
        <v>389</v>
      </c>
      <c r="E116" s="188" t="s">
        <v>389</v>
      </c>
    </row>
    <row r="117" spans="1:5">
      <c r="A117" s="188">
        <v>116</v>
      </c>
      <c r="B117" s="188" t="s">
        <v>416</v>
      </c>
      <c r="C117" s="188" t="s">
        <v>388</v>
      </c>
      <c r="D117" s="188" t="s">
        <v>417</v>
      </c>
      <c r="E117" s="188" t="s">
        <v>417</v>
      </c>
    </row>
    <row r="118" spans="1:5">
      <c r="A118" s="188">
        <v>117</v>
      </c>
      <c r="B118" s="188" t="s">
        <v>420</v>
      </c>
      <c r="C118" s="188" t="s">
        <v>388</v>
      </c>
      <c r="D118" s="188" t="s">
        <v>421</v>
      </c>
      <c r="E118" s="188" t="s">
        <v>421</v>
      </c>
    </row>
    <row r="119" spans="1:5">
      <c r="A119" s="188">
        <v>118</v>
      </c>
      <c r="B119" s="188" t="s">
        <v>392</v>
      </c>
      <c r="C119" s="188" t="s">
        <v>325</v>
      </c>
      <c r="D119" s="188" t="s">
        <v>393</v>
      </c>
      <c r="E119" s="188" t="s">
        <v>394</v>
      </c>
    </row>
    <row r="120" spans="1:5">
      <c r="A120" s="188">
        <v>119</v>
      </c>
      <c r="B120" s="188" t="s">
        <v>423</v>
      </c>
      <c r="C120" s="188" t="s">
        <v>325</v>
      </c>
      <c r="D120" s="188" t="s">
        <v>424</v>
      </c>
      <c r="E120" s="188" t="s">
        <v>424</v>
      </c>
    </row>
    <row r="121" spans="1:5">
      <c r="A121" s="188">
        <v>120</v>
      </c>
      <c r="B121" s="188" t="s">
        <v>396</v>
      </c>
      <c r="C121" s="188" t="s">
        <v>325</v>
      </c>
      <c r="D121" s="188" t="s">
        <v>397</v>
      </c>
      <c r="E121" s="188" t="s">
        <v>398</v>
      </c>
    </row>
    <row r="122" spans="1:5">
      <c r="A122" s="188">
        <v>121</v>
      </c>
      <c r="B122" s="188" t="s">
        <v>706</v>
      </c>
      <c r="C122" s="188" t="s">
        <v>672</v>
      </c>
      <c r="D122" s="188" t="s">
        <v>707</v>
      </c>
      <c r="E122" s="188" t="s">
        <v>707</v>
      </c>
    </row>
    <row r="123" spans="1:5">
      <c r="A123" s="188">
        <v>122</v>
      </c>
      <c r="B123" s="188" t="s">
        <v>1397</v>
      </c>
      <c r="C123" s="188" t="s">
        <v>325</v>
      </c>
      <c r="D123" s="188" t="s">
        <v>1398</v>
      </c>
      <c r="E123" s="188" t="s">
        <v>1399</v>
      </c>
    </row>
    <row r="124" spans="1:5">
      <c r="A124" s="188">
        <v>123</v>
      </c>
      <c r="B124" s="188" t="s">
        <v>344</v>
      </c>
      <c r="C124" s="188" t="s">
        <v>268</v>
      </c>
      <c r="D124" s="188" t="s">
        <v>345</v>
      </c>
      <c r="E124" s="188" t="s">
        <v>345</v>
      </c>
    </row>
    <row r="125" spans="1:5">
      <c r="A125" s="188">
        <v>124</v>
      </c>
      <c r="B125" s="188" t="s">
        <v>347</v>
      </c>
      <c r="C125" s="188" t="s">
        <v>268</v>
      </c>
      <c r="D125" s="188" t="s">
        <v>346</v>
      </c>
      <c r="E125" s="188" t="s">
        <v>346</v>
      </c>
    </row>
    <row r="126" spans="1:5">
      <c r="A126" s="188">
        <v>125</v>
      </c>
      <c r="B126" s="188" t="s">
        <v>351</v>
      </c>
      <c r="C126" s="188" t="s">
        <v>268</v>
      </c>
      <c r="D126" s="188" t="s">
        <v>1344</v>
      </c>
      <c r="E126" s="188" t="s">
        <v>1344</v>
      </c>
    </row>
    <row r="127" spans="1:5">
      <c r="A127" s="188">
        <v>126</v>
      </c>
      <c r="B127" s="188" t="s">
        <v>353</v>
      </c>
      <c r="C127" s="188" t="s">
        <v>268</v>
      </c>
      <c r="D127" s="188" t="s">
        <v>1345</v>
      </c>
      <c r="E127" s="188" t="s">
        <v>1345</v>
      </c>
    </row>
    <row r="128" spans="1:5">
      <c r="A128" s="188">
        <v>127</v>
      </c>
      <c r="B128" s="188" t="s">
        <v>709</v>
      </c>
      <c r="C128" s="188" t="s">
        <v>672</v>
      </c>
      <c r="D128" s="188" t="s">
        <v>1339</v>
      </c>
      <c r="E128" s="188" t="s">
        <v>1339</v>
      </c>
    </row>
    <row r="129" spans="1:5">
      <c r="A129" s="188">
        <v>128</v>
      </c>
      <c r="B129" s="188" t="s">
        <v>430</v>
      </c>
      <c r="C129" s="188" t="s">
        <v>280</v>
      </c>
      <c r="D129" s="188" t="s">
        <v>431</v>
      </c>
      <c r="E129" s="188" t="s">
        <v>431</v>
      </c>
    </row>
    <row r="130" spans="1:5">
      <c r="A130" s="188">
        <v>129</v>
      </c>
      <c r="B130" s="188" t="s">
        <v>753</v>
      </c>
      <c r="C130" s="188" t="s">
        <v>717</v>
      </c>
      <c r="D130" s="188" t="s">
        <v>752</v>
      </c>
      <c r="E130" s="188" t="s">
        <v>752</v>
      </c>
    </row>
    <row r="131" spans="1:5">
      <c r="A131" s="188">
        <v>130</v>
      </c>
      <c r="B131" s="188" t="s">
        <v>726</v>
      </c>
      <c r="C131" s="188" t="s">
        <v>717</v>
      </c>
      <c r="D131" s="188" t="s">
        <v>727</v>
      </c>
      <c r="E131" s="188" t="s">
        <v>727</v>
      </c>
    </row>
    <row r="132" spans="1:5">
      <c r="A132" s="188">
        <v>131</v>
      </c>
      <c r="B132" s="188" t="s">
        <v>756</v>
      </c>
      <c r="C132" s="188" t="s">
        <v>717</v>
      </c>
      <c r="D132" s="188" t="s">
        <v>755</v>
      </c>
      <c r="E132" s="188" t="s">
        <v>757</v>
      </c>
    </row>
    <row r="133" spans="1:5">
      <c r="A133" s="188">
        <v>132</v>
      </c>
      <c r="B133" s="188" t="s">
        <v>759</v>
      </c>
      <c r="C133" s="188" t="s">
        <v>717</v>
      </c>
      <c r="D133" s="188" t="s">
        <v>758</v>
      </c>
      <c r="E133" s="188" t="s">
        <v>760</v>
      </c>
    </row>
    <row r="134" spans="1:5">
      <c r="A134" s="188">
        <v>133</v>
      </c>
      <c r="B134" s="188" t="s">
        <v>761</v>
      </c>
      <c r="C134" s="188" t="s">
        <v>717</v>
      </c>
      <c r="D134" s="188" t="s">
        <v>762</v>
      </c>
      <c r="E134" s="188" t="s">
        <v>763</v>
      </c>
    </row>
    <row r="135" spans="1:5">
      <c r="A135" s="188">
        <v>134</v>
      </c>
      <c r="B135" s="188" t="s">
        <v>765</v>
      </c>
      <c r="C135" s="188" t="s">
        <v>717</v>
      </c>
      <c r="D135" s="188" t="s">
        <v>764</v>
      </c>
      <c r="E135" s="188" t="s">
        <v>766</v>
      </c>
    </row>
    <row r="136" spans="1:5">
      <c r="A136" s="188">
        <v>135</v>
      </c>
      <c r="B136" s="188" t="s">
        <v>1104</v>
      </c>
      <c r="C136" s="188" t="s">
        <v>1102</v>
      </c>
      <c r="D136" s="188" t="s">
        <v>1105</v>
      </c>
      <c r="E136" s="188" t="s">
        <v>1105</v>
      </c>
    </row>
    <row r="137" spans="1:5">
      <c r="A137" s="188">
        <v>136</v>
      </c>
      <c r="B137" s="188" t="s">
        <v>1107</v>
      </c>
      <c r="C137" s="188" t="s">
        <v>1102</v>
      </c>
      <c r="D137" s="188" t="s">
        <v>1108</v>
      </c>
      <c r="E137" s="188" t="s">
        <v>1108</v>
      </c>
    </row>
    <row r="138" spans="1:5">
      <c r="A138" s="188">
        <v>137</v>
      </c>
      <c r="B138" s="188" t="s">
        <v>1110</v>
      </c>
      <c r="C138" s="188" t="s">
        <v>1102</v>
      </c>
      <c r="D138" s="188" t="s">
        <v>1111</v>
      </c>
      <c r="E138" s="188" t="s">
        <v>1111</v>
      </c>
    </row>
    <row r="139" spans="1:5">
      <c r="A139" s="188">
        <v>138</v>
      </c>
      <c r="B139" s="188" t="s">
        <v>1113</v>
      </c>
      <c r="C139" s="188" t="s">
        <v>1102</v>
      </c>
      <c r="D139" s="188" t="s">
        <v>1114</v>
      </c>
      <c r="E139" s="188" t="s">
        <v>1114</v>
      </c>
    </row>
    <row r="140" spans="1:5">
      <c r="A140" s="188">
        <v>139</v>
      </c>
      <c r="B140" s="188" t="s">
        <v>1116</v>
      </c>
      <c r="C140" s="188" t="s">
        <v>1102</v>
      </c>
      <c r="D140" s="188" t="s">
        <v>1117</v>
      </c>
      <c r="E140" s="188" t="s">
        <v>1117</v>
      </c>
    </row>
    <row r="141" spans="1:5">
      <c r="A141" s="188">
        <v>140</v>
      </c>
      <c r="B141" s="188" t="s">
        <v>1119</v>
      </c>
      <c r="C141" s="188" t="s">
        <v>1102</v>
      </c>
      <c r="D141" s="188" t="s">
        <v>1120</v>
      </c>
      <c r="E141" s="188" t="s">
        <v>1120</v>
      </c>
    </row>
    <row r="142" spans="1:5">
      <c r="A142" s="188">
        <v>141</v>
      </c>
      <c r="B142" s="188" t="s">
        <v>1122</v>
      </c>
      <c r="C142" s="188" t="s">
        <v>1102</v>
      </c>
      <c r="D142" s="188" t="s">
        <v>1123</v>
      </c>
      <c r="E142" s="188" t="s">
        <v>1123</v>
      </c>
    </row>
    <row r="143" spans="1:5">
      <c r="A143" s="188">
        <v>142</v>
      </c>
      <c r="B143" s="188" t="s">
        <v>1125</v>
      </c>
      <c r="C143" s="188" t="s">
        <v>1102</v>
      </c>
      <c r="D143" s="188" t="s">
        <v>1126</v>
      </c>
      <c r="E143" s="188" t="s">
        <v>1126</v>
      </c>
    </row>
    <row r="144" spans="1:5">
      <c r="A144" s="188">
        <v>143</v>
      </c>
      <c r="B144" s="188" t="s">
        <v>1128</v>
      </c>
      <c r="C144" s="188" t="s">
        <v>1102</v>
      </c>
      <c r="D144" s="188" t="s">
        <v>1129</v>
      </c>
      <c r="E144" s="188" t="s">
        <v>1129</v>
      </c>
    </row>
    <row r="145" spans="1:5">
      <c r="A145" s="188">
        <v>144</v>
      </c>
      <c r="B145" s="188" t="s">
        <v>1131</v>
      </c>
      <c r="C145" s="188" t="s">
        <v>1102</v>
      </c>
      <c r="D145" s="188" t="s">
        <v>1132</v>
      </c>
      <c r="E145" s="188" t="s">
        <v>1132</v>
      </c>
    </row>
    <row r="146" spans="1:5">
      <c r="A146" s="188">
        <v>145</v>
      </c>
      <c r="B146" s="188" t="s">
        <v>1134</v>
      </c>
      <c r="C146" s="188" t="s">
        <v>1102</v>
      </c>
      <c r="D146" s="188" t="s">
        <v>1135</v>
      </c>
      <c r="E146" s="188" t="s">
        <v>1135</v>
      </c>
    </row>
    <row r="147" spans="1:5">
      <c r="A147" s="188">
        <v>146</v>
      </c>
      <c r="B147" s="188" t="s">
        <v>1137</v>
      </c>
      <c r="C147" s="188" t="s">
        <v>1102</v>
      </c>
      <c r="D147" s="188" t="s">
        <v>1138</v>
      </c>
      <c r="E147" s="188" t="s">
        <v>1138</v>
      </c>
    </row>
    <row r="148" spans="1:5">
      <c r="A148" s="188">
        <v>147</v>
      </c>
      <c r="B148" s="188" t="s">
        <v>1140</v>
      </c>
      <c r="C148" s="188" t="s">
        <v>1102</v>
      </c>
      <c r="D148" s="188" t="s">
        <v>1141</v>
      </c>
      <c r="E148" s="188" t="s">
        <v>1141</v>
      </c>
    </row>
    <row r="149" spans="1:5">
      <c r="A149" s="188">
        <v>148</v>
      </c>
      <c r="B149" s="188" t="s">
        <v>1142</v>
      </c>
      <c r="C149" s="188" t="s">
        <v>1102</v>
      </c>
      <c r="D149" s="188" t="s">
        <v>1143</v>
      </c>
      <c r="E149" s="188" t="s">
        <v>1143</v>
      </c>
    </row>
    <row r="150" spans="1:5">
      <c r="A150" s="188">
        <v>149</v>
      </c>
      <c r="B150" s="188" t="s">
        <v>331</v>
      </c>
      <c r="C150" s="188" t="s">
        <v>280</v>
      </c>
      <c r="D150" s="188" t="s">
        <v>332</v>
      </c>
      <c r="E150" s="188" t="s">
        <v>332</v>
      </c>
    </row>
    <row r="151" spans="1:5">
      <c r="A151" s="188">
        <v>150</v>
      </c>
      <c r="B151" s="188" t="s">
        <v>523</v>
      </c>
      <c r="C151" s="188" t="s">
        <v>524</v>
      </c>
      <c r="D151" s="188"/>
      <c r="E151" s="188" t="s">
        <v>525</v>
      </c>
    </row>
    <row r="152" spans="1:5">
      <c r="A152" s="188">
        <v>151</v>
      </c>
      <c r="B152" s="188" t="s">
        <v>308</v>
      </c>
      <c r="C152" s="188" t="s">
        <v>268</v>
      </c>
      <c r="D152" s="188" t="s">
        <v>309</v>
      </c>
      <c r="E152" s="188" t="s">
        <v>309</v>
      </c>
    </row>
    <row r="153" spans="1:5">
      <c r="A153" s="188">
        <v>152</v>
      </c>
      <c r="B153" s="188" t="s">
        <v>267</v>
      </c>
      <c r="C153" s="188" t="s">
        <v>268</v>
      </c>
      <c r="D153" s="188" t="s">
        <v>269</v>
      </c>
      <c r="E153" s="188" t="s">
        <v>269</v>
      </c>
    </row>
    <row r="154" spans="1:5">
      <c r="A154" s="188">
        <v>153</v>
      </c>
      <c r="B154" s="188" t="s">
        <v>1458</v>
      </c>
      <c r="C154" s="188" t="s">
        <v>1446</v>
      </c>
      <c r="D154" s="188" t="s">
        <v>1459</v>
      </c>
      <c r="E154" s="188" t="s">
        <v>1459</v>
      </c>
    </row>
    <row r="155" spans="1:5">
      <c r="A155" s="188">
        <v>154</v>
      </c>
      <c r="B155" s="188" t="s">
        <v>1095</v>
      </c>
      <c r="C155" s="188" t="s">
        <v>1096</v>
      </c>
      <c r="D155" s="188" t="s">
        <v>1097</v>
      </c>
      <c r="E155" s="188" t="s">
        <v>1097</v>
      </c>
    </row>
    <row r="156" spans="1:5">
      <c r="A156" s="188">
        <v>155</v>
      </c>
      <c r="B156" s="188" t="s">
        <v>1100</v>
      </c>
      <c r="C156" s="188" t="s">
        <v>1096</v>
      </c>
      <c r="D156" s="188" t="s">
        <v>1101</v>
      </c>
      <c r="E156" s="188" t="s">
        <v>1101</v>
      </c>
    </row>
    <row r="157" spans="1:5">
      <c r="A157" s="188">
        <v>156</v>
      </c>
      <c r="B157" s="188" t="s">
        <v>660</v>
      </c>
      <c r="C157" s="188" t="s">
        <v>661</v>
      </c>
      <c r="D157" s="188" t="s">
        <v>662</v>
      </c>
      <c r="E157" s="188" t="s">
        <v>662</v>
      </c>
    </row>
    <row r="158" spans="1:5">
      <c r="A158" s="188">
        <v>157</v>
      </c>
      <c r="B158" s="188" t="s">
        <v>1461</v>
      </c>
      <c r="C158" s="188" t="s">
        <v>1446</v>
      </c>
      <c r="D158" s="188" t="s">
        <v>1462</v>
      </c>
      <c r="E158" s="188" t="s">
        <v>1462</v>
      </c>
    </row>
    <row r="159" spans="1:5">
      <c r="A159" s="188">
        <v>158</v>
      </c>
      <c r="B159" s="188" t="s">
        <v>1464</v>
      </c>
      <c r="C159" s="188" t="s">
        <v>1446</v>
      </c>
      <c r="D159" s="188" t="s">
        <v>1465</v>
      </c>
      <c r="E159" s="188" t="s">
        <v>1465</v>
      </c>
    </row>
    <row r="160" spans="1:5">
      <c r="A160" s="188">
        <v>159</v>
      </c>
      <c r="B160" s="188" t="s">
        <v>1469</v>
      </c>
      <c r="C160" s="188" t="s">
        <v>1446</v>
      </c>
      <c r="D160" s="188" t="s">
        <v>1471</v>
      </c>
      <c r="E160" s="188" t="s">
        <v>1471</v>
      </c>
    </row>
    <row r="161" spans="1:5">
      <c r="A161" s="188">
        <v>160</v>
      </c>
      <c r="B161" s="188" t="s">
        <v>1473</v>
      </c>
      <c r="C161" s="188" t="s">
        <v>1446</v>
      </c>
      <c r="D161" s="188" t="s">
        <v>1474</v>
      </c>
      <c r="E161" s="188" t="s">
        <v>1474</v>
      </c>
    </row>
    <row r="162" spans="1:5">
      <c r="A162" s="188">
        <v>161</v>
      </c>
      <c r="B162" s="188" t="s">
        <v>1476</v>
      </c>
      <c r="C162" s="188" t="s">
        <v>1446</v>
      </c>
      <c r="D162" s="188" t="s">
        <v>1477</v>
      </c>
      <c r="E162" s="188" t="s">
        <v>1477</v>
      </c>
    </row>
    <row r="163" spans="1:5">
      <c r="A163" s="188">
        <v>162</v>
      </c>
      <c r="B163" s="188" t="s">
        <v>1480</v>
      </c>
      <c r="C163" s="188" t="s">
        <v>1446</v>
      </c>
      <c r="D163" s="188" t="s">
        <v>1481</v>
      </c>
      <c r="E163" s="188" t="s">
        <v>1481</v>
      </c>
    </row>
    <row r="164" spans="1:5">
      <c r="A164" s="188">
        <v>163</v>
      </c>
      <c r="B164" s="188" t="s">
        <v>376</v>
      </c>
      <c r="C164" s="188" t="s">
        <v>325</v>
      </c>
      <c r="D164" s="188" t="s">
        <v>377</v>
      </c>
      <c r="E164" s="188" t="s">
        <v>378</v>
      </c>
    </row>
    <row r="165" spans="1:5">
      <c r="A165" s="188">
        <v>164</v>
      </c>
      <c r="B165" s="188" t="s">
        <v>664</v>
      </c>
      <c r="C165" s="188" t="s">
        <v>661</v>
      </c>
      <c r="D165" s="188" t="s">
        <v>665</v>
      </c>
      <c r="E165" s="188" t="s">
        <v>665</v>
      </c>
    </row>
    <row r="166" spans="1:5">
      <c r="A166" s="188">
        <v>165</v>
      </c>
      <c r="B166" s="188" t="s">
        <v>776</v>
      </c>
      <c r="C166" s="188" t="s">
        <v>774</v>
      </c>
      <c r="D166" s="188" t="s">
        <v>775</v>
      </c>
      <c r="E166" s="188" t="s">
        <v>775</v>
      </c>
    </row>
    <row r="167" spans="1:5">
      <c r="A167" s="188">
        <v>166</v>
      </c>
      <c r="B167" s="188" t="s">
        <v>778</v>
      </c>
      <c r="C167" s="188" t="s">
        <v>774</v>
      </c>
      <c r="D167" s="188" t="s">
        <v>779</v>
      </c>
      <c r="E167" s="188" t="s">
        <v>780</v>
      </c>
    </row>
    <row r="168" spans="1:5">
      <c r="A168" s="188">
        <v>167</v>
      </c>
      <c r="B168" s="188" t="s">
        <v>782</v>
      </c>
      <c r="C168" s="188" t="s">
        <v>774</v>
      </c>
      <c r="D168" s="188" t="s">
        <v>781</v>
      </c>
      <c r="E168" s="188" t="s">
        <v>781</v>
      </c>
    </row>
    <row r="169" spans="1:5">
      <c r="A169" s="188">
        <v>168</v>
      </c>
      <c r="B169" s="188" t="s">
        <v>784</v>
      </c>
      <c r="C169" s="188" t="s">
        <v>774</v>
      </c>
      <c r="D169" s="188" t="s">
        <v>785</v>
      </c>
      <c r="E169" s="188" t="s">
        <v>786</v>
      </c>
    </row>
    <row r="170" spans="1:5">
      <c r="A170" s="188">
        <v>169</v>
      </c>
      <c r="B170" s="188" t="s">
        <v>789</v>
      </c>
      <c r="C170" s="188" t="s">
        <v>774</v>
      </c>
      <c r="D170" s="188" t="s">
        <v>790</v>
      </c>
      <c r="E170" s="188" t="s">
        <v>788</v>
      </c>
    </row>
    <row r="171" spans="1:5">
      <c r="A171" s="188">
        <v>170</v>
      </c>
      <c r="B171" s="188" t="s">
        <v>792</v>
      </c>
      <c r="C171" s="188" t="s">
        <v>774</v>
      </c>
      <c r="D171" s="188" t="s">
        <v>793</v>
      </c>
      <c r="E171" s="188" t="s">
        <v>794</v>
      </c>
    </row>
    <row r="172" spans="1:5">
      <c r="A172" s="188">
        <v>171</v>
      </c>
      <c r="B172" s="188" t="s">
        <v>795</v>
      </c>
      <c r="C172" s="188" t="s">
        <v>774</v>
      </c>
      <c r="D172" s="188" t="s">
        <v>794</v>
      </c>
      <c r="E172" s="188" t="s">
        <v>794</v>
      </c>
    </row>
    <row r="173" spans="1:5">
      <c r="A173" s="188">
        <v>172</v>
      </c>
      <c r="B173" s="188" t="s">
        <v>797</v>
      </c>
      <c r="C173" s="188" t="s">
        <v>774</v>
      </c>
      <c r="D173" s="188" t="s">
        <v>796</v>
      </c>
      <c r="E173" s="188" t="s">
        <v>796</v>
      </c>
    </row>
    <row r="174" spans="1:5">
      <c r="A174" s="188">
        <v>173</v>
      </c>
      <c r="B174" s="188" t="s">
        <v>799</v>
      </c>
      <c r="C174" s="188" t="s">
        <v>774</v>
      </c>
      <c r="D174" s="188" t="s">
        <v>800</v>
      </c>
      <c r="E174" s="188" t="s">
        <v>800</v>
      </c>
    </row>
    <row r="175" spans="1:5">
      <c r="A175" s="188">
        <v>174</v>
      </c>
      <c r="B175" s="188" t="s">
        <v>802</v>
      </c>
      <c r="C175" s="188" t="s">
        <v>774</v>
      </c>
      <c r="D175" s="188" t="s">
        <v>803</v>
      </c>
      <c r="E175" s="188" t="s">
        <v>804</v>
      </c>
    </row>
    <row r="176" spans="1:5">
      <c r="A176" s="188">
        <v>175</v>
      </c>
      <c r="B176" s="188" t="s">
        <v>806</v>
      </c>
      <c r="C176" s="188" t="s">
        <v>774</v>
      </c>
      <c r="D176" s="188" t="s">
        <v>807</v>
      </c>
      <c r="E176" s="188" t="s">
        <v>808</v>
      </c>
    </row>
    <row r="177" spans="1:5">
      <c r="A177" s="188">
        <v>176</v>
      </c>
      <c r="B177" s="188" t="s">
        <v>810</v>
      </c>
      <c r="C177" s="188" t="s">
        <v>774</v>
      </c>
      <c r="D177" s="188" t="s">
        <v>811</v>
      </c>
      <c r="E177" s="188" t="s">
        <v>812</v>
      </c>
    </row>
    <row r="178" spans="1:5">
      <c r="A178" s="188">
        <v>177</v>
      </c>
      <c r="B178" s="188" t="s">
        <v>1488</v>
      </c>
      <c r="C178" s="188" t="s">
        <v>1446</v>
      </c>
      <c r="D178" s="188" t="s">
        <v>1489</v>
      </c>
      <c r="E178" s="188" t="s">
        <v>1489</v>
      </c>
    </row>
    <row r="179" spans="1:5">
      <c r="A179" s="188">
        <v>178</v>
      </c>
      <c r="B179" s="188" t="s">
        <v>1490</v>
      </c>
      <c r="C179" s="188" t="s">
        <v>1446</v>
      </c>
      <c r="D179" s="188" t="s">
        <v>1491</v>
      </c>
      <c r="E179" s="188" t="s">
        <v>1491</v>
      </c>
    </row>
    <row r="180" spans="1:5">
      <c r="A180" s="188">
        <v>179</v>
      </c>
      <c r="B180" s="188" t="s">
        <v>1492</v>
      </c>
      <c r="C180" s="188" t="s">
        <v>1446</v>
      </c>
      <c r="D180" s="188" t="s">
        <v>1493</v>
      </c>
      <c r="E180" s="188" t="s">
        <v>1493</v>
      </c>
    </row>
    <row r="181" spans="1:5">
      <c r="A181" s="188">
        <v>180</v>
      </c>
      <c r="B181" s="188" t="s">
        <v>1401</v>
      </c>
      <c r="C181" s="188" t="s">
        <v>325</v>
      </c>
      <c r="D181" s="188" t="s">
        <v>1402</v>
      </c>
      <c r="E181" s="188" t="s">
        <v>1402</v>
      </c>
    </row>
    <row r="182" spans="1:5">
      <c r="A182" s="188">
        <v>181</v>
      </c>
      <c r="B182" s="188" t="s">
        <v>1494</v>
      </c>
      <c r="C182" s="188" t="s">
        <v>1446</v>
      </c>
      <c r="D182" s="188" t="s">
        <v>1495</v>
      </c>
      <c r="E182" s="188" t="s">
        <v>1495</v>
      </c>
    </row>
    <row r="183" spans="1:5">
      <c r="A183" s="188">
        <v>182</v>
      </c>
      <c r="B183" s="188" t="s">
        <v>362</v>
      </c>
      <c r="C183" s="188" t="s">
        <v>268</v>
      </c>
      <c r="D183" s="188" t="s">
        <v>363</v>
      </c>
      <c r="E183" s="188" t="s">
        <v>363</v>
      </c>
    </row>
    <row r="184" spans="1:5">
      <c r="A184" s="188">
        <v>183</v>
      </c>
      <c r="B184" s="188" t="s">
        <v>1496</v>
      </c>
      <c r="C184" s="188" t="s">
        <v>1446</v>
      </c>
      <c r="D184" s="188" t="s">
        <v>1497</v>
      </c>
      <c r="E184" s="188" t="s">
        <v>1497</v>
      </c>
    </row>
    <row r="185" spans="1:5">
      <c r="A185" s="188">
        <v>184</v>
      </c>
      <c r="B185" s="188" t="s">
        <v>1499</v>
      </c>
      <c r="C185" s="188" t="s">
        <v>1446</v>
      </c>
      <c r="D185" s="188" t="s">
        <v>1500</v>
      </c>
      <c r="E185" s="188" t="s">
        <v>1500</v>
      </c>
    </row>
    <row r="186" spans="1:5">
      <c r="A186" s="188">
        <v>185</v>
      </c>
      <c r="B186" s="188" t="s">
        <v>1501</v>
      </c>
      <c r="C186" s="188" t="s">
        <v>1446</v>
      </c>
      <c r="D186" s="188" t="s">
        <v>1502</v>
      </c>
      <c r="E186" s="188" t="s">
        <v>1502</v>
      </c>
    </row>
    <row r="187" spans="1:5">
      <c r="A187" s="188">
        <v>186</v>
      </c>
      <c r="B187" s="188" t="s">
        <v>1503</v>
      </c>
      <c r="C187" s="188" t="s">
        <v>1446</v>
      </c>
      <c r="D187" s="188" t="s">
        <v>1504</v>
      </c>
      <c r="E187" s="188" t="s">
        <v>1504</v>
      </c>
    </row>
    <row r="188" spans="1:5">
      <c r="A188" s="188">
        <v>187</v>
      </c>
      <c r="B188" s="188" t="s">
        <v>1505</v>
      </c>
      <c r="C188" s="188" t="s">
        <v>1446</v>
      </c>
      <c r="D188" s="188" t="s">
        <v>1506</v>
      </c>
      <c r="E188" s="188" t="s">
        <v>1506</v>
      </c>
    </row>
    <row r="189" spans="1:5">
      <c r="A189" s="188">
        <v>188</v>
      </c>
      <c r="B189" s="188" t="s">
        <v>1507</v>
      </c>
      <c r="C189" s="188" t="s">
        <v>1446</v>
      </c>
      <c r="D189" s="188" t="s">
        <v>1509</v>
      </c>
      <c r="E189" s="188" t="s">
        <v>1509</v>
      </c>
    </row>
    <row r="190" spans="1:5">
      <c r="A190" s="188">
        <v>189</v>
      </c>
      <c r="B190" s="188" t="s">
        <v>1510</v>
      </c>
      <c r="C190" s="188" t="s">
        <v>1446</v>
      </c>
      <c r="D190" s="188" t="s">
        <v>1511</v>
      </c>
      <c r="E190" s="188" t="s">
        <v>1511</v>
      </c>
    </row>
    <row r="191" spans="1:5">
      <c r="A191" s="188">
        <v>190</v>
      </c>
      <c r="B191" s="188" t="s">
        <v>1512</v>
      </c>
      <c r="C191" s="188" t="s">
        <v>1446</v>
      </c>
      <c r="D191" s="188" t="s">
        <v>1513</v>
      </c>
      <c r="E191" s="188" t="s">
        <v>1513</v>
      </c>
    </row>
    <row r="192" spans="1:5">
      <c r="A192" s="188">
        <v>191</v>
      </c>
      <c r="B192" s="188" t="s">
        <v>474</v>
      </c>
      <c r="C192" s="188" t="s">
        <v>425</v>
      </c>
      <c r="D192" s="188" t="s">
        <v>475</v>
      </c>
      <c r="E192" s="188"/>
    </row>
    <row r="193" spans="1:5">
      <c r="A193" s="188">
        <v>192</v>
      </c>
      <c r="B193" s="188" t="s">
        <v>279</v>
      </c>
      <c r="C193" s="188" t="s">
        <v>280</v>
      </c>
      <c r="D193" s="188" t="s">
        <v>281</v>
      </c>
      <c r="E193" s="188" t="s">
        <v>281</v>
      </c>
    </row>
    <row r="194" spans="1:5">
      <c r="A194" s="188">
        <v>193</v>
      </c>
      <c r="B194" s="188" t="s">
        <v>335</v>
      </c>
      <c r="C194" s="188" t="s">
        <v>280</v>
      </c>
      <c r="D194" s="188" t="s">
        <v>336</v>
      </c>
      <c r="E194" s="188" t="s">
        <v>336</v>
      </c>
    </row>
    <row r="195" spans="1:5">
      <c r="A195" s="188">
        <v>194</v>
      </c>
      <c r="B195" s="188" t="s">
        <v>338</v>
      </c>
      <c r="C195" s="188" t="s">
        <v>280</v>
      </c>
      <c r="D195" s="188" t="s">
        <v>339</v>
      </c>
      <c r="E195" s="188" t="s">
        <v>339</v>
      </c>
    </row>
    <row r="196" spans="1:5">
      <c r="A196" s="188">
        <v>195</v>
      </c>
      <c r="B196" s="188" t="s">
        <v>541</v>
      </c>
      <c r="C196" s="188" t="s">
        <v>524</v>
      </c>
      <c r="D196" s="188"/>
      <c r="E196" s="188" t="s">
        <v>542</v>
      </c>
    </row>
    <row r="197" spans="1:5">
      <c r="A197" s="188">
        <v>196</v>
      </c>
      <c r="B197" s="188" t="s">
        <v>318</v>
      </c>
      <c r="C197" s="188" t="s">
        <v>268</v>
      </c>
      <c r="D197" s="188" t="s">
        <v>319</v>
      </c>
      <c r="E197" s="188" t="s">
        <v>319</v>
      </c>
    </row>
    <row r="198" spans="1:5">
      <c r="A198" s="188">
        <v>197</v>
      </c>
      <c r="B198" s="188" t="s">
        <v>314</v>
      </c>
      <c r="C198" s="188" t="s">
        <v>268</v>
      </c>
      <c r="D198" s="188" t="s">
        <v>315</v>
      </c>
      <c r="E198" s="188" t="s">
        <v>315</v>
      </c>
    </row>
    <row r="199" spans="1:5">
      <c r="A199" s="188">
        <v>198</v>
      </c>
      <c r="B199" s="188" t="s">
        <v>341</v>
      </c>
      <c r="C199" s="188" t="s">
        <v>268</v>
      </c>
      <c r="D199" s="188" t="s">
        <v>342</v>
      </c>
      <c r="E199" s="188" t="s">
        <v>342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FD75-AABE-4C7E-9B48-8F15F14BA288}">
  <dimension ref="A1:B89"/>
  <sheetViews>
    <sheetView topLeftCell="A10" workbookViewId="0">
      <selection activeCell="I13" sqref="I13"/>
    </sheetView>
  </sheetViews>
  <sheetFormatPr defaultRowHeight="12.5"/>
  <cols>
    <col min="2" max="2" width="81.08984375" bestFit="1" customWidth="1"/>
  </cols>
  <sheetData>
    <row r="1" spans="1:2">
      <c r="A1" s="188"/>
      <c r="B1" s="188" t="s">
        <v>2132</v>
      </c>
    </row>
    <row r="2" spans="1:2">
      <c r="A2" s="188">
        <v>1</v>
      </c>
      <c r="B2" s="188" t="s">
        <v>2133</v>
      </c>
    </row>
    <row r="3" spans="1:2">
      <c r="A3" s="188">
        <v>2</v>
      </c>
      <c r="B3" s="188" t="s">
        <v>2134</v>
      </c>
    </row>
    <row r="4" spans="1:2">
      <c r="A4" s="188">
        <v>3</v>
      </c>
      <c r="B4" s="188" t="s">
        <v>2135</v>
      </c>
    </row>
    <row r="5" spans="1:2">
      <c r="A5" s="188">
        <v>4</v>
      </c>
      <c r="B5" s="188" t="s">
        <v>2136</v>
      </c>
    </row>
    <row r="6" spans="1:2">
      <c r="A6" s="188">
        <v>5</v>
      </c>
      <c r="B6" s="188" t="s">
        <v>2137</v>
      </c>
    </row>
    <row r="7" spans="1:2">
      <c r="A7" s="188">
        <v>6</v>
      </c>
      <c r="B7" s="188" t="s">
        <v>2138</v>
      </c>
    </row>
    <row r="8" spans="1:2">
      <c r="A8" s="188">
        <v>7</v>
      </c>
      <c r="B8" s="188" t="s">
        <v>2139</v>
      </c>
    </row>
    <row r="9" spans="1:2">
      <c r="A9" s="188">
        <v>8</v>
      </c>
      <c r="B9" s="188" t="s">
        <v>2140</v>
      </c>
    </row>
    <row r="10" spans="1:2">
      <c r="A10" s="188">
        <v>9</v>
      </c>
      <c r="B10" s="188" t="s">
        <v>2141</v>
      </c>
    </row>
    <row r="11" spans="1:2">
      <c r="A11" s="188">
        <v>10</v>
      </c>
      <c r="B11" s="188" t="s">
        <v>2142</v>
      </c>
    </row>
    <row r="12" spans="1:2">
      <c r="A12" s="188">
        <v>11</v>
      </c>
      <c r="B12" s="188" t="s">
        <v>2143</v>
      </c>
    </row>
    <row r="13" spans="1:2">
      <c r="A13" s="188">
        <v>12</v>
      </c>
      <c r="B13" s="188" t="s">
        <v>2144</v>
      </c>
    </row>
    <row r="14" spans="1:2">
      <c r="A14" s="188">
        <v>13</v>
      </c>
      <c r="B14" s="188" t="s">
        <v>2145</v>
      </c>
    </row>
    <row r="15" spans="1:2">
      <c r="A15" s="188">
        <v>14</v>
      </c>
      <c r="B15" s="188" t="s">
        <v>2146</v>
      </c>
    </row>
    <row r="16" spans="1:2">
      <c r="A16" s="188">
        <v>15</v>
      </c>
      <c r="B16" s="188" t="s">
        <v>2147</v>
      </c>
    </row>
    <row r="17" spans="1:2">
      <c r="A17" s="188">
        <v>16</v>
      </c>
      <c r="B17" s="188" t="s">
        <v>2148</v>
      </c>
    </row>
    <row r="18" spans="1:2">
      <c r="A18" s="188">
        <v>17</v>
      </c>
      <c r="B18" s="188" t="s">
        <v>2149</v>
      </c>
    </row>
    <row r="19" spans="1:2">
      <c r="A19" s="188">
        <v>18</v>
      </c>
      <c r="B19" s="188" t="s">
        <v>2150</v>
      </c>
    </row>
    <row r="20" spans="1:2">
      <c r="A20" s="188">
        <v>19</v>
      </c>
      <c r="B20" s="188" t="s">
        <v>2151</v>
      </c>
    </row>
    <row r="21" spans="1:2">
      <c r="A21" s="188">
        <v>20</v>
      </c>
      <c r="B21" s="188" t="s">
        <v>2152</v>
      </c>
    </row>
    <row r="22" spans="1:2">
      <c r="A22" s="188">
        <v>21</v>
      </c>
      <c r="B22" s="188" t="s">
        <v>2153</v>
      </c>
    </row>
    <row r="23" spans="1:2">
      <c r="A23" s="188">
        <v>22</v>
      </c>
      <c r="B23" s="188" t="s">
        <v>2154</v>
      </c>
    </row>
    <row r="24" spans="1:2">
      <c r="A24" s="188">
        <v>23</v>
      </c>
      <c r="B24" s="188" t="s">
        <v>2155</v>
      </c>
    </row>
    <row r="25" spans="1:2">
      <c r="A25" s="188">
        <v>24</v>
      </c>
      <c r="B25" s="188" t="s">
        <v>2156</v>
      </c>
    </row>
    <row r="26" spans="1:2">
      <c r="A26" s="188">
        <v>25</v>
      </c>
      <c r="B26" s="188" t="s">
        <v>2157</v>
      </c>
    </row>
    <row r="27" spans="1:2">
      <c r="A27" s="188">
        <v>26</v>
      </c>
      <c r="B27" s="188" t="s">
        <v>2158</v>
      </c>
    </row>
    <row r="28" spans="1:2">
      <c r="A28" s="188">
        <v>27</v>
      </c>
      <c r="B28" s="188" t="s">
        <v>2159</v>
      </c>
    </row>
    <row r="29" spans="1:2">
      <c r="A29" s="188">
        <v>28</v>
      </c>
      <c r="B29" s="188" t="s">
        <v>2160</v>
      </c>
    </row>
    <row r="30" spans="1:2">
      <c r="A30" s="188">
        <v>29</v>
      </c>
      <c r="B30" s="188" t="s">
        <v>2161</v>
      </c>
    </row>
    <row r="31" spans="1:2">
      <c r="A31" s="188">
        <v>30</v>
      </c>
      <c r="B31" s="188" t="s">
        <v>2162</v>
      </c>
    </row>
    <row r="32" spans="1:2">
      <c r="A32" s="188">
        <v>31</v>
      </c>
      <c r="B32" s="188" t="s">
        <v>2163</v>
      </c>
    </row>
    <row r="33" spans="1:2">
      <c r="A33" s="188">
        <v>32</v>
      </c>
      <c r="B33" s="188" t="s">
        <v>2164</v>
      </c>
    </row>
    <row r="34" spans="1:2">
      <c r="A34" s="188">
        <v>33</v>
      </c>
      <c r="B34" s="188" t="s">
        <v>2165</v>
      </c>
    </row>
    <row r="35" spans="1:2">
      <c r="A35" s="188">
        <v>34</v>
      </c>
      <c r="B35" s="188" t="s">
        <v>2166</v>
      </c>
    </row>
    <row r="36" spans="1:2">
      <c r="A36" s="188">
        <v>35</v>
      </c>
      <c r="B36" s="188" t="s">
        <v>2167</v>
      </c>
    </row>
    <row r="37" spans="1:2">
      <c r="A37" s="188">
        <v>36</v>
      </c>
      <c r="B37" s="188" t="s">
        <v>2168</v>
      </c>
    </row>
    <row r="38" spans="1:2">
      <c r="A38" s="188">
        <v>37</v>
      </c>
      <c r="B38" s="188" t="s">
        <v>2169</v>
      </c>
    </row>
    <row r="39" spans="1:2">
      <c r="A39" s="188">
        <v>38</v>
      </c>
      <c r="B39" s="188" t="s">
        <v>2170</v>
      </c>
    </row>
    <row r="40" spans="1:2">
      <c r="A40" s="188">
        <v>39</v>
      </c>
      <c r="B40" s="188" t="s">
        <v>2133</v>
      </c>
    </row>
    <row r="41" spans="1:2">
      <c r="A41" s="188">
        <v>40</v>
      </c>
      <c r="B41" s="188" t="s">
        <v>2145</v>
      </c>
    </row>
    <row r="42" spans="1:2">
      <c r="A42" s="188">
        <v>41</v>
      </c>
      <c r="B42" s="188" t="s">
        <v>2146</v>
      </c>
    </row>
    <row r="43" spans="1:2">
      <c r="A43" s="188">
        <v>42</v>
      </c>
      <c r="B43" s="188" t="s">
        <v>2147</v>
      </c>
    </row>
    <row r="44" spans="1:2">
      <c r="A44" s="188">
        <v>43</v>
      </c>
      <c r="B44" s="188" t="s">
        <v>2171</v>
      </c>
    </row>
    <row r="45" spans="1:2">
      <c r="A45" s="188">
        <v>44</v>
      </c>
      <c r="B45" s="188" t="s">
        <v>2172</v>
      </c>
    </row>
    <row r="46" spans="1:2">
      <c r="A46" s="188">
        <v>45</v>
      </c>
      <c r="B46" s="188" t="s">
        <v>2173</v>
      </c>
    </row>
    <row r="47" spans="1:2">
      <c r="A47" s="188">
        <v>46</v>
      </c>
      <c r="B47" s="188" t="s">
        <v>2174</v>
      </c>
    </row>
    <row r="48" spans="1:2">
      <c r="A48" s="188">
        <v>47</v>
      </c>
      <c r="B48" s="188" t="s">
        <v>2175</v>
      </c>
    </row>
    <row r="49" spans="1:2">
      <c r="A49" s="188">
        <v>48</v>
      </c>
      <c r="B49" s="188" t="s">
        <v>2176</v>
      </c>
    </row>
    <row r="50" spans="1:2">
      <c r="A50" s="188">
        <v>49</v>
      </c>
      <c r="B50" s="188" t="s">
        <v>2177</v>
      </c>
    </row>
    <row r="51" spans="1:2">
      <c r="A51" s="188">
        <v>50</v>
      </c>
      <c r="B51" s="188" t="s">
        <v>2178</v>
      </c>
    </row>
    <row r="52" spans="1:2">
      <c r="A52" s="188">
        <v>51</v>
      </c>
      <c r="B52" s="188" t="s">
        <v>2179</v>
      </c>
    </row>
    <row r="53" spans="1:2">
      <c r="A53" s="188">
        <v>52</v>
      </c>
      <c r="B53" s="188" t="s">
        <v>2180</v>
      </c>
    </row>
    <row r="54" spans="1:2">
      <c r="A54" s="188">
        <v>53</v>
      </c>
      <c r="B54" s="188" t="s">
        <v>2181</v>
      </c>
    </row>
    <row r="55" spans="1:2">
      <c r="A55" s="188">
        <v>54</v>
      </c>
      <c r="B55" s="188" t="s">
        <v>2182</v>
      </c>
    </row>
    <row r="56" spans="1:2">
      <c r="A56" s="188">
        <v>55</v>
      </c>
      <c r="B56" s="188" t="s">
        <v>2183</v>
      </c>
    </row>
    <row r="57" spans="1:2">
      <c r="A57" s="188">
        <v>56</v>
      </c>
      <c r="B57" s="188" t="s">
        <v>2184</v>
      </c>
    </row>
    <row r="58" spans="1:2">
      <c r="A58" s="188">
        <v>57</v>
      </c>
      <c r="B58" s="188" t="s">
        <v>2185</v>
      </c>
    </row>
    <row r="59" spans="1:2">
      <c r="A59" s="188">
        <v>58</v>
      </c>
      <c r="B59" s="188" t="s">
        <v>2186</v>
      </c>
    </row>
    <row r="60" spans="1:2">
      <c r="A60" s="188">
        <v>59</v>
      </c>
      <c r="B60" s="188" t="s">
        <v>2187</v>
      </c>
    </row>
    <row r="61" spans="1:2">
      <c r="A61" s="188">
        <v>60</v>
      </c>
      <c r="B61" s="188" t="s">
        <v>2188</v>
      </c>
    </row>
    <row r="62" spans="1:2">
      <c r="A62" s="188">
        <v>61</v>
      </c>
      <c r="B62" s="188" t="s">
        <v>2189</v>
      </c>
    </row>
    <row r="63" spans="1:2">
      <c r="A63" s="188">
        <v>62</v>
      </c>
      <c r="B63" s="188" t="s">
        <v>2190</v>
      </c>
    </row>
    <row r="64" spans="1:2">
      <c r="A64" s="188">
        <v>63</v>
      </c>
      <c r="B64" s="188" t="s">
        <v>2191</v>
      </c>
    </row>
    <row r="65" spans="1:2">
      <c r="A65" s="188">
        <v>64</v>
      </c>
      <c r="B65" s="188" t="s">
        <v>2192</v>
      </c>
    </row>
    <row r="66" spans="1:2">
      <c r="A66" s="188">
        <v>65</v>
      </c>
      <c r="B66" s="188" t="s">
        <v>2193</v>
      </c>
    </row>
    <row r="67" spans="1:2">
      <c r="A67" s="188">
        <v>66</v>
      </c>
      <c r="B67" s="188" t="s">
        <v>2194</v>
      </c>
    </row>
    <row r="68" spans="1:2">
      <c r="A68" s="188">
        <v>67</v>
      </c>
      <c r="B68" s="188" t="s">
        <v>2195</v>
      </c>
    </row>
    <row r="69" spans="1:2">
      <c r="A69" s="188">
        <v>68</v>
      </c>
      <c r="B69" s="188" t="s">
        <v>2196</v>
      </c>
    </row>
    <row r="70" spans="1:2">
      <c r="A70" s="188">
        <v>69</v>
      </c>
      <c r="B70" s="188" t="s">
        <v>2197</v>
      </c>
    </row>
    <row r="71" spans="1:2">
      <c r="A71" s="188">
        <v>70</v>
      </c>
      <c r="B71" s="188" t="s">
        <v>2198</v>
      </c>
    </row>
    <row r="72" spans="1:2">
      <c r="A72" s="188">
        <v>71</v>
      </c>
      <c r="B72" s="188" t="s">
        <v>2199</v>
      </c>
    </row>
    <row r="73" spans="1:2">
      <c r="A73" s="188">
        <v>72</v>
      </c>
      <c r="B73" s="188" t="s">
        <v>2200</v>
      </c>
    </row>
    <row r="74" spans="1:2">
      <c r="A74" s="188">
        <v>73</v>
      </c>
      <c r="B74" s="188" t="s">
        <v>2201</v>
      </c>
    </row>
    <row r="75" spans="1:2">
      <c r="A75" s="188">
        <v>74</v>
      </c>
      <c r="B75" s="188" t="s">
        <v>2202</v>
      </c>
    </row>
    <row r="76" spans="1:2">
      <c r="A76" s="188">
        <v>75</v>
      </c>
      <c r="B76" s="188" t="s">
        <v>2203</v>
      </c>
    </row>
    <row r="77" spans="1:2">
      <c r="A77" s="188">
        <v>76</v>
      </c>
      <c r="B77" s="188" t="s">
        <v>2204</v>
      </c>
    </row>
    <row r="78" spans="1:2">
      <c r="A78" s="188">
        <v>77</v>
      </c>
      <c r="B78" s="188" t="s">
        <v>2205</v>
      </c>
    </row>
    <row r="79" spans="1:2">
      <c r="A79" s="188">
        <v>78</v>
      </c>
      <c r="B79" s="188" t="s">
        <v>2206</v>
      </c>
    </row>
    <row r="80" spans="1:2">
      <c r="A80" s="188">
        <v>79</v>
      </c>
      <c r="B80" s="188" t="s">
        <v>2207</v>
      </c>
    </row>
    <row r="81" spans="1:2">
      <c r="A81" s="188">
        <v>80</v>
      </c>
      <c r="B81" s="188" t="s">
        <v>2208</v>
      </c>
    </row>
    <row r="82" spans="1:2">
      <c r="A82" s="188">
        <v>81</v>
      </c>
      <c r="B82" s="188" t="s">
        <v>2209</v>
      </c>
    </row>
    <row r="83" spans="1:2">
      <c r="A83" s="188">
        <v>82</v>
      </c>
      <c r="B83" s="188" t="s">
        <v>2210</v>
      </c>
    </row>
    <row r="84" spans="1:2">
      <c r="A84" s="188">
        <v>83</v>
      </c>
      <c r="B84" s="188" t="s">
        <v>2211</v>
      </c>
    </row>
    <row r="85" spans="1:2">
      <c r="A85" s="188">
        <v>84</v>
      </c>
      <c r="B85" s="188" t="s">
        <v>2212</v>
      </c>
    </row>
    <row r="86" spans="1:2">
      <c r="A86" s="188">
        <v>85</v>
      </c>
      <c r="B86" s="188" t="s">
        <v>2213</v>
      </c>
    </row>
    <row r="87" spans="1:2">
      <c r="A87" s="188">
        <v>86</v>
      </c>
      <c r="B87" s="188" t="s">
        <v>2214</v>
      </c>
    </row>
    <row r="88" spans="1:2">
      <c r="A88" s="188">
        <v>87</v>
      </c>
      <c r="B88" s="188" t="s">
        <v>2215</v>
      </c>
    </row>
    <row r="89" spans="1:2">
      <c r="A89" s="188">
        <v>88</v>
      </c>
      <c r="B89" s="188" t="s">
        <v>2216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69E5C-CA93-4ECF-9BE4-F9AE12058B29}">
  <dimension ref="A1:J33"/>
  <sheetViews>
    <sheetView topLeftCell="A13" workbookViewId="0">
      <selection sqref="A1:J33"/>
    </sheetView>
  </sheetViews>
  <sheetFormatPr defaultRowHeight="12.5"/>
  <sheetData>
    <row r="1" spans="1:10" ht="25">
      <c r="A1" s="188"/>
      <c r="B1" s="188" t="s">
        <v>1663</v>
      </c>
      <c r="C1" s="434" t="s">
        <v>1664</v>
      </c>
      <c r="D1" s="188" t="s">
        <v>63</v>
      </c>
      <c r="E1" s="188" t="s">
        <v>1665</v>
      </c>
      <c r="F1" s="188" t="s">
        <v>1666</v>
      </c>
      <c r="G1" s="188" t="s">
        <v>1667</v>
      </c>
      <c r="H1" s="188" t="s">
        <v>2087</v>
      </c>
      <c r="I1" s="188"/>
      <c r="J1" s="188"/>
    </row>
    <row r="2" spans="1:10" ht="37.5">
      <c r="A2" s="188">
        <v>1</v>
      </c>
      <c r="B2" s="188" t="s">
        <v>2088</v>
      </c>
      <c r="C2" s="434" t="s">
        <v>2089</v>
      </c>
      <c r="D2" s="188" t="s">
        <v>2077</v>
      </c>
      <c r="E2" s="188" t="s">
        <v>2082</v>
      </c>
      <c r="F2" s="188" t="s">
        <v>78</v>
      </c>
      <c r="G2" s="188" t="s">
        <v>78</v>
      </c>
      <c r="H2" s="188"/>
      <c r="I2" s="188"/>
      <c r="J2" s="188"/>
    </row>
    <row r="3" spans="1:10" ht="50">
      <c r="A3" s="188">
        <v>2</v>
      </c>
      <c r="B3" s="188" t="s">
        <v>2090</v>
      </c>
      <c r="C3" s="434" t="s">
        <v>2091</v>
      </c>
      <c r="D3" s="188" t="s">
        <v>2077</v>
      </c>
      <c r="E3" s="188" t="s">
        <v>2092</v>
      </c>
      <c r="F3" s="188" t="s">
        <v>78</v>
      </c>
      <c r="G3" s="188" t="s">
        <v>78</v>
      </c>
      <c r="H3" s="188"/>
      <c r="I3" s="188"/>
      <c r="J3" s="188"/>
    </row>
    <row r="4" spans="1:10">
      <c r="A4" s="188">
        <v>3</v>
      </c>
      <c r="B4" s="188" t="s">
        <v>2093</v>
      </c>
      <c r="C4" s="434" t="s">
        <v>2094</v>
      </c>
      <c r="D4" s="188" t="s">
        <v>2077</v>
      </c>
      <c r="E4" s="188" t="s">
        <v>2082</v>
      </c>
      <c r="F4" s="188" t="s">
        <v>78</v>
      </c>
      <c r="G4" s="188" t="s">
        <v>78</v>
      </c>
      <c r="H4" s="188"/>
      <c r="I4" s="188"/>
      <c r="J4" s="188"/>
    </row>
    <row r="5" spans="1:10">
      <c r="A5" s="188">
        <v>4</v>
      </c>
      <c r="B5" s="188" t="s">
        <v>2095</v>
      </c>
      <c r="C5" s="434" t="s">
        <v>2096</v>
      </c>
      <c r="D5" s="188" t="s">
        <v>2077</v>
      </c>
      <c r="E5" s="188" t="s">
        <v>2082</v>
      </c>
      <c r="F5" s="188" t="s">
        <v>78</v>
      </c>
      <c r="G5" s="188" t="s">
        <v>78</v>
      </c>
      <c r="H5" s="188"/>
      <c r="I5" s="188"/>
      <c r="J5" s="188"/>
    </row>
    <row r="6" spans="1:10">
      <c r="A6" s="188">
        <v>5</v>
      </c>
      <c r="B6" s="188" t="s">
        <v>2097</v>
      </c>
      <c r="C6" s="434" t="s">
        <v>2098</v>
      </c>
      <c r="D6" s="188" t="s">
        <v>2077</v>
      </c>
      <c r="E6" s="188" t="s">
        <v>2099</v>
      </c>
      <c r="F6" s="188" t="s">
        <v>78</v>
      </c>
      <c r="G6" s="188" t="s">
        <v>78</v>
      </c>
      <c r="H6" s="188"/>
      <c r="I6" s="188"/>
      <c r="J6" s="188"/>
    </row>
    <row r="7" spans="1:10" ht="37.5">
      <c r="A7" s="188">
        <v>6</v>
      </c>
      <c r="B7" s="188" t="s">
        <v>2078</v>
      </c>
      <c r="C7" s="434" t="s">
        <v>840</v>
      </c>
      <c r="D7" s="188" t="s">
        <v>2077</v>
      </c>
      <c r="E7" s="188" t="s">
        <v>2100</v>
      </c>
      <c r="F7" s="188" t="s">
        <v>78</v>
      </c>
      <c r="G7" s="188" t="s">
        <v>78</v>
      </c>
      <c r="H7" s="188"/>
      <c r="I7" s="188"/>
      <c r="J7" s="188"/>
    </row>
    <row r="8" spans="1:10" ht="37.5">
      <c r="A8" s="188">
        <v>7</v>
      </c>
      <c r="B8" s="188" t="s">
        <v>111</v>
      </c>
      <c r="C8" s="434" t="s">
        <v>112</v>
      </c>
      <c r="D8" s="188"/>
      <c r="E8" s="188"/>
      <c r="F8" s="188" t="s">
        <v>78</v>
      </c>
      <c r="G8" s="188" t="s">
        <v>78</v>
      </c>
      <c r="H8" s="188"/>
      <c r="I8" s="188"/>
      <c r="J8" s="188"/>
    </row>
    <row r="9" spans="1:10" ht="37.5">
      <c r="A9" s="188">
        <v>8</v>
      </c>
      <c r="B9" s="188" t="s">
        <v>2101</v>
      </c>
      <c r="C9" s="434" t="s">
        <v>2102</v>
      </c>
      <c r="D9" s="188" t="s">
        <v>2077</v>
      </c>
      <c r="E9" s="188" t="s">
        <v>2082</v>
      </c>
      <c r="F9" s="188" t="s">
        <v>78</v>
      </c>
      <c r="G9" s="188" t="s">
        <v>78</v>
      </c>
      <c r="H9" s="188"/>
      <c r="I9" s="188"/>
      <c r="J9" s="188"/>
    </row>
    <row r="10" spans="1:10" ht="25">
      <c r="A10" s="188">
        <v>9</v>
      </c>
      <c r="B10" s="188" t="s">
        <v>2103</v>
      </c>
      <c r="C10" s="434" t="s">
        <v>2104</v>
      </c>
      <c r="D10" s="188" t="s">
        <v>2077</v>
      </c>
      <c r="E10" s="188" t="s">
        <v>2082</v>
      </c>
      <c r="F10" s="188" t="s">
        <v>78</v>
      </c>
      <c r="G10" s="188" t="s">
        <v>78</v>
      </c>
      <c r="H10" s="188"/>
      <c r="I10" s="188"/>
      <c r="J10" s="188"/>
    </row>
    <row r="11" spans="1:10" ht="25">
      <c r="A11" s="188">
        <v>10</v>
      </c>
      <c r="B11" s="188" t="s">
        <v>2105</v>
      </c>
      <c r="C11" s="434" t="s">
        <v>2106</v>
      </c>
      <c r="D11" s="188" t="s">
        <v>2077</v>
      </c>
      <c r="E11" s="188" t="s">
        <v>2082</v>
      </c>
      <c r="F11" s="188" t="s">
        <v>78</v>
      </c>
      <c r="G11" s="188" t="s">
        <v>78</v>
      </c>
      <c r="H11" s="188"/>
      <c r="I11" s="188"/>
      <c r="J11" s="188"/>
    </row>
    <row r="12" spans="1:10" ht="37.5">
      <c r="A12" s="188">
        <v>11</v>
      </c>
      <c r="B12" s="188" t="s">
        <v>2107</v>
      </c>
      <c r="C12" s="434" t="s">
        <v>2108</v>
      </c>
      <c r="D12" s="188" t="s">
        <v>2077</v>
      </c>
      <c r="E12" s="188" t="s">
        <v>2082</v>
      </c>
      <c r="F12" s="188" t="s">
        <v>78</v>
      </c>
      <c r="G12" s="188" t="s">
        <v>78</v>
      </c>
      <c r="H12" s="188"/>
      <c r="I12" s="188"/>
      <c r="J12" s="188"/>
    </row>
    <row r="13" spans="1:10" ht="25">
      <c r="A13" s="188">
        <v>12</v>
      </c>
      <c r="B13" s="188" t="s">
        <v>2109</v>
      </c>
      <c r="C13" s="434" t="s">
        <v>2110</v>
      </c>
      <c r="D13" s="188" t="s">
        <v>2077</v>
      </c>
      <c r="E13" s="188" t="s">
        <v>2111</v>
      </c>
      <c r="F13" s="188" t="s">
        <v>78</v>
      </c>
      <c r="G13" s="188" t="s">
        <v>78</v>
      </c>
      <c r="H13" s="188"/>
      <c r="I13" s="188"/>
      <c r="J13" s="188"/>
    </row>
    <row r="14" spans="1:10" ht="25">
      <c r="A14" s="188">
        <v>13</v>
      </c>
      <c r="B14" s="188" t="s">
        <v>2112</v>
      </c>
      <c r="C14" s="434" t="s">
        <v>2113</v>
      </c>
      <c r="D14" s="188" t="s">
        <v>2077</v>
      </c>
      <c r="E14" s="188" t="s">
        <v>2111</v>
      </c>
      <c r="F14" s="188" t="s">
        <v>78</v>
      </c>
      <c r="G14" s="188" t="s">
        <v>78</v>
      </c>
      <c r="H14" s="188"/>
      <c r="I14" s="188"/>
      <c r="J14" s="188"/>
    </row>
    <row r="15" spans="1:10" ht="37.5">
      <c r="A15" s="188">
        <v>14</v>
      </c>
      <c r="B15" s="188" t="s">
        <v>2114</v>
      </c>
      <c r="C15" s="434" t="s">
        <v>2115</v>
      </c>
      <c r="D15" s="188" t="s">
        <v>2077</v>
      </c>
      <c r="E15" s="188" t="s">
        <v>2116</v>
      </c>
      <c r="F15" s="188" t="s">
        <v>78</v>
      </c>
      <c r="G15" s="188" t="s">
        <v>78</v>
      </c>
      <c r="H15" s="188"/>
      <c r="I15" s="188"/>
      <c r="J15" s="188"/>
    </row>
    <row r="16" spans="1:10" ht="25">
      <c r="A16" s="188">
        <v>15</v>
      </c>
      <c r="B16" s="188" t="s">
        <v>2075</v>
      </c>
      <c r="C16" s="434" t="s">
        <v>827</v>
      </c>
      <c r="D16" s="188" t="s">
        <v>2077</v>
      </c>
      <c r="E16" s="188" t="s">
        <v>2074</v>
      </c>
      <c r="F16" s="188" t="s">
        <v>78</v>
      </c>
      <c r="G16" s="188" t="s">
        <v>78</v>
      </c>
      <c r="H16" s="188"/>
      <c r="I16" s="188"/>
      <c r="J16" s="188"/>
    </row>
    <row r="17" spans="1:10" ht="50">
      <c r="A17" s="188">
        <v>16</v>
      </c>
      <c r="B17" s="188" t="s">
        <v>2085</v>
      </c>
      <c r="C17" s="434" t="s">
        <v>2086</v>
      </c>
      <c r="D17" s="188" t="s">
        <v>2077</v>
      </c>
      <c r="E17" s="188"/>
      <c r="F17" s="188" t="s">
        <v>78</v>
      </c>
      <c r="G17" s="188" t="s">
        <v>78</v>
      </c>
      <c r="H17" s="188"/>
      <c r="I17" s="188"/>
      <c r="J17" s="188"/>
    </row>
    <row r="18" spans="1:10" ht="37.5">
      <c r="A18" s="188">
        <v>17</v>
      </c>
      <c r="B18" s="188" t="s">
        <v>2072</v>
      </c>
      <c r="C18" s="434" t="s">
        <v>2076</v>
      </c>
      <c r="D18" s="188" t="s">
        <v>2077</v>
      </c>
      <c r="E18" s="188" t="s">
        <v>2074</v>
      </c>
      <c r="F18" s="188" t="s">
        <v>78</v>
      </c>
      <c r="G18" s="188" t="s">
        <v>78</v>
      </c>
      <c r="H18" s="188"/>
      <c r="I18" s="188"/>
      <c r="J18" s="188"/>
    </row>
    <row r="19" spans="1:10" ht="75">
      <c r="A19" s="188">
        <v>18</v>
      </c>
      <c r="B19" s="188" t="s">
        <v>2117</v>
      </c>
      <c r="C19" s="434" t="s">
        <v>2118</v>
      </c>
      <c r="D19" s="188"/>
      <c r="E19" s="188"/>
      <c r="F19" s="188" t="s">
        <v>78</v>
      </c>
      <c r="G19" s="188" t="s">
        <v>78</v>
      </c>
      <c r="H19" s="188"/>
      <c r="I19" s="188"/>
      <c r="J19" s="188"/>
    </row>
    <row r="20" spans="1:10" ht="75">
      <c r="A20" s="188">
        <v>19</v>
      </c>
      <c r="B20" s="188" t="s">
        <v>2119</v>
      </c>
      <c r="C20" s="434" t="s">
        <v>2120</v>
      </c>
      <c r="D20" s="188"/>
      <c r="E20" s="188"/>
      <c r="F20" s="188" t="s">
        <v>78</v>
      </c>
      <c r="G20" s="188" t="s">
        <v>78</v>
      </c>
      <c r="H20" s="188"/>
      <c r="I20" s="188"/>
      <c r="J20" s="188"/>
    </row>
    <row r="21" spans="1:10" ht="25">
      <c r="A21" s="188">
        <v>20</v>
      </c>
      <c r="B21" s="188" t="s">
        <v>63</v>
      </c>
      <c r="C21" s="434" t="s">
        <v>1720</v>
      </c>
      <c r="D21" s="188"/>
      <c r="E21" s="188"/>
      <c r="F21" s="188" t="s">
        <v>78</v>
      </c>
      <c r="G21" s="188" t="s">
        <v>78</v>
      </c>
      <c r="H21" s="188"/>
      <c r="I21" s="188"/>
      <c r="J21" s="188"/>
    </row>
    <row r="22" spans="1:10">
      <c r="A22" s="188">
        <v>21</v>
      </c>
      <c r="B22" s="188" t="s">
        <v>2121</v>
      </c>
      <c r="C22" s="434" t="s">
        <v>2122</v>
      </c>
      <c r="D22" s="188" t="s">
        <v>2077</v>
      </c>
      <c r="E22" s="188" t="s">
        <v>2082</v>
      </c>
      <c r="F22" s="188" t="s">
        <v>78</v>
      </c>
      <c r="G22" s="188" t="s">
        <v>78</v>
      </c>
      <c r="H22" s="188"/>
      <c r="I22" s="188"/>
      <c r="J22" s="188"/>
    </row>
    <row r="23" spans="1:10" ht="37.5">
      <c r="A23" s="188">
        <v>22</v>
      </c>
      <c r="B23" s="188" t="s">
        <v>94</v>
      </c>
      <c r="C23" s="434" t="s">
        <v>95</v>
      </c>
      <c r="D23" s="188"/>
      <c r="E23" s="188"/>
      <c r="F23" s="188" t="s">
        <v>78</v>
      </c>
      <c r="G23" s="188" t="s">
        <v>78</v>
      </c>
      <c r="H23" s="188"/>
      <c r="I23" s="188"/>
      <c r="J23" s="188"/>
    </row>
    <row r="24" spans="1:10">
      <c r="A24" s="188">
        <v>23</v>
      </c>
      <c r="B24" s="188" t="s">
        <v>2123</v>
      </c>
      <c r="C24" s="434" t="s">
        <v>2124</v>
      </c>
      <c r="D24" s="188" t="s">
        <v>2077</v>
      </c>
      <c r="E24" s="188" t="s">
        <v>2082</v>
      </c>
      <c r="F24" s="188" t="s">
        <v>78</v>
      </c>
      <c r="G24" s="188" t="s">
        <v>78</v>
      </c>
      <c r="H24" s="188"/>
      <c r="I24" s="188"/>
      <c r="J24" s="188"/>
    </row>
    <row r="25" spans="1:10">
      <c r="A25" s="188">
        <v>24</v>
      </c>
      <c r="B25" s="188" t="s">
        <v>2125</v>
      </c>
      <c r="C25" s="434" t="s">
        <v>2126</v>
      </c>
      <c r="D25" s="188" t="s">
        <v>2077</v>
      </c>
      <c r="E25" s="188" t="s">
        <v>2082</v>
      </c>
      <c r="F25" s="188" t="s">
        <v>78</v>
      </c>
      <c r="G25" s="188" t="s">
        <v>78</v>
      </c>
      <c r="H25" s="188"/>
      <c r="I25" s="188"/>
      <c r="J25" s="188"/>
    </row>
    <row r="26" spans="1:10" ht="37.5">
      <c r="A26" s="188">
        <v>25</v>
      </c>
      <c r="B26" s="188" t="s">
        <v>2081</v>
      </c>
      <c r="C26" s="434" t="s">
        <v>2080</v>
      </c>
      <c r="D26" s="188" t="s">
        <v>2077</v>
      </c>
      <c r="E26" s="188" t="s">
        <v>2082</v>
      </c>
      <c r="F26" s="188" t="s">
        <v>78</v>
      </c>
      <c r="G26" s="188" t="s">
        <v>78</v>
      </c>
      <c r="H26" s="188"/>
      <c r="I26" s="188"/>
      <c r="J26" s="188"/>
    </row>
    <row r="27" spans="1:10">
      <c r="A27" s="188">
        <v>26</v>
      </c>
      <c r="B27" s="188" t="s">
        <v>2127</v>
      </c>
      <c r="C27" s="434" t="s">
        <v>853</v>
      </c>
      <c r="D27" s="188" t="s">
        <v>2077</v>
      </c>
      <c r="E27" s="188" t="s">
        <v>855</v>
      </c>
      <c r="F27" s="188" t="s">
        <v>78</v>
      </c>
      <c r="G27" s="188" t="s">
        <v>78</v>
      </c>
      <c r="H27" s="188"/>
      <c r="I27" s="188"/>
      <c r="J27" s="188"/>
    </row>
    <row r="28" spans="1:10" ht="37.5">
      <c r="A28" s="188">
        <v>27</v>
      </c>
      <c r="B28" s="188" t="s">
        <v>76</v>
      </c>
      <c r="C28" s="434" t="s">
        <v>82</v>
      </c>
      <c r="D28" s="188"/>
      <c r="E28" s="188"/>
      <c r="F28" s="188" t="s">
        <v>78</v>
      </c>
      <c r="G28" s="188" t="s">
        <v>78</v>
      </c>
      <c r="H28" s="188"/>
      <c r="I28" s="188"/>
      <c r="J28" s="188"/>
    </row>
    <row r="29" spans="1:10" ht="50">
      <c r="A29" s="188">
        <v>28</v>
      </c>
      <c r="B29" s="188" t="s">
        <v>138</v>
      </c>
      <c r="C29" s="434" t="s">
        <v>139</v>
      </c>
      <c r="D29" s="188"/>
      <c r="E29" s="188"/>
      <c r="F29" s="188" t="s">
        <v>78</v>
      </c>
      <c r="G29" s="188" t="s">
        <v>78</v>
      </c>
      <c r="H29" s="188"/>
      <c r="I29" s="188"/>
      <c r="J29" s="188"/>
    </row>
    <row r="30" spans="1:10" ht="25">
      <c r="A30" s="188">
        <v>29</v>
      </c>
      <c r="B30" s="188" t="s">
        <v>101</v>
      </c>
      <c r="C30" s="434" t="s">
        <v>102</v>
      </c>
      <c r="D30" s="188"/>
      <c r="E30" s="188"/>
      <c r="F30" s="188" t="s">
        <v>78</v>
      </c>
      <c r="G30" s="188" t="s">
        <v>78</v>
      </c>
      <c r="H30" s="188"/>
      <c r="I30" s="188"/>
      <c r="J30" s="188"/>
    </row>
    <row r="31" spans="1:10" ht="237.5">
      <c r="A31" s="188">
        <v>30</v>
      </c>
      <c r="B31" s="188" t="s">
        <v>2128</v>
      </c>
      <c r="C31" s="434" t="s">
        <v>2129</v>
      </c>
      <c r="D31" s="188" t="s">
        <v>2130</v>
      </c>
      <c r="E31" s="188"/>
      <c r="F31" s="188" t="s">
        <v>78</v>
      </c>
      <c r="G31" s="188" t="s">
        <v>78</v>
      </c>
      <c r="H31" s="188" t="s">
        <v>2131</v>
      </c>
      <c r="I31" s="188"/>
      <c r="J31" s="188"/>
    </row>
    <row r="32" spans="1:10" ht="237.5">
      <c r="A32" s="188">
        <v>31</v>
      </c>
      <c r="B32" s="188" t="s">
        <v>2128</v>
      </c>
      <c r="C32" s="434" t="s">
        <v>2129</v>
      </c>
      <c r="D32" s="188" t="s">
        <v>2077</v>
      </c>
      <c r="E32" s="188"/>
      <c r="F32" s="188" t="s">
        <v>78</v>
      </c>
      <c r="G32" s="188" t="s">
        <v>78</v>
      </c>
      <c r="H32" s="188" t="s">
        <v>2131</v>
      </c>
      <c r="I32" s="188"/>
      <c r="J32" s="188"/>
    </row>
    <row r="33" spans="1:10">
      <c r="A33" s="188"/>
      <c r="B33" s="188"/>
      <c r="C33" s="434"/>
      <c r="D33" s="188"/>
      <c r="E33" s="188"/>
      <c r="F33" s="188"/>
      <c r="G33" s="188"/>
      <c r="H33" s="188"/>
      <c r="I33" s="188"/>
      <c r="J33" s="18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D295-FD7D-420B-8A05-9675BA276E6D}">
  <dimension ref="A1:H39"/>
  <sheetViews>
    <sheetView zoomScaleNormal="100" workbookViewId="0">
      <selection sqref="A1:G39"/>
    </sheetView>
  </sheetViews>
  <sheetFormatPr defaultRowHeight="12.5"/>
  <cols>
    <col min="2" max="2" width="20.08984375" bestFit="1" customWidth="1"/>
    <col min="3" max="3" width="71.1796875" customWidth="1"/>
  </cols>
  <sheetData>
    <row r="1" spans="1:8">
      <c r="A1" s="188"/>
      <c r="B1" s="188" t="s">
        <v>1663</v>
      </c>
      <c r="C1" s="188" t="s">
        <v>1664</v>
      </c>
      <c r="D1" s="188" t="s">
        <v>63</v>
      </c>
      <c r="E1" s="188" t="s">
        <v>1665</v>
      </c>
      <c r="F1" s="188" t="s">
        <v>1666</v>
      </c>
      <c r="G1" s="188" t="s">
        <v>1667</v>
      </c>
    </row>
    <row r="2" spans="1:8">
      <c r="A2" s="188">
        <v>1</v>
      </c>
      <c r="B2" s="188" t="s">
        <v>1668</v>
      </c>
      <c r="C2" s="188" t="s">
        <v>1669</v>
      </c>
      <c r="D2" s="188"/>
      <c r="E2" s="188"/>
      <c r="F2" s="188" t="s">
        <v>78</v>
      </c>
      <c r="G2" s="188" t="s">
        <v>78</v>
      </c>
      <c r="H2" t="e">
        <f>MATCH(B2,'EPA 2008 Macroinvertbrate'!AK231:AK368, 0)</f>
        <v>#N/A</v>
      </c>
    </row>
    <row r="3" spans="1:8">
      <c r="A3" s="188">
        <v>2</v>
      </c>
      <c r="B3" s="188" t="s">
        <v>1670</v>
      </c>
      <c r="C3" s="188" t="s">
        <v>1671</v>
      </c>
      <c r="D3" s="188" t="s">
        <v>1672</v>
      </c>
      <c r="E3" s="188"/>
      <c r="F3" s="188" t="s">
        <v>78</v>
      </c>
      <c r="G3" s="188" t="s">
        <v>78</v>
      </c>
      <c r="H3" s="382" t="e">
        <f>MATCH(B3,'EPA 2008 Macroinvertbrate'!AK232:AK369, 0)</f>
        <v>#N/A</v>
      </c>
    </row>
    <row r="4" spans="1:8">
      <c r="A4" s="188">
        <v>3</v>
      </c>
      <c r="B4" s="188" t="s">
        <v>1673</v>
      </c>
      <c r="C4" s="188" t="s">
        <v>1674</v>
      </c>
      <c r="D4" s="188" t="s">
        <v>1672</v>
      </c>
      <c r="E4" s="188"/>
      <c r="F4" s="188" t="s">
        <v>78</v>
      </c>
      <c r="G4" s="188" t="s">
        <v>78</v>
      </c>
      <c r="H4" s="382" t="e">
        <f>MATCH(B4,'EPA 2008 Macroinvertbrate'!AK233:AK370, 0)</f>
        <v>#N/A</v>
      </c>
    </row>
    <row r="5" spans="1:8">
      <c r="A5" s="188">
        <v>4</v>
      </c>
      <c r="B5" s="188" t="s">
        <v>1675</v>
      </c>
      <c r="C5" s="188" t="s">
        <v>1676</v>
      </c>
      <c r="D5" s="188" t="s">
        <v>1672</v>
      </c>
      <c r="E5" s="188"/>
      <c r="F5" s="188">
        <v>0</v>
      </c>
      <c r="G5" s="188">
        <v>100</v>
      </c>
      <c r="H5" s="382" t="e">
        <f>MATCH(B5,'EPA 2008 Macroinvertbrate'!AK234:AK371, 0)</f>
        <v>#N/A</v>
      </c>
    </row>
    <row r="6" spans="1:8">
      <c r="A6" s="188">
        <v>5</v>
      </c>
      <c r="B6" s="188" t="s">
        <v>1677</v>
      </c>
      <c r="C6" s="188" t="s">
        <v>1678</v>
      </c>
      <c r="D6" s="188" t="s">
        <v>1672</v>
      </c>
      <c r="E6" s="188"/>
      <c r="F6" s="188">
        <v>0</v>
      </c>
      <c r="G6" s="188">
        <v>100</v>
      </c>
      <c r="H6" s="382" t="e">
        <f>MATCH(B6,'EPA 2008 Macroinvertbrate'!AK235:AK372, 0)</f>
        <v>#N/A</v>
      </c>
    </row>
    <row r="7" spans="1:8">
      <c r="A7" s="188">
        <v>6</v>
      </c>
      <c r="B7" s="188" t="s">
        <v>1679</v>
      </c>
      <c r="C7" s="188" t="s">
        <v>1680</v>
      </c>
      <c r="D7" s="188" t="s">
        <v>1672</v>
      </c>
      <c r="E7" s="188"/>
      <c r="F7" s="188">
        <v>0</v>
      </c>
      <c r="G7" s="188" t="s">
        <v>78</v>
      </c>
      <c r="H7" s="382" t="e">
        <f>MATCH(B7,'EPA 2008 Macroinvertbrate'!AK236:AK373, 0)</f>
        <v>#N/A</v>
      </c>
    </row>
    <row r="8" spans="1:8">
      <c r="A8" s="188">
        <v>7</v>
      </c>
      <c r="B8" s="188" t="s">
        <v>1681</v>
      </c>
      <c r="C8" s="188" t="s">
        <v>1682</v>
      </c>
      <c r="D8" s="188" t="s">
        <v>1672</v>
      </c>
      <c r="E8" s="188"/>
      <c r="F8" s="188">
        <v>0</v>
      </c>
      <c r="G8" s="188">
        <v>100</v>
      </c>
      <c r="H8" s="382" t="e">
        <f>MATCH(B8,'EPA 2008 Macroinvertbrate'!AK237:AK374, 0)</f>
        <v>#N/A</v>
      </c>
    </row>
    <row r="9" spans="1:8">
      <c r="A9" s="188">
        <v>8</v>
      </c>
      <c r="B9" s="188" t="s">
        <v>1683</v>
      </c>
      <c r="C9" s="188" t="s">
        <v>1684</v>
      </c>
      <c r="D9" s="188" t="s">
        <v>1672</v>
      </c>
      <c r="E9" s="188"/>
      <c r="F9" s="188">
        <v>0</v>
      </c>
      <c r="G9" s="188">
        <v>10</v>
      </c>
      <c r="H9" s="382" t="e">
        <f>MATCH(B9,'EPA 2008 Macroinvertbrate'!AK238:AK375, 0)</f>
        <v>#N/A</v>
      </c>
    </row>
    <row r="10" spans="1:8">
      <c r="A10" s="188">
        <v>9</v>
      </c>
      <c r="B10" s="188" t="s">
        <v>111</v>
      </c>
      <c r="C10" s="188" t="s">
        <v>112</v>
      </c>
      <c r="D10" s="188"/>
      <c r="E10" s="188"/>
      <c r="F10" s="188" t="s">
        <v>78</v>
      </c>
      <c r="G10" s="188" t="s">
        <v>78</v>
      </c>
      <c r="H10" s="382" t="e">
        <f>MATCH(B10,'EPA 2008 Macroinvertbrate'!AK239:AK376, 0)</f>
        <v>#N/A</v>
      </c>
    </row>
    <row r="11" spans="1:8">
      <c r="A11" s="188">
        <v>10</v>
      </c>
      <c r="B11" s="188" t="s">
        <v>1685</v>
      </c>
      <c r="C11" s="188" t="s">
        <v>1686</v>
      </c>
      <c r="D11" s="188" t="s">
        <v>1672</v>
      </c>
      <c r="E11" s="188"/>
      <c r="F11" s="188">
        <v>0</v>
      </c>
      <c r="G11" s="188">
        <v>10</v>
      </c>
      <c r="H11" s="382" t="e">
        <f>MATCH(B11,'EPA 2008 Macroinvertbrate'!AK240:AK377, 0)</f>
        <v>#N/A</v>
      </c>
    </row>
    <row r="12" spans="1:8">
      <c r="A12" s="188">
        <v>11</v>
      </c>
      <c r="B12" s="188" t="s">
        <v>1687</v>
      </c>
      <c r="C12" s="188" t="s">
        <v>1688</v>
      </c>
      <c r="D12" s="188" t="s">
        <v>1672</v>
      </c>
      <c r="E12" s="188"/>
      <c r="F12" s="188">
        <v>0</v>
      </c>
      <c r="G12" s="188">
        <v>100</v>
      </c>
      <c r="H12" s="382" t="e">
        <f>MATCH(B12,'EPA 2008 Macroinvertbrate'!AK241:AK378, 0)</f>
        <v>#N/A</v>
      </c>
    </row>
    <row r="13" spans="1:8">
      <c r="A13" s="188">
        <v>12</v>
      </c>
      <c r="B13" s="188" t="s">
        <v>1689</v>
      </c>
      <c r="C13" s="188" t="s">
        <v>1690</v>
      </c>
      <c r="D13" s="188" t="s">
        <v>1672</v>
      </c>
      <c r="E13" s="188"/>
      <c r="F13" s="188">
        <v>0</v>
      </c>
      <c r="G13" s="188" t="s">
        <v>78</v>
      </c>
      <c r="H13" s="382" t="e">
        <f>MATCH(B13,'EPA 2008 Macroinvertbrate'!AK242:AK379, 0)</f>
        <v>#N/A</v>
      </c>
    </row>
    <row r="14" spans="1:8">
      <c r="A14" s="188">
        <v>13</v>
      </c>
      <c r="B14" s="188" t="s">
        <v>1691</v>
      </c>
      <c r="C14" s="188" t="s">
        <v>1692</v>
      </c>
      <c r="D14" s="188" t="s">
        <v>1672</v>
      </c>
      <c r="E14" s="188"/>
      <c r="F14" s="188">
        <v>0</v>
      </c>
      <c r="G14" s="188">
        <v>100</v>
      </c>
      <c r="H14" s="382" t="e">
        <f>MATCH(B14,'EPA 2008 Macroinvertbrate'!AK243:AK380, 0)</f>
        <v>#N/A</v>
      </c>
    </row>
    <row r="15" spans="1:8">
      <c r="A15" s="188">
        <v>14</v>
      </c>
      <c r="B15" s="188" t="s">
        <v>1693</v>
      </c>
      <c r="C15" s="188" t="s">
        <v>1694</v>
      </c>
      <c r="D15" s="188" t="s">
        <v>1672</v>
      </c>
      <c r="E15" s="188"/>
      <c r="F15" s="188">
        <v>0</v>
      </c>
      <c r="G15" s="188" t="s">
        <v>78</v>
      </c>
      <c r="H15" s="382" t="e">
        <f>MATCH(B15,'EPA 2008 Macroinvertbrate'!AK244:AK381, 0)</f>
        <v>#N/A</v>
      </c>
    </row>
    <row r="16" spans="1:8">
      <c r="A16" s="188">
        <v>15</v>
      </c>
      <c r="B16" s="188" t="s">
        <v>1695</v>
      </c>
      <c r="C16" s="188" t="s">
        <v>1696</v>
      </c>
      <c r="D16" s="188" t="s">
        <v>1672</v>
      </c>
      <c r="E16" s="188"/>
      <c r="F16" s="188">
        <v>0</v>
      </c>
      <c r="G16" s="188">
        <v>100</v>
      </c>
      <c r="H16" s="382" t="e">
        <f>MATCH(B16,'EPA 2008 Macroinvertbrate'!AK245:AK382, 0)</f>
        <v>#N/A</v>
      </c>
    </row>
    <row r="17" spans="1:8">
      <c r="A17" s="188">
        <v>16</v>
      </c>
      <c r="B17" s="188" t="s">
        <v>1697</v>
      </c>
      <c r="C17" s="188" t="s">
        <v>1698</v>
      </c>
      <c r="D17" s="188" t="s">
        <v>1672</v>
      </c>
      <c r="E17" s="188"/>
      <c r="F17" s="188">
        <v>0</v>
      </c>
      <c r="G17" s="188">
        <v>100</v>
      </c>
      <c r="H17" s="382" t="e">
        <f>MATCH(B17,'EPA 2008 Macroinvertbrate'!AK246:AK383, 0)</f>
        <v>#N/A</v>
      </c>
    </row>
    <row r="18" spans="1:8">
      <c r="A18" s="188">
        <v>17</v>
      </c>
      <c r="B18" s="188" t="s">
        <v>1699</v>
      </c>
      <c r="C18" s="188" t="s">
        <v>1700</v>
      </c>
      <c r="D18" s="188" t="s">
        <v>1672</v>
      </c>
      <c r="E18" s="188"/>
      <c r="F18" s="188">
        <v>0</v>
      </c>
      <c r="G18" s="188">
        <v>10</v>
      </c>
      <c r="H18" s="382" t="e">
        <f>MATCH(B18,'EPA 2008 Macroinvertbrate'!AK247:AK384, 0)</f>
        <v>#N/A</v>
      </c>
    </row>
    <row r="19" spans="1:8">
      <c r="A19" s="188">
        <v>18</v>
      </c>
      <c r="B19" s="188" t="s">
        <v>1701</v>
      </c>
      <c r="C19" s="188" t="s">
        <v>1702</v>
      </c>
      <c r="D19" s="188" t="s">
        <v>1672</v>
      </c>
      <c r="E19" s="188"/>
      <c r="F19" s="188">
        <v>0</v>
      </c>
      <c r="G19" s="188">
        <v>10</v>
      </c>
      <c r="H19" s="382" t="e">
        <f>MATCH(B19,'EPA 2008 Macroinvertbrate'!AK248:AK385, 0)</f>
        <v>#N/A</v>
      </c>
    </row>
    <row r="20" spans="1:8">
      <c r="A20" s="188">
        <v>19</v>
      </c>
      <c r="B20" s="188" t="s">
        <v>1703</v>
      </c>
      <c r="C20" s="188" t="s">
        <v>1704</v>
      </c>
      <c r="D20" s="188" t="s">
        <v>1672</v>
      </c>
      <c r="E20" s="188" t="s">
        <v>506</v>
      </c>
      <c r="F20" s="188">
        <v>0</v>
      </c>
      <c r="G20" s="188" t="s">
        <v>78</v>
      </c>
      <c r="H20" s="382" t="e">
        <f>MATCH(B20,'EPA 2008 Macroinvertbrate'!AK249:AK386, 0)</f>
        <v>#N/A</v>
      </c>
    </row>
    <row r="21" spans="1:8">
      <c r="A21" s="188">
        <v>20</v>
      </c>
      <c r="B21" s="188" t="s">
        <v>1705</v>
      </c>
      <c r="C21" s="188" t="s">
        <v>1706</v>
      </c>
      <c r="D21" s="188" t="s">
        <v>1672</v>
      </c>
      <c r="E21" s="188"/>
      <c r="F21" s="188">
        <v>0</v>
      </c>
      <c r="G21" s="188" t="s">
        <v>78</v>
      </c>
      <c r="H21" s="382" t="e">
        <f>MATCH(B21,'EPA 2008 Macroinvertbrate'!AK250:AK387, 0)</f>
        <v>#N/A</v>
      </c>
    </row>
    <row r="22" spans="1:8">
      <c r="A22" s="188">
        <v>21</v>
      </c>
      <c r="B22" s="188" t="s">
        <v>1707</v>
      </c>
      <c r="C22" s="188" t="s">
        <v>1706</v>
      </c>
      <c r="D22" s="188" t="s">
        <v>1672</v>
      </c>
      <c r="E22" s="188"/>
      <c r="F22" s="188">
        <v>0</v>
      </c>
      <c r="G22" s="188">
        <v>100</v>
      </c>
      <c r="H22" s="382" t="e">
        <f>MATCH(B22,'EPA 2008 Macroinvertbrate'!AK251:AK388, 0)</f>
        <v>#N/A</v>
      </c>
    </row>
    <row r="23" spans="1:8">
      <c r="A23" s="188">
        <v>22</v>
      </c>
      <c r="B23" s="188" t="s">
        <v>1708</v>
      </c>
      <c r="C23" s="188" t="s">
        <v>1709</v>
      </c>
      <c r="D23" s="188" t="s">
        <v>1672</v>
      </c>
      <c r="E23" s="188"/>
      <c r="F23" s="188">
        <v>0</v>
      </c>
      <c r="G23" s="188">
        <v>100</v>
      </c>
      <c r="H23" s="382" t="e">
        <f>MATCH(B23,'EPA 2008 Macroinvertbrate'!AK252:AK389, 0)</f>
        <v>#N/A</v>
      </c>
    </row>
    <row r="24" spans="1:8">
      <c r="A24" s="188">
        <v>23</v>
      </c>
      <c r="B24" s="188" t="s">
        <v>1710</v>
      </c>
      <c r="C24" s="188" t="s">
        <v>1711</v>
      </c>
      <c r="D24" s="188" t="s">
        <v>1672</v>
      </c>
      <c r="E24" s="188"/>
      <c r="F24" s="188">
        <v>0</v>
      </c>
      <c r="G24" s="188" t="s">
        <v>78</v>
      </c>
      <c r="H24" s="382" t="e">
        <f>MATCH(B24,'EPA 2008 Macroinvertbrate'!AK253:AK390, 0)</f>
        <v>#N/A</v>
      </c>
    </row>
    <row r="25" spans="1:8">
      <c r="A25" s="188">
        <v>24</v>
      </c>
      <c r="B25" s="188" t="s">
        <v>1712</v>
      </c>
      <c r="C25" s="188" t="s">
        <v>1713</v>
      </c>
      <c r="D25" s="188" t="s">
        <v>1672</v>
      </c>
      <c r="E25" s="188"/>
      <c r="F25" s="188">
        <v>0</v>
      </c>
      <c r="G25" s="188">
        <v>100</v>
      </c>
      <c r="H25" s="382" t="e">
        <f>MATCH(B25,'EPA 2008 Macroinvertbrate'!AK254:AK391, 0)</f>
        <v>#N/A</v>
      </c>
    </row>
    <row r="26" spans="1:8">
      <c r="A26" s="188">
        <v>25</v>
      </c>
      <c r="B26" s="188" t="s">
        <v>1714</v>
      </c>
      <c r="C26" s="188" t="s">
        <v>1715</v>
      </c>
      <c r="D26" s="188" t="s">
        <v>1672</v>
      </c>
      <c r="E26" s="188"/>
      <c r="F26" s="188" t="s">
        <v>78</v>
      </c>
      <c r="G26" s="188" t="s">
        <v>78</v>
      </c>
      <c r="H26" s="382" t="e">
        <f>MATCH(B26,'EPA 2008 Macroinvertbrate'!AK255:AK392, 0)</f>
        <v>#N/A</v>
      </c>
    </row>
    <row r="27" spans="1:8">
      <c r="A27" s="188">
        <v>26</v>
      </c>
      <c r="B27" s="188" t="s">
        <v>1716</v>
      </c>
      <c r="C27" s="188" t="s">
        <v>1717</v>
      </c>
      <c r="D27" s="188" t="s">
        <v>1672</v>
      </c>
      <c r="E27" s="188"/>
      <c r="F27" s="188">
        <v>0</v>
      </c>
      <c r="G27" s="188" t="s">
        <v>78</v>
      </c>
      <c r="H27" s="382" t="e">
        <f>MATCH(B27,'EPA 2008 Macroinvertbrate'!AK256:AK393, 0)</f>
        <v>#N/A</v>
      </c>
    </row>
    <row r="28" spans="1:8">
      <c r="A28" s="188">
        <v>27</v>
      </c>
      <c r="B28" s="188" t="s">
        <v>1718</v>
      </c>
      <c r="C28" s="188" t="s">
        <v>1719</v>
      </c>
      <c r="D28" s="188" t="s">
        <v>1672</v>
      </c>
      <c r="E28" s="188"/>
      <c r="F28" s="188">
        <v>0</v>
      </c>
      <c r="G28" s="188">
        <v>10</v>
      </c>
      <c r="H28" s="382" t="e">
        <f>MATCH(B28,'EPA 2008 Macroinvertbrate'!AK257:AK394, 0)</f>
        <v>#N/A</v>
      </c>
    </row>
    <row r="29" spans="1:8">
      <c r="A29" s="188">
        <v>28</v>
      </c>
      <c r="B29" s="188" t="s">
        <v>63</v>
      </c>
      <c r="C29" s="188" t="s">
        <v>1720</v>
      </c>
      <c r="D29" s="188"/>
      <c r="E29" s="188"/>
      <c r="F29" s="188" t="s">
        <v>78</v>
      </c>
      <c r="G29" s="188" t="s">
        <v>78</v>
      </c>
      <c r="H29" s="382" t="e">
        <f>MATCH(B29,'EPA 2008 Macroinvertbrate'!AK258:AK395, 0)</f>
        <v>#N/A</v>
      </c>
    </row>
    <row r="30" spans="1:8">
      <c r="A30" s="188">
        <v>29</v>
      </c>
      <c r="B30" s="188" t="s">
        <v>1721</v>
      </c>
      <c r="C30" s="188" t="s">
        <v>1722</v>
      </c>
      <c r="D30" s="188" t="s">
        <v>1672</v>
      </c>
      <c r="E30" s="188"/>
      <c r="F30" s="188" t="s">
        <v>78</v>
      </c>
      <c r="G30" s="188" t="s">
        <v>78</v>
      </c>
      <c r="H30" s="382" t="e">
        <f>MATCH(B30,'EPA 2008 Macroinvertbrate'!AK259:AK396, 0)</f>
        <v>#N/A</v>
      </c>
    </row>
    <row r="31" spans="1:8">
      <c r="A31" s="188">
        <v>30</v>
      </c>
      <c r="B31" s="188" t="s">
        <v>1723</v>
      </c>
      <c r="C31" s="188" t="s">
        <v>1724</v>
      </c>
      <c r="D31" s="188" t="s">
        <v>1672</v>
      </c>
      <c r="E31" s="188"/>
      <c r="F31" s="188">
        <v>0</v>
      </c>
      <c r="G31" s="188" t="s">
        <v>78</v>
      </c>
      <c r="H31" s="382" t="e">
        <f>MATCH(B31,'EPA 2008 Macroinvertbrate'!AK260:AK397, 0)</f>
        <v>#N/A</v>
      </c>
    </row>
    <row r="32" spans="1:8">
      <c r="A32" s="188">
        <v>31</v>
      </c>
      <c r="B32" s="188" t="s">
        <v>1725</v>
      </c>
      <c r="C32" s="188" t="s">
        <v>1726</v>
      </c>
      <c r="D32" s="188" t="s">
        <v>1672</v>
      </c>
      <c r="E32" s="188"/>
      <c r="F32" s="188">
        <v>0</v>
      </c>
      <c r="G32" s="188" t="s">
        <v>78</v>
      </c>
      <c r="H32" s="382" t="e">
        <f>MATCH(B32,'EPA 2008 Macroinvertbrate'!AK261:AK398, 0)</f>
        <v>#N/A</v>
      </c>
    </row>
    <row r="33" spans="1:8">
      <c r="A33" s="188">
        <v>32</v>
      </c>
      <c r="B33" s="188" t="s">
        <v>94</v>
      </c>
      <c r="C33" s="188" t="s">
        <v>95</v>
      </c>
      <c r="D33" s="188"/>
      <c r="E33" s="188"/>
      <c r="F33" s="188" t="s">
        <v>78</v>
      </c>
      <c r="G33" s="188" t="s">
        <v>78</v>
      </c>
      <c r="H33" s="382" t="e">
        <f>MATCH(B33,'EPA 2008 Macroinvertbrate'!AK262:AK399, 0)</f>
        <v>#N/A</v>
      </c>
    </row>
    <row r="34" spans="1:8">
      <c r="A34" s="188">
        <v>33</v>
      </c>
      <c r="B34" s="188" t="s">
        <v>1727</v>
      </c>
      <c r="C34" s="188" t="s">
        <v>1728</v>
      </c>
      <c r="D34" s="188" t="s">
        <v>1672</v>
      </c>
      <c r="E34" s="188"/>
      <c r="F34" s="188">
        <v>0</v>
      </c>
      <c r="G34" s="188">
        <v>100</v>
      </c>
      <c r="H34" s="382" t="e">
        <f>MATCH(B34,'EPA 2008 Macroinvertbrate'!AK263:AK400, 0)</f>
        <v>#N/A</v>
      </c>
    </row>
    <row r="35" spans="1:8">
      <c r="A35" s="188">
        <v>34</v>
      </c>
      <c r="B35" s="188" t="s">
        <v>1729</v>
      </c>
      <c r="C35" s="188" t="s">
        <v>1730</v>
      </c>
      <c r="D35" s="188" t="s">
        <v>1672</v>
      </c>
      <c r="E35" s="188"/>
      <c r="F35" s="188">
        <v>0</v>
      </c>
      <c r="G35" s="188">
        <v>10</v>
      </c>
      <c r="H35" s="382" t="e">
        <f>MATCH(B35,'EPA 2008 Macroinvertbrate'!AK264:AK401, 0)</f>
        <v>#N/A</v>
      </c>
    </row>
    <row r="36" spans="1:8">
      <c r="A36" s="188">
        <v>35</v>
      </c>
      <c r="B36" s="188" t="s">
        <v>1731</v>
      </c>
      <c r="C36" s="188" t="s">
        <v>1732</v>
      </c>
      <c r="D36" s="188" t="s">
        <v>1672</v>
      </c>
      <c r="E36" s="188"/>
      <c r="F36" s="188">
        <v>0</v>
      </c>
      <c r="G36" s="188">
        <v>100</v>
      </c>
      <c r="H36" s="382" t="e">
        <f>MATCH(B36,'EPA 2008 Macroinvertbrate'!AK265:AK402, 0)</f>
        <v>#N/A</v>
      </c>
    </row>
    <row r="37" spans="1:8">
      <c r="A37" s="188">
        <v>36</v>
      </c>
      <c r="B37" s="188" t="s">
        <v>76</v>
      </c>
      <c r="C37" s="188" t="s">
        <v>82</v>
      </c>
      <c r="D37" s="188"/>
      <c r="E37" s="188"/>
      <c r="F37" s="188" t="s">
        <v>78</v>
      </c>
      <c r="G37" s="188" t="s">
        <v>78</v>
      </c>
      <c r="H37" s="382" t="e">
        <f>MATCH(B37,'EPA 2008 Macroinvertbrate'!AK266:AK403, 0)</f>
        <v>#N/A</v>
      </c>
    </row>
    <row r="38" spans="1:8">
      <c r="A38" s="188">
        <v>37</v>
      </c>
      <c r="B38" s="188" t="s">
        <v>138</v>
      </c>
      <c r="C38" s="188" t="s">
        <v>139</v>
      </c>
      <c r="D38" s="188"/>
      <c r="E38" s="188"/>
      <c r="F38" s="188" t="s">
        <v>78</v>
      </c>
      <c r="G38" s="188" t="s">
        <v>78</v>
      </c>
      <c r="H38" s="382" t="e">
        <f>MATCH(B38,'EPA 2008 Macroinvertbrate'!AK267:AK404, 0)</f>
        <v>#N/A</v>
      </c>
    </row>
    <row r="39" spans="1:8">
      <c r="A39" s="188">
        <v>38</v>
      </c>
      <c r="B39" s="188" t="s">
        <v>101</v>
      </c>
      <c r="C39" s="188" t="s">
        <v>102</v>
      </c>
      <c r="D39" s="188"/>
      <c r="E39" s="188"/>
      <c r="F39" s="188" t="s">
        <v>78</v>
      </c>
      <c r="G39" s="188" t="s">
        <v>78</v>
      </c>
      <c r="H39" s="382" t="e">
        <f>MATCH(B39,'EPA 2008 Macroinvertbrate'!AK268:AK405, 0)</f>
        <v>#N/A</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53125" defaultRowHeight="15.75" customHeight="1"/>
  <cols>
    <col min="3" max="3" width="27.08984375" customWidth="1"/>
  </cols>
  <sheetData>
    <row r="1" spans="1:23" ht="15.5">
      <c r="A1" s="111" t="s">
        <v>1359</v>
      </c>
      <c r="B1" s="111"/>
      <c r="C1" s="111"/>
      <c r="D1" s="111"/>
      <c r="E1" s="111"/>
      <c r="F1" s="111"/>
      <c r="G1" s="111"/>
      <c r="H1" s="111"/>
      <c r="I1" s="111"/>
      <c r="J1" s="111"/>
      <c r="K1" s="111"/>
      <c r="L1" s="111"/>
      <c r="M1" s="74"/>
      <c r="N1" s="74"/>
      <c r="O1" s="74"/>
      <c r="P1" s="74"/>
      <c r="Q1" s="74"/>
      <c r="R1" s="74"/>
      <c r="S1" s="74"/>
      <c r="T1" s="74"/>
      <c r="U1" s="74"/>
      <c r="V1" s="74"/>
      <c r="W1" s="74"/>
    </row>
    <row r="2" spans="1:23" ht="15.5">
      <c r="A2" s="730"/>
      <c r="B2" s="716"/>
      <c r="C2" s="716"/>
      <c r="D2" s="716"/>
      <c r="E2" s="716"/>
      <c r="F2" s="716"/>
      <c r="G2" s="716"/>
      <c r="H2" s="716"/>
      <c r="I2" s="716"/>
      <c r="J2" s="716"/>
      <c r="K2" s="716"/>
      <c r="L2" s="717"/>
      <c r="M2" s="74"/>
      <c r="N2" s="74"/>
      <c r="O2" s="74"/>
      <c r="P2" s="74"/>
      <c r="Q2" s="74"/>
      <c r="R2" s="74"/>
      <c r="S2" s="74"/>
      <c r="T2" s="74"/>
      <c r="U2" s="74"/>
      <c r="V2" s="74"/>
      <c r="W2" s="74"/>
    </row>
    <row r="3" spans="1:23" ht="14.5">
      <c r="A3" s="732" t="s">
        <v>1374</v>
      </c>
      <c r="B3" s="724"/>
      <c r="C3" s="724"/>
      <c r="D3" s="724"/>
      <c r="E3" s="724"/>
      <c r="F3" s="724"/>
      <c r="G3" s="724"/>
      <c r="H3" s="724"/>
      <c r="I3" s="724"/>
      <c r="J3" s="724"/>
      <c r="K3" s="724"/>
      <c r="L3" s="711"/>
      <c r="M3" s="74"/>
      <c r="N3" s="74"/>
      <c r="O3" s="74"/>
      <c r="P3" s="74"/>
      <c r="Q3" s="74"/>
      <c r="R3" s="74"/>
      <c r="S3" s="74"/>
      <c r="T3" s="74"/>
      <c r="U3" s="74"/>
      <c r="V3" s="74"/>
      <c r="W3" s="74"/>
    </row>
    <row r="4" spans="1:23" ht="14.5">
      <c r="A4" s="114"/>
      <c r="B4" s="115"/>
      <c r="C4" s="115"/>
      <c r="D4" s="115"/>
      <c r="E4" s="115"/>
      <c r="F4" s="115"/>
      <c r="G4" s="115"/>
      <c r="H4" s="74"/>
      <c r="I4" s="116"/>
      <c r="J4" s="75"/>
      <c r="K4" s="74"/>
      <c r="L4" s="74"/>
      <c r="M4" s="74"/>
      <c r="N4" s="74"/>
      <c r="O4" s="74"/>
      <c r="P4" s="74"/>
      <c r="Q4" s="74"/>
      <c r="R4" s="74"/>
      <c r="S4" s="74"/>
      <c r="T4" s="74"/>
      <c r="U4" s="74"/>
      <c r="V4" s="74"/>
      <c r="W4" s="74"/>
    </row>
    <row r="5" spans="1:23" ht="14.5">
      <c r="A5" s="738" t="s">
        <v>1379</v>
      </c>
      <c r="B5" s="716"/>
      <c r="C5" s="716"/>
      <c r="D5" s="716"/>
      <c r="E5" s="716"/>
      <c r="F5" s="716"/>
      <c r="G5" s="716"/>
      <c r="H5" s="716"/>
      <c r="I5" s="716"/>
      <c r="J5" s="716"/>
      <c r="K5" s="716"/>
      <c r="L5" s="717"/>
      <c r="M5" s="74"/>
      <c r="N5" s="74"/>
      <c r="O5" s="74"/>
      <c r="P5" s="74"/>
      <c r="Q5" s="74"/>
      <c r="R5" s="74"/>
      <c r="S5" s="74"/>
      <c r="T5" s="74"/>
      <c r="U5" s="74"/>
      <c r="V5" s="74"/>
      <c r="W5" s="74"/>
    </row>
    <row r="6" spans="1:23" ht="14.5">
      <c r="A6" s="710" t="s">
        <v>1384</v>
      </c>
      <c r="B6" s="711"/>
      <c r="C6" s="117" t="s">
        <v>1387</v>
      </c>
      <c r="D6" s="117" t="s">
        <v>1390</v>
      </c>
      <c r="E6" s="737" t="s">
        <v>1391</v>
      </c>
      <c r="F6" s="724"/>
      <c r="G6" s="724"/>
      <c r="H6" s="724"/>
      <c r="I6" s="711"/>
      <c r="J6" s="737" t="s">
        <v>1394</v>
      </c>
      <c r="K6" s="724"/>
      <c r="L6" s="711"/>
      <c r="M6" s="74"/>
      <c r="N6" s="74"/>
      <c r="O6" s="74"/>
      <c r="P6" s="74"/>
      <c r="Q6" s="74"/>
      <c r="R6" s="74"/>
      <c r="S6" s="74"/>
      <c r="T6" s="74"/>
      <c r="U6" s="74"/>
      <c r="V6" s="74"/>
      <c r="W6" s="74"/>
    </row>
    <row r="7" spans="1:23" ht="14.5">
      <c r="A7" s="734" t="s">
        <v>1395</v>
      </c>
      <c r="B7" s="716"/>
      <c r="C7" s="716"/>
      <c r="D7" s="716"/>
      <c r="E7" s="716"/>
      <c r="F7" s="716"/>
      <c r="G7" s="716"/>
      <c r="H7" s="716"/>
      <c r="I7" s="716"/>
      <c r="J7" s="716"/>
      <c r="K7" s="716"/>
      <c r="L7" s="717"/>
      <c r="M7" s="74"/>
      <c r="N7" s="74"/>
      <c r="O7" s="74"/>
      <c r="P7" s="74"/>
      <c r="Q7" s="74"/>
      <c r="R7" s="74"/>
      <c r="S7" s="74"/>
      <c r="T7" s="74"/>
      <c r="U7" s="74"/>
      <c r="V7" s="74"/>
      <c r="W7" s="74"/>
    </row>
    <row r="8" spans="1:23" ht="14.5">
      <c r="A8" s="735" t="s">
        <v>1396</v>
      </c>
      <c r="B8" s="736"/>
      <c r="C8" s="118" t="s">
        <v>827</v>
      </c>
      <c r="D8" s="119" t="s">
        <v>1400</v>
      </c>
      <c r="E8" s="715" t="s">
        <v>1403</v>
      </c>
      <c r="F8" s="716"/>
      <c r="G8" s="716"/>
      <c r="H8" s="716"/>
      <c r="I8" s="717"/>
      <c r="J8" s="735" t="s">
        <v>1408</v>
      </c>
      <c r="K8" s="719"/>
      <c r="L8" s="736"/>
      <c r="M8" s="74"/>
      <c r="N8" s="74"/>
      <c r="O8" s="74"/>
      <c r="P8" s="74"/>
      <c r="Q8" s="74"/>
      <c r="R8" s="74"/>
      <c r="S8" s="74"/>
      <c r="T8" s="74"/>
      <c r="U8" s="74"/>
      <c r="V8" s="74"/>
      <c r="W8" s="74"/>
    </row>
    <row r="9" spans="1:23" ht="14.5">
      <c r="A9" s="714"/>
      <c r="B9" s="721"/>
      <c r="C9" s="120" t="s">
        <v>834</v>
      </c>
      <c r="D9" s="119" t="s">
        <v>1400</v>
      </c>
      <c r="E9" s="715" t="s">
        <v>1409</v>
      </c>
      <c r="F9" s="716"/>
      <c r="G9" s="716"/>
      <c r="H9" s="716"/>
      <c r="I9" s="717"/>
      <c r="J9" s="714"/>
      <c r="K9" s="697"/>
      <c r="L9" s="721"/>
      <c r="M9" s="74"/>
      <c r="N9" s="74"/>
      <c r="O9" s="74"/>
      <c r="P9" s="74"/>
      <c r="Q9" s="74"/>
      <c r="R9" s="74"/>
      <c r="S9" s="74"/>
      <c r="T9" s="74"/>
      <c r="U9" s="74"/>
      <c r="V9" s="74"/>
      <c r="W9" s="74"/>
    </row>
    <row r="10" spans="1:23" ht="14.5">
      <c r="A10" s="714"/>
      <c r="B10" s="721"/>
      <c r="C10" s="120" t="s">
        <v>840</v>
      </c>
      <c r="D10" s="119" t="s">
        <v>1411</v>
      </c>
      <c r="E10" s="715" t="s">
        <v>1412</v>
      </c>
      <c r="F10" s="716"/>
      <c r="G10" s="716"/>
      <c r="H10" s="716"/>
      <c r="I10" s="717"/>
      <c r="J10" s="725"/>
      <c r="K10" s="724"/>
      <c r="L10" s="711"/>
      <c r="M10" s="74"/>
      <c r="N10" s="74"/>
      <c r="O10" s="74"/>
      <c r="P10" s="74"/>
      <c r="Q10" s="74"/>
      <c r="R10" s="74"/>
      <c r="S10" s="74"/>
      <c r="T10" s="74"/>
      <c r="U10" s="74"/>
      <c r="V10" s="74"/>
      <c r="W10" s="74"/>
    </row>
    <row r="11" spans="1:23" ht="81" customHeight="1">
      <c r="A11" s="725"/>
      <c r="B11" s="711"/>
      <c r="C11" s="118" t="s">
        <v>872</v>
      </c>
      <c r="D11" s="121"/>
      <c r="E11" s="715" t="s">
        <v>1413</v>
      </c>
      <c r="F11" s="716"/>
      <c r="G11" s="716"/>
      <c r="H11" s="716"/>
      <c r="I11" s="717"/>
      <c r="J11" s="733" t="s">
        <v>1414</v>
      </c>
      <c r="K11" s="716"/>
      <c r="L11" s="717"/>
      <c r="M11" s="74"/>
      <c r="N11" s="74"/>
      <c r="O11" s="74"/>
      <c r="P11" s="74"/>
      <c r="Q11" s="74"/>
      <c r="R11" s="74"/>
      <c r="S11" s="74"/>
      <c r="T11" s="74"/>
      <c r="U11" s="74"/>
      <c r="V11" s="74"/>
      <c r="W11" s="74"/>
    </row>
    <row r="12" spans="1:23" ht="14.5">
      <c r="A12" s="734" t="s">
        <v>1416</v>
      </c>
      <c r="B12" s="716"/>
      <c r="C12" s="716"/>
      <c r="D12" s="716"/>
      <c r="E12" s="716"/>
      <c r="F12" s="716"/>
      <c r="G12" s="716"/>
      <c r="H12" s="716"/>
      <c r="I12" s="716"/>
      <c r="J12" s="716"/>
      <c r="K12" s="716"/>
      <c r="L12" s="717"/>
      <c r="M12" s="74"/>
      <c r="N12" s="74"/>
      <c r="O12" s="74"/>
      <c r="P12" s="74"/>
      <c r="Q12" s="74"/>
      <c r="R12" s="74"/>
      <c r="S12" s="74"/>
      <c r="T12" s="74"/>
      <c r="U12" s="74"/>
      <c r="V12" s="74"/>
      <c r="W12" s="74"/>
    </row>
    <row r="13" spans="1:23" ht="14.5">
      <c r="A13" s="735" t="s">
        <v>1417</v>
      </c>
      <c r="B13" s="736"/>
      <c r="C13" s="119" t="s">
        <v>1418</v>
      </c>
      <c r="D13" s="119" t="s">
        <v>1419</v>
      </c>
      <c r="E13" s="715" t="s">
        <v>1420</v>
      </c>
      <c r="F13" s="716"/>
      <c r="G13" s="716"/>
      <c r="H13" s="716"/>
      <c r="I13" s="717"/>
      <c r="J13" s="735" t="s">
        <v>1421</v>
      </c>
      <c r="K13" s="719"/>
      <c r="L13" s="736"/>
      <c r="M13" s="74"/>
      <c r="N13" s="74"/>
      <c r="O13" s="74"/>
      <c r="P13" s="74"/>
      <c r="Q13" s="74"/>
      <c r="R13" s="74"/>
      <c r="S13" s="74"/>
      <c r="T13" s="74"/>
      <c r="U13" s="74"/>
      <c r="V13" s="74"/>
      <c r="W13" s="74"/>
    </row>
    <row r="14" spans="1:23" ht="84" customHeight="1">
      <c r="A14" s="725"/>
      <c r="B14" s="711"/>
      <c r="C14" s="119" t="s">
        <v>1422</v>
      </c>
      <c r="D14" s="119" t="s">
        <v>1419</v>
      </c>
      <c r="E14" s="715" t="s">
        <v>1423</v>
      </c>
      <c r="F14" s="716"/>
      <c r="G14" s="716"/>
      <c r="H14" s="716"/>
      <c r="I14" s="717"/>
      <c r="J14" s="725"/>
      <c r="K14" s="724"/>
      <c r="L14" s="711"/>
      <c r="M14" s="74"/>
      <c r="N14" s="74"/>
      <c r="O14" s="74"/>
      <c r="P14" s="74"/>
      <c r="Q14" s="74"/>
      <c r="R14" s="74"/>
      <c r="S14" s="74"/>
      <c r="T14" s="74"/>
      <c r="U14" s="74"/>
      <c r="V14" s="74"/>
      <c r="W14" s="74"/>
    </row>
    <row r="15" spans="1:23" ht="14.5">
      <c r="A15" s="740" t="s">
        <v>1426</v>
      </c>
      <c r="B15" s="719"/>
      <c r="C15" s="719"/>
      <c r="D15" s="719"/>
      <c r="E15" s="719"/>
      <c r="F15" s="719"/>
      <c r="G15" s="719"/>
      <c r="H15" s="719"/>
      <c r="I15" s="719"/>
      <c r="J15" s="719"/>
      <c r="K15" s="719"/>
      <c r="L15" s="736"/>
      <c r="M15" s="76"/>
      <c r="N15" s="74"/>
      <c r="O15" s="74"/>
      <c r="P15" s="74"/>
      <c r="Q15" s="74"/>
      <c r="R15" s="74"/>
      <c r="S15" s="74"/>
      <c r="T15" s="74"/>
      <c r="U15" s="74"/>
      <c r="V15" s="74"/>
      <c r="W15" s="74"/>
    </row>
    <row r="16" spans="1:23" ht="14.5">
      <c r="A16" s="735" t="s">
        <v>1428</v>
      </c>
      <c r="B16" s="736"/>
      <c r="C16" s="118" t="s">
        <v>876</v>
      </c>
      <c r="D16" s="121"/>
      <c r="E16" s="715" t="s">
        <v>1430</v>
      </c>
      <c r="F16" s="716"/>
      <c r="G16" s="716"/>
      <c r="H16" s="716"/>
      <c r="I16" s="717"/>
      <c r="J16" s="733" t="s">
        <v>1431</v>
      </c>
      <c r="K16" s="716"/>
      <c r="L16" s="717"/>
      <c r="M16" s="74"/>
      <c r="N16" s="74"/>
      <c r="O16" s="74"/>
      <c r="P16" s="74"/>
      <c r="Q16" s="74"/>
      <c r="R16" s="74"/>
      <c r="S16" s="74"/>
      <c r="T16" s="74"/>
      <c r="U16" s="74"/>
      <c r="V16" s="74"/>
      <c r="W16" s="74"/>
    </row>
    <row r="17" spans="1:23" ht="14.5">
      <c r="A17" s="714"/>
      <c r="B17" s="721"/>
      <c r="C17" s="118" t="s">
        <v>847</v>
      </c>
      <c r="D17" s="67" t="s">
        <v>1433</v>
      </c>
      <c r="E17" s="715" t="s">
        <v>1434</v>
      </c>
      <c r="F17" s="716"/>
      <c r="G17" s="716"/>
      <c r="H17" s="716"/>
      <c r="I17" s="717"/>
      <c r="J17" s="733" t="s">
        <v>1436</v>
      </c>
      <c r="K17" s="716"/>
      <c r="L17" s="717"/>
      <c r="M17" s="74"/>
      <c r="N17" s="74"/>
      <c r="O17" s="74"/>
      <c r="P17" s="74"/>
      <c r="Q17" s="74"/>
      <c r="R17" s="74"/>
      <c r="S17" s="74"/>
      <c r="T17" s="74"/>
      <c r="U17" s="74"/>
      <c r="V17" s="74"/>
      <c r="W17" s="74"/>
    </row>
    <row r="18" spans="1:23" ht="50.25" customHeight="1">
      <c r="A18" s="725"/>
      <c r="B18" s="711"/>
      <c r="C18" s="122" t="s">
        <v>1439</v>
      </c>
      <c r="D18" s="123"/>
      <c r="E18" s="741" t="s">
        <v>1444</v>
      </c>
      <c r="F18" s="716"/>
      <c r="G18" s="716"/>
      <c r="H18" s="716"/>
      <c r="I18" s="717"/>
      <c r="J18" s="739" t="s">
        <v>1421</v>
      </c>
      <c r="K18" s="716"/>
      <c r="L18" s="717"/>
      <c r="M18" s="74"/>
      <c r="N18" s="74"/>
      <c r="O18" s="74"/>
      <c r="P18" s="74"/>
      <c r="Q18" s="74"/>
      <c r="R18" s="74"/>
      <c r="S18" s="74"/>
      <c r="T18" s="74"/>
      <c r="U18" s="74"/>
      <c r="V18" s="74"/>
      <c r="W18" s="74"/>
    </row>
    <row r="19" spans="1:23" ht="14.5">
      <c r="A19" s="74"/>
      <c r="B19" s="74"/>
      <c r="C19" s="74"/>
      <c r="D19" s="74"/>
      <c r="E19" s="74"/>
      <c r="F19" s="74"/>
      <c r="G19" s="74"/>
      <c r="H19" s="74"/>
      <c r="I19" s="116"/>
      <c r="J19" s="75"/>
      <c r="K19" s="74"/>
      <c r="L19" s="74"/>
      <c r="M19" s="74"/>
      <c r="N19" s="74"/>
      <c r="O19" s="74"/>
      <c r="P19" s="74"/>
      <c r="Q19" s="74"/>
      <c r="R19" s="74"/>
      <c r="S19" s="74"/>
      <c r="T19" s="74"/>
      <c r="U19" s="74"/>
      <c r="V19" s="74"/>
      <c r="W19" s="74"/>
    </row>
    <row r="20" spans="1:23" ht="15.5">
      <c r="A20" s="730" t="s">
        <v>1450</v>
      </c>
      <c r="B20" s="716"/>
      <c r="C20" s="716"/>
      <c r="D20" s="716"/>
      <c r="E20" s="716"/>
      <c r="F20" s="716"/>
      <c r="G20" s="716"/>
      <c r="H20" s="716"/>
      <c r="I20" s="716"/>
      <c r="J20" s="716"/>
      <c r="K20" s="716"/>
      <c r="L20" s="716"/>
      <c r="M20" s="716"/>
      <c r="N20" s="716"/>
      <c r="O20" s="716"/>
      <c r="P20" s="716"/>
      <c r="Q20" s="716"/>
      <c r="R20" s="716"/>
      <c r="S20" s="716"/>
      <c r="T20" s="716"/>
      <c r="U20" s="716"/>
      <c r="V20" s="716"/>
      <c r="W20" s="717"/>
    </row>
    <row r="21" spans="1:23" ht="14.5">
      <c r="A21" s="124"/>
      <c r="B21" s="74"/>
      <c r="C21" s="74"/>
      <c r="D21" s="74"/>
      <c r="E21" s="125"/>
      <c r="F21" s="727" t="s">
        <v>1460</v>
      </c>
      <c r="G21" s="724"/>
      <c r="H21" s="727" t="s">
        <v>1463</v>
      </c>
      <c r="I21" s="724"/>
      <c r="J21" s="727" t="s">
        <v>1466</v>
      </c>
      <c r="K21" s="724"/>
      <c r="L21" s="727" t="s">
        <v>1467</v>
      </c>
      <c r="M21" s="724"/>
      <c r="N21" s="727" t="s">
        <v>1468</v>
      </c>
      <c r="O21" s="724"/>
      <c r="P21" s="727" t="s">
        <v>1470</v>
      </c>
      <c r="Q21" s="724"/>
      <c r="R21" s="729" t="s">
        <v>1472</v>
      </c>
      <c r="S21" s="724"/>
      <c r="T21" s="729" t="s">
        <v>1475</v>
      </c>
      <c r="U21" s="724"/>
      <c r="V21" s="729" t="s">
        <v>1478</v>
      </c>
      <c r="W21" s="711"/>
    </row>
    <row r="22" spans="1:23" ht="14.5">
      <c r="A22" s="731" t="s">
        <v>1479</v>
      </c>
      <c r="B22" s="724"/>
      <c r="C22" s="126" t="s">
        <v>1482</v>
      </c>
      <c r="D22" s="126" t="s">
        <v>1483</v>
      </c>
      <c r="E22" s="126" t="s">
        <v>1484</v>
      </c>
      <c r="F22" s="126" t="s">
        <v>1485</v>
      </c>
      <c r="G22" s="129" t="s">
        <v>1486</v>
      </c>
      <c r="H22" s="126" t="s">
        <v>1485</v>
      </c>
      <c r="I22" s="126" t="s">
        <v>1486</v>
      </c>
      <c r="J22" s="126" t="s">
        <v>1485</v>
      </c>
      <c r="K22" s="126" t="s">
        <v>1486</v>
      </c>
      <c r="L22" s="126" t="s">
        <v>1485</v>
      </c>
      <c r="M22" s="126" t="s">
        <v>1486</v>
      </c>
      <c r="N22" s="126" t="s">
        <v>1485</v>
      </c>
      <c r="O22" s="126" t="s">
        <v>1486</v>
      </c>
      <c r="P22" s="126" t="s">
        <v>1485</v>
      </c>
      <c r="Q22" s="126" t="s">
        <v>1486</v>
      </c>
      <c r="R22" s="128" t="s">
        <v>1485</v>
      </c>
      <c r="S22" s="128" t="s">
        <v>1486</v>
      </c>
      <c r="T22" s="128" t="s">
        <v>1485</v>
      </c>
      <c r="U22" s="128" t="s">
        <v>1486</v>
      </c>
      <c r="V22" s="128" t="s">
        <v>1485</v>
      </c>
      <c r="W22" s="131" t="s">
        <v>1486</v>
      </c>
    </row>
    <row r="23" spans="1:23" ht="14.5">
      <c r="A23" s="718" t="s">
        <v>1089</v>
      </c>
      <c r="B23" s="719"/>
      <c r="C23" s="712" t="s">
        <v>1498</v>
      </c>
      <c r="D23" s="134" t="s">
        <v>1508</v>
      </c>
      <c r="E23" s="134" t="s">
        <v>1514</v>
      </c>
      <c r="F23" s="134">
        <v>47.2</v>
      </c>
      <c r="G23" s="134">
        <v>7.6</v>
      </c>
      <c r="H23" s="134">
        <v>65.8</v>
      </c>
      <c r="I23" s="134">
        <v>37.6</v>
      </c>
      <c r="J23" s="134">
        <v>51.2</v>
      </c>
      <c r="K23" s="134">
        <v>15</v>
      </c>
      <c r="L23" s="134">
        <v>40.700000000000003</v>
      </c>
      <c r="M23" s="134">
        <v>19</v>
      </c>
      <c r="N23" s="134">
        <v>23.9</v>
      </c>
      <c r="O23" s="134">
        <v>0.9</v>
      </c>
      <c r="P23" s="134">
        <v>70.599999999999994</v>
      </c>
      <c r="Q23" s="134">
        <v>0.9</v>
      </c>
      <c r="R23" s="136">
        <v>64.599999999999994</v>
      </c>
      <c r="S23" s="136">
        <v>11.9</v>
      </c>
      <c r="T23" s="136">
        <v>26.9</v>
      </c>
      <c r="U23" s="136">
        <v>6.3</v>
      </c>
      <c r="V23" s="136">
        <v>5.3</v>
      </c>
      <c r="W23" s="137">
        <v>0.1</v>
      </c>
    </row>
    <row r="24" spans="1:23" ht="14.5">
      <c r="A24" s="714"/>
      <c r="B24" s="697"/>
      <c r="C24" s="697"/>
      <c r="D24" s="134" t="s">
        <v>1515</v>
      </c>
      <c r="E24" s="134" t="s">
        <v>1516</v>
      </c>
      <c r="F24" s="134">
        <v>12.2</v>
      </c>
      <c r="G24" s="134">
        <v>0</v>
      </c>
      <c r="H24" s="134">
        <v>38.1</v>
      </c>
      <c r="I24" s="134">
        <v>18.3</v>
      </c>
      <c r="J24" s="134">
        <v>20.9</v>
      </c>
      <c r="K24" s="134">
        <v>2.2999999999999998</v>
      </c>
      <c r="L24" s="134">
        <v>12.2</v>
      </c>
      <c r="M24" s="134">
        <v>6.3</v>
      </c>
      <c r="N24" s="134">
        <v>10</v>
      </c>
      <c r="O24" s="134">
        <v>0</v>
      </c>
      <c r="P24" s="134">
        <v>51.9</v>
      </c>
      <c r="Q24" s="134">
        <v>0</v>
      </c>
      <c r="R24" s="136">
        <v>33</v>
      </c>
      <c r="S24" s="136">
        <v>9.5</v>
      </c>
      <c r="T24" s="136">
        <v>3.7</v>
      </c>
      <c r="U24" s="136">
        <v>0</v>
      </c>
      <c r="V24" s="136">
        <v>0.6</v>
      </c>
      <c r="W24" s="137">
        <v>0</v>
      </c>
    </row>
    <row r="25" spans="1:23" ht="14.5">
      <c r="A25" s="713" t="s">
        <v>1092</v>
      </c>
      <c r="B25" s="697"/>
      <c r="C25" s="712" t="s">
        <v>1498</v>
      </c>
      <c r="D25" s="134" t="s">
        <v>1508</v>
      </c>
      <c r="E25" s="134" t="s">
        <v>1514</v>
      </c>
      <c r="F25" s="134">
        <v>69</v>
      </c>
      <c r="G25" s="134">
        <v>55.1</v>
      </c>
      <c r="H25" s="134">
        <v>84.5</v>
      </c>
      <c r="I25" s="134">
        <v>73.8</v>
      </c>
      <c r="J25" s="134">
        <v>76.5</v>
      </c>
      <c r="K25" s="134">
        <v>61.1</v>
      </c>
      <c r="L25" s="134">
        <v>73.099999999999994</v>
      </c>
      <c r="M25" s="134">
        <v>66.5</v>
      </c>
      <c r="N25" s="134">
        <v>70.900000000000006</v>
      </c>
      <c r="O25" s="134">
        <v>27.1</v>
      </c>
      <c r="P25" s="134">
        <v>81.8</v>
      </c>
      <c r="Q25" s="134">
        <v>28.4</v>
      </c>
      <c r="R25" s="136">
        <v>85.8</v>
      </c>
      <c r="S25" s="136">
        <v>58.1</v>
      </c>
      <c r="T25" s="136">
        <v>76.099999999999994</v>
      </c>
      <c r="U25" s="136">
        <v>50.8</v>
      </c>
      <c r="V25" s="136">
        <v>60.5</v>
      </c>
      <c r="W25" s="137">
        <v>34.9</v>
      </c>
    </row>
    <row r="26" spans="1:23" ht="14.5">
      <c r="A26" s="714"/>
      <c r="B26" s="697"/>
      <c r="C26" s="697"/>
      <c r="D26" s="134" t="s">
        <v>1515</v>
      </c>
      <c r="E26" s="134" t="s">
        <v>1516</v>
      </c>
      <c r="F26" s="134">
        <v>32.1</v>
      </c>
      <c r="G26" s="134">
        <v>25.2</v>
      </c>
      <c r="H26" s="134">
        <v>67.8</v>
      </c>
      <c r="I26" s="134">
        <v>56.8</v>
      </c>
      <c r="J26" s="134">
        <v>53.9</v>
      </c>
      <c r="K26" s="134">
        <v>38.299999999999997</v>
      </c>
      <c r="L26" s="134">
        <v>52.7</v>
      </c>
      <c r="M26" s="134">
        <v>58.6</v>
      </c>
      <c r="N26" s="134">
        <v>39.799999999999997</v>
      </c>
      <c r="O26" s="134">
        <v>10.4</v>
      </c>
      <c r="P26" s="134">
        <v>65.5</v>
      </c>
      <c r="Q26" s="134">
        <v>6.2</v>
      </c>
      <c r="R26" s="136">
        <v>64.400000000000006</v>
      </c>
      <c r="S26" s="136">
        <v>32.700000000000003</v>
      </c>
      <c r="T26" s="136">
        <v>63.3</v>
      </c>
      <c r="U26" s="136">
        <v>26.7</v>
      </c>
      <c r="V26" s="136">
        <v>31.4</v>
      </c>
      <c r="W26" s="137">
        <v>17.600000000000001</v>
      </c>
    </row>
    <row r="27" spans="1:23" ht="14.5">
      <c r="A27" s="713" t="s">
        <v>1246</v>
      </c>
      <c r="B27" s="697"/>
      <c r="C27" s="712" t="s">
        <v>1498</v>
      </c>
      <c r="D27" s="134" t="s">
        <v>1508</v>
      </c>
      <c r="E27" s="134" t="s">
        <v>1514</v>
      </c>
      <c r="F27" s="134">
        <v>1.03</v>
      </c>
      <c r="G27" s="134">
        <v>0.76</v>
      </c>
      <c r="H27" s="134">
        <v>1.1399999999999999</v>
      </c>
      <c r="I27" s="134">
        <v>1.03</v>
      </c>
      <c r="J27" s="134">
        <v>1.06</v>
      </c>
      <c r="K27" s="134">
        <v>0.84</v>
      </c>
      <c r="L27" s="134">
        <v>1.02</v>
      </c>
      <c r="M27" s="134">
        <v>0.99</v>
      </c>
      <c r="N27" s="134">
        <v>0.83</v>
      </c>
      <c r="O27" s="134">
        <v>0.56000000000000005</v>
      </c>
      <c r="P27" s="134">
        <v>1.01</v>
      </c>
      <c r="Q27" s="134">
        <v>0.62</v>
      </c>
      <c r="R27" s="136">
        <v>0.89</v>
      </c>
      <c r="S27" s="136">
        <v>0.48</v>
      </c>
      <c r="T27" s="136">
        <v>0.79</v>
      </c>
      <c r="U27" s="136">
        <v>0.68</v>
      </c>
      <c r="V27" s="136">
        <v>0.88</v>
      </c>
      <c r="W27" s="137">
        <v>0.72</v>
      </c>
    </row>
    <row r="28" spans="1:23" ht="14.5">
      <c r="A28" s="714"/>
      <c r="B28" s="697"/>
      <c r="C28" s="697"/>
      <c r="D28" s="134" t="s">
        <v>1515</v>
      </c>
      <c r="E28" s="134" t="s">
        <v>1516</v>
      </c>
      <c r="F28" s="134">
        <v>0.6</v>
      </c>
      <c r="G28" s="134">
        <v>0.73</v>
      </c>
      <c r="H28" s="134">
        <v>0.83</v>
      </c>
      <c r="I28" s="134">
        <v>0.76</v>
      </c>
      <c r="J28" s="134">
        <v>0.79</v>
      </c>
      <c r="K28" s="134">
        <v>0.56999999999999995</v>
      </c>
      <c r="L28" s="134">
        <v>0.9</v>
      </c>
      <c r="M28" s="134">
        <v>0.78</v>
      </c>
      <c r="N28" s="134">
        <v>0.71</v>
      </c>
      <c r="O28" s="134">
        <v>0.41</v>
      </c>
      <c r="P28" s="134">
        <v>0.67</v>
      </c>
      <c r="Q28" s="134">
        <v>0.26</v>
      </c>
      <c r="R28" s="136">
        <v>0.59</v>
      </c>
      <c r="S28" s="136">
        <v>0.33</v>
      </c>
      <c r="T28" s="136">
        <v>0.49</v>
      </c>
      <c r="U28" s="136">
        <v>0.53</v>
      </c>
      <c r="V28" s="136">
        <v>0.55000000000000004</v>
      </c>
      <c r="W28" s="137">
        <v>0.5</v>
      </c>
    </row>
    <row r="29" spans="1:23" ht="14.5">
      <c r="A29" s="713" t="s">
        <v>1517</v>
      </c>
      <c r="B29" s="697"/>
      <c r="C29" s="712" t="s">
        <v>1518</v>
      </c>
      <c r="D29" s="134" t="s">
        <v>1508</v>
      </c>
      <c r="E29" s="134" t="s">
        <v>1519</v>
      </c>
      <c r="F29" s="134">
        <v>45</v>
      </c>
      <c r="G29" s="134">
        <v>44</v>
      </c>
      <c r="H29" s="134">
        <v>15</v>
      </c>
      <c r="I29" s="134">
        <v>12</v>
      </c>
      <c r="J29" s="134">
        <v>29</v>
      </c>
      <c r="K29" s="134">
        <v>15</v>
      </c>
      <c r="L29" s="134">
        <v>23</v>
      </c>
      <c r="M29" s="134">
        <v>22</v>
      </c>
      <c r="N29" s="134">
        <v>44</v>
      </c>
      <c r="O29" s="134">
        <v>46</v>
      </c>
      <c r="P29" s="134">
        <v>54</v>
      </c>
      <c r="Q29" s="134">
        <v>64</v>
      </c>
      <c r="R29" s="136">
        <v>26</v>
      </c>
      <c r="S29" s="136">
        <v>28</v>
      </c>
      <c r="T29" s="136">
        <v>77</v>
      </c>
      <c r="U29" s="136">
        <v>84</v>
      </c>
      <c r="V29" s="136">
        <v>84</v>
      </c>
      <c r="W29" s="137">
        <v>72</v>
      </c>
    </row>
    <row r="30" spans="1:23" ht="14.5">
      <c r="A30" s="714"/>
      <c r="B30" s="697"/>
      <c r="C30" s="697"/>
      <c r="D30" s="134" t="s">
        <v>1515</v>
      </c>
      <c r="E30" s="134" t="s">
        <v>1520</v>
      </c>
      <c r="F30" s="134">
        <v>66</v>
      </c>
      <c r="G30" s="134">
        <v>81</v>
      </c>
      <c r="H30" s="134">
        <v>33</v>
      </c>
      <c r="I30" s="134">
        <v>26</v>
      </c>
      <c r="J30" s="134">
        <v>48</v>
      </c>
      <c r="K30" s="134">
        <v>27</v>
      </c>
      <c r="L30" s="134">
        <v>37</v>
      </c>
      <c r="M30" s="134">
        <v>36</v>
      </c>
      <c r="N30" s="134">
        <v>73</v>
      </c>
      <c r="O30" s="134">
        <v>82</v>
      </c>
      <c r="P30" s="134">
        <v>77</v>
      </c>
      <c r="Q30" s="134">
        <v>84</v>
      </c>
      <c r="R30" s="136">
        <v>41</v>
      </c>
      <c r="S30" s="136">
        <v>52</v>
      </c>
      <c r="T30" s="136">
        <v>96</v>
      </c>
      <c r="U30" s="136">
        <v>99</v>
      </c>
      <c r="V30" s="136">
        <v>100</v>
      </c>
      <c r="W30" s="137">
        <v>93</v>
      </c>
    </row>
    <row r="31" spans="1:23" ht="14.5">
      <c r="A31" s="713" t="s">
        <v>1521</v>
      </c>
      <c r="B31" s="697"/>
      <c r="C31" s="712" t="s">
        <v>1522</v>
      </c>
      <c r="D31" s="134" t="s">
        <v>1508</v>
      </c>
      <c r="E31" s="134" t="s">
        <v>1514</v>
      </c>
      <c r="F31" s="134">
        <v>0.41</v>
      </c>
      <c r="G31" s="134">
        <v>0.19</v>
      </c>
      <c r="H31" s="134">
        <v>0.32</v>
      </c>
      <c r="I31" s="134">
        <v>0.28999999999999998</v>
      </c>
      <c r="J31" s="134">
        <v>0.43</v>
      </c>
      <c r="K31" s="134">
        <v>0.33</v>
      </c>
      <c r="L31" s="134">
        <v>0.64</v>
      </c>
      <c r="M31" s="134">
        <v>0.49</v>
      </c>
      <c r="N31" s="134">
        <v>0.42</v>
      </c>
      <c r="O31" s="134">
        <v>0.12</v>
      </c>
      <c r="P31" s="134">
        <v>0.46</v>
      </c>
      <c r="Q31" s="134">
        <v>0.14000000000000001</v>
      </c>
      <c r="R31" s="136">
        <v>0.36</v>
      </c>
      <c r="S31" s="136">
        <v>0.24</v>
      </c>
      <c r="T31" s="136">
        <v>0.21</v>
      </c>
      <c r="U31" s="136">
        <v>0.16</v>
      </c>
      <c r="V31" s="136">
        <v>0.19</v>
      </c>
      <c r="W31" s="137">
        <v>0.09</v>
      </c>
    </row>
    <row r="32" spans="1:23" ht="14.5">
      <c r="A32" s="714"/>
      <c r="B32" s="697"/>
      <c r="C32" s="697"/>
      <c r="D32" s="134" t="s">
        <v>1515</v>
      </c>
      <c r="E32" s="134" t="s">
        <v>1516</v>
      </c>
      <c r="F32" s="134">
        <v>0.16</v>
      </c>
      <c r="G32" s="134">
        <v>0.11</v>
      </c>
      <c r="H32" s="134">
        <v>0.17</v>
      </c>
      <c r="I32" s="134">
        <v>0.16</v>
      </c>
      <c r="J32" s="134">
        <v>0.28000000000000003</v>
      </c>
      <c r="K32" s="134">
        <v>0.21</v>
      </c>
      <c r="L32" s="134">
        <v>0.34</v>
      </c>
      <c r="M32" s="134">
        <v>0.27</v>
      </c>
      <c r="N32" s="134">
        <v>0.12</v>
      </c>
      <c r="O32" s="134">
        <v>0.05</v>
      </c>
      <c r="P32" s="134">
        <v>0.27</v>
      </c>
      <c r="Q32" s="134">
        <v>0.08</v>
      </c>
      <c r="R32" s="136">
        <v>0.23</v>
      </c>
      <c r="S32" s="136">
        <v>0.11</v>
      </c>
      <c r="T32" s="136">
        <v>0.08</v>
      </c>
      <c r="U32" s="136">
        <v>0.05</v>
      </c>
      <c r="V32" s="136">
        <v>0.08</v>
      </c>
      <c r="W32" s="137">
        <v>0.03</v>
      </c>
    </row>
    <row r="33" spans="1:23" ht="14.5">
      <c r="A33" s="713" t="s">
        <v>713</v>
      </c>
      <c r="B33" s="697"/>
      <c r="C33" s="712" t="s">
        <v>1498</v>
      </c>
      <c r="D33" s="134" t="s">
        <v>1508</v>
      </c>
      <c r="E33" s="134" t="s">
        <v>1514</v>
      </c>
      <c r="F33" s="134">
        <v>4.7</v>
      </c>
      <c r="G33" s="134">
        <v>0</v>
      </c>
      <c r="H33" s="134">
        <v>0</v>
      </c>
      <c r="I33" s="134">
        <v>0</v>
      </c>
      <c r="J33" s="134">
        <v>0</v>
      </c>
      <c r="K33" s="134">
        <v>1.35</v>
      </c>
      <c r="L33" s="134">
        <v>0</v>
      </c>
      <c r="M33" s="134">
        <v>0</v>
      </c>
      <c r="N33" s="134">
        <v>1.8</v>
      </c>
      <c r="O33" s="134">
        <v>0</v>
      </c>
      <c r="P33" s="134">
        <v>0.45</v>
      </c>
      <c r="Q33" s="134">
        <v>0.5</v>
      </c>
      <c r="R33" s="136">
        <v>0.95</v>
      </c>
      <c r="S33" s="136">
        <v>5.0199999999999996</v>
      </c>
      <c r="T33" s="136">
        <v>1.6</v>
      </c>
      <c r="U33" s="136">
        <v>8.07</v>
      </c>
      <c r="V33" s="136">
        <v>2.92</v>
      </c>
      <c r="W33" s="137">
        <v>0</v>
      </c>
    </row>
    <row r="34" spans="1:23" ht="14.5">
      <c r="A34" s="714"/>
      <c r="B34" s="697"/>
      <c r="C34" s="697"/>
      <c r="D34" s="134" t="s">
        <v>1515</v>
      </c>
      <c r="E34" s="134" t="s">
        <v>1516</v>
      </c>
      <c r="F34" s="134">
        <v>0</v>
      </c>
      <c r="G34" s="134">
        <v>0</v>
      </c>
      <c r="H34" s="134">
        <v>0</v>
      </c>
      <c r="I34" s="134">
        <v>0</v>
      </c>
      <c r="J34" s="134">
        <v>0</v>
      </c>
      <c r="K34" s="134">
        <v>0</v>
      </c>
      <c r="L34" s="134">
        <v>0</v>
      </c>
      <c r="M34" s="134">
        <v>0</v>
      </c>
      <c r="N34" s="134">
        <v>0</v>
      </c>
      <c r="O34" s="134">
        <v>0</v>
      </c>
      <c r="P34" s="134">
        <v>0</v>
      </c>
      <c r="Q34" s="134">
        <v>0</v>
      </c>
      <c r="R34" s="136">
        <v>0</v>
      </c>
      <c r="S34" s="136">
        <v>0.54</v>
      </c>
      <c r="T34" s="136">
        <v>0.26</v>
      </c>
      <c r="U34" s="136">
        <v>1.84</v>
      </c>
      <c r="V34" s="136">
        <v>0</v>
      </c>
      <c r="W34" s="137">
        <v>0</v>
      </c>
    </row>
    <row r="35" spans="1:23" ht="14.5">
      <c r="A35" s="713" t="s">
        <v>486</v>
      </c>
      <c r="B35" s="697"/>
      <c r="C35" s="712" t="s">
        <v>1518</v>
      </c>
      <c r="D35" s="134" t="s">
        <v>1508</v>
      </c>
      <c r="E35" s="134" t="s">
        <v>1519</v>
      </c>
      <c r="F35" s="134">
        <v>-0.09</v>
      </c>
      <c r="G35" s="134">
        <v>0.11</v>
      </c>
      <c r="H35" s="134">
        <v>-0.31</v>
      </c>
      <c r="I35" s="134">
        <v>0.2</v>
      </c>
      <c r="J35" s="134">
        <v>-0.26</v>
      </c>
      <c r="K35" s="134">
        <v>-0.2</v>
      </c>
      <c r="L35" s="134">
        <v>-0.09</v>
      </c>
      <c r="M35" s="134">
        <v>-0.13</v>
      </c>
      <c r="N35" s="134">
        <v>0.11</v>
      </c>
      <c r="O35" s="134">
        <v>0.09</v>
      </c>
      <c r="P35" s="134">
        <v>0.11</v>
      </c>
      <c r="Q35" s="134">
        <v>0.23</v>
      </c>
      <c r="R35" s="136">
        <v>-1</v>
      </c>
      <c r="S35" s="136">
        <v>0.26</v>
      </c>
      <c r="T35" s="136">
        <v>7.0000000000000007E-2</v>
      </c>
      <c r="U35" s="136">
        <v>0.3</v>
      </c>
      <c r="V35" s="136">
        <v>0.3</v>
      </c>
      <c r="W35" s="137">
        <v>0.26</v>
      </c>
    </row>
    <row r="36" spans="1:23" ht="14.5">
      <c r="A36" s="725"/>
      <c r="B36" s="724"/>
      <c r="C36" s="724"/>
      <c r="D36" s="126" t="s">
        <v>1515</v>
      </c>
      <c r="E36" s="126" t="s">
        <v>1520</v>
      </c>
      <c r="F36" s="126">
        <v>0.22</v>
      </c>
      <c r="G36" s="126">
        <v>0.22</v>
      </c>
      <c r="H36" s="126">
        <v>0.26</v>
      </c>
      <c r="I36" s="126">
        <v>0.54</v>
      </c>
      <c r="J36" s="126">
        <v>0</v>
      </c>
      <c r="K36" s="126">
        <v>0.01</v>
      </c>
      <c r="L36" s="126">
        <v>0.17</v>
      </c>
      <c r="M36" s="126">
        <v>0.09</v>
      </c>
      <c r="N36" s="126">
        <v>0.66</v>
      </c>
      <c r="O36" s="126">
        <v>0.5</v>
      </c>
      <c r="P36" s="126">
        <v>0.43</v>
      </c>
      <c r="Q36" s="126">
        <v>0.44</v>
      </c>
      <c r="R36" s="128">
        <v>0.03</v>
      </c>
      <c r="S36" s="128">
        <v>0.65</v>
      </c>
      <c r="T36" s="128">
        <v>0.28999999999999998</v>
      </c>
      <c r="U36" s="128">
        <v>0.37</v>
      </c>
      <c r="V36" s="128">
        <v>0.61</v>
      </c>
      <c r="W36" s="131">
        <v>0.5</v>
      </c>
    </row>
    <row r="37" spans="1:23" ht="14">
      <c r="A37" s="142"/>
      <c r="B37" s="142"/>
      <c r="C37" s="143"/>
      <c r="D37" s="144"/>
      <c r="E37" s="144"/>
      <c r="F37" s="144"/>
      <c r="G37" s="144"/>
      <c r="H37" s="144"/>
      <c r="I37" s="144"/>
      <c r="J37" s="144"/>
      <c r="K37" s="144"/>
      <c r="L37" s="144"/>
      <c r="M37" s="144"/>
      <c r="N37" s="144"/>
      <c r="O37" s="144"/>
      <c r="P37" s="144"/>
      <c r="Q37" s="144"/>
      <c r="R37" s="144"/>
      <c r="S37" s="144"/>
      <c r="T37" s="144"/>
      <c r="U37" s="144"/>
      <c r="V37" s="144"/>
      <c r="W37" s="144"/>
    </row>
    <row r="38" spans="1:23" ht="15.5">
      <c r="A38" s="730" t="s">
        <v>1528</v>
      </c>
      <c r="B38" s="716"/>
      <c r="C38" s="716"/>
      <c r="D38" s="716"/>
      <c r="E38" s="716"/>
      <c r="F38" s="716"/>
      <c r="G38" s="716"/>
      <c r="H38" s="716"/>
      <c r="I38" s="716"/>
      <c r="J38" s="716"/>
      <c r="K38" s="716"/>
      <c r="L38" s="717"/>
      <c r="M38" s="144"/>
      <c r="N38" s="144"/>
      <c r="O38" s="144"/>
      <c r="P38" s="144"/>
      <c r="Q38" s="144"/>
      <c r="R38" s="144"/>
      <c r="S38" s="144"/>
      <c r="T38" s="144"/>
      <c r="U38" s="144"/>
      <c r="V38" s="144"/>
      <c r="W38" s="144"/>
    </row>
    <row r="39" spans="1:23" ht="14.5">
      <c r="A39" s="731" t="s">
        <v>1479</v>
      </c>
      <c r="B39" s="724"/>
      <c r="C39" s="126" t="s">
        <v>1482</v>
      </c>
      <c r="D39" s="126" t="s">
        <v>1483</v>
      </c>
      <c r="E39" s="126" t="s">
        <v>1484</v>
      </c>
      <c r="F39" s="727" t="s">
        <v>1531</v>
      </c>
      <c r="G39" s="724"/>
      <c r="H39" s="727" t="s">
        <v>1533</v>
      </c>
      <c r="I39" s="724"/>
      <c r="J39" s="127" t="s">
        <v>1534</v>
      </c>
      <c r="K39" s="127" t="s">
        <v>1475</v>
      </c>
      <c r="L39" s="145" t="s">
        <v>1478</v>
      </c>
      <c r="M39" s="144"/>
      <c r="N39" s="144"/>
      <c r="O39" s="144"/>
      <c r="P39" s="144"/>
      <c r="Q39" s="144"/>
      <c r="R39" s="144"/>
      <c r="S39" s="144"/>
      <c r="T39" s="144"/>
      <c r="U39" s="144"/>
      <c r="V39" s="144"/>
      <c r="W39" s="144"/>
    </row>
    <row r="40" spans="1:23" ht="14.5">
      <c r="A40" s="718" t="s">
        <v>1089</v>
      </c>
      <c r="B40" s="719"/>
      <c r="C40" s="712" t="s">
        <v>1498</v>
      </c>
      <c r="D40" s="134" t="s">
        <v>1508</v>
      </c>
      <c r="E40" s="134" t="s">
        <v>1514</v>
      </c>
      <c r="F40" s="742" t="s">
        <v>78</v>
      </c>
      <c r="G40" s="719"/>
      <c r="H40" s="742" t="s">
        <v>78</v>
      </c>
      <c r="I40" s="719"/>
      <c r="J40" s="134" t="s">
        <v>78</v>
      </c>
      <c r="K40" s="134" t="s">
        <v>78</v>
      </c>
      <c r="L40" s="146" t="s">
        <v>78</v>
      </c>
      <c r="M40" s="144"/>
      <c r="N40" s="144"/>
      <c r="O40" s="144"/>
      <c r="P40" s="144"/>
      <c r="Q40" s="144"/>
      <c r="R40" s="144"/>
      <c r="S40" s="144"/>
      <c r="T40" s="144"/>
      <c r="U40" s="144"/>
      <c r="V40" s="144"/>
      <c r="W40" s="144"/>
    </row>
    <row r="41" spans="1:23" ht="14.5">
      <c r="A41" s="714"/>
      <c r="B41" s="697"/>
      <c r="C41" s="697"/>
      <c r="D41" s="134" t="s">
        <v>1515</v>
      </c>
      <c r="E41" s="134" t="s">
        <v>1516</v>
      </c>
      <c r="F41" s="712" t="s">
        <v>78</v>
      </c>
      <c r="G41" s="697"/>
      <c r="H41" s="712" t="s">
        <v>78</v>
      </c>
      <c r="I41" s="697"/>
      <c r="J41" s="134" t="s">
        <v>78</v>
      </c>
      <c r="K41" s="134" t="s">
        <v>78</v>
      </c>
      <c r="L41" s="146" t="s">
        <v>78</v>
      </c>
      <c r="M41" s="144"/>
      <c r="N41" s="144"/>
      <c r="O41" s="144"/>
      <c r="P41" s="144"/>
      <c r="Q41" s="144"/>
      <c r="R41" s="144"/>
      <c r="S41" s="144"/>
      <c r="T41" s="144"/>
      <c r="U41" s="144"/>
      <c r="V41" s="144"/>
      <c r="W41" s="144"/>
    </row>
    <row r="42" spans="1:23" ht="14.5">
      <c r="A42" s="713" t="s">
        <v>1092</v>
      </c>
      <c r="B42" s="697"/>
      <c r="C42" s="712" t="s">
        <v>1498</v>
      </c>
      <c r="D42" s="134" t="s">
        <v>1508</v>
      </c>
      <c r="E42" s="134" t="s">
        <v>1514</v>
      </c>
      <c r="F42" s="712">
        <v>14.9</v>
      </c>
      <c r="G42" s="697"/>
      <c r="H42" s="712">
        <v>10.1</v>
      </c>
      <c r="I42" s="697"/>
      <c r="J42" s="134">
        <v>16.600000000000001</v>
      </c>
      <c r="K42" s="134">
        <v>19</v>
      </c>
      <c r="L42" s="146">
        <v>7.8</v>
      </c>
      <c r="M42" s="144"/>
      <c r="N42" s="144"/>
      <c r="O42" s="144"/>
      <c r="P42" s="144"/>
      <c r="Q42" s="144"/>
      <c r="R42" s="144"/>
      <c r="S42" s="144"/>
      <c r="T42" s="144"/>
      <c r="U42" s="144"/>
      <c r="V42" s="144"/>
      <c r="W42" s="144"/>
    </row>
    <row r="43" spans="1:23" ht="14.5">
      <c r="A43" s="714"/>
      <c r="B43" s="697"/>
      <c r="C43" s="697"/>
      <c r="D43" s="134" t="s">
        <v>1515</v>
      </c>
      <c r="E43" s="134" t="s">
        <v>1516</v>
      </c>
      <c r="F43" s="712">
        <v>4.3</v>
      </c>
      <c r="G43" s="697"/>
      <c r="H43" s="712">
        <v>3.5</v>
      </c>
      <c r="I43" s="697"/>
      <c r="J43" s="134">
        <v>6.6</v>
      </c>
      <c r="K43" s="134">
        <v>4.9000000000000004</v>
      </c>
      <c r="L43" s="146">
        <v>1</v>
      </c>
      <c r="M43" s="144"/>
      <c r="N43" s="144"/>
      <c r="O43" s="144"/>
      <c r="P43" s="144"/>
      <c r="Q43" s="144"/>
      <c r="R43" s="144"/>
      <c r="S43" s="144"/>
      <c r="T43" s="144"/>
      <c r="U43" s="144"/>
      <c r="V43" s="144"/>
      <c r="W43" s="144"/>
    </row>
    <row r="44" spans="1:23" ht="14.5">
      <c r="A44" s="713" t="s">
        <v>1246</v>
      </c>
      <c r="B44" s="697"/>
      <c r="C44" s="712" t="s">
        <v>1498</v>
      </c>
      <c r="D44" s="134" t="s">
        <v>1508</v>
      </c>
      <c r="E44" s="134" t="s">
        <v>1514</v>
      </c>
      <c r="F44" s="712">
        <v>0.72</v>
      </c>
      <c r="G44" s="697"/>
      <c r="H44" s="712">
        <v>0.78</v>
      </c>
      <c r="I44" s="697"/>
      <c r="J44" s="134">
        <v>1.17</v>
      </c>
      <c r="K44" s="134">
        <v>1.1299999999999999</v>
      </c>
      <c r="L44" s="146">
        <v>0.67</v>
      </c>
      <c r="M44" s="144"/>
      <c r="N44" s="144"/>
      <c r="O44" s="144"/>
      <c r="P44" s="144"/>
      <c r="Q44" s="144"/>
      <c r="R44" s="144"/>
      <c r="S44" s="144"/>
      <c r="T44" s="144"/>
      <c r="U44" s="144"/>
      <c r="V44" s="144"/>
      <c r="W44" s="144"/>
    </row>
    <row r="45" spans="1:23" ht="14.5">
      <c r="A45" s="714"/>
      <c r="B45" s="697"/>
      <c r="C45" s="697"/>
      <c r="D45" s="134" t="s">
        <v>1515</v>
      </c>
      <c r="E45" s="134" t="s">
        <v>1516</v>
      </c>
      <c r="F45" s="712">
        <v>0.54</v>
      </c>
      <c r="G45" s="697"/>
      <c r="H45" s="712">
        <v>0.63</v>
      </c>
      <c r="I45" s="697"/>
      <c r="J45" s="134">
        <v>0.54</v>
      </c>
      <c r="K45" s="134">
        <v>0.72</v>
      </c>
      <c r="L45" s="146">
        <v>0.49</v>
      </c>
      <c r="M45" s="144"/>
      <c r="N45" s="144"/>
      <c r="O45" s="144"/>
      <c r="P45" s="144"/>
      <c r="Q45" s="144"/>
      <c r="R45" s="144"/>
      <c r="S45" s="144"/>
      <c r="T45" s="144"/>
      <c r="U45" s="144"/>
      <c r="V45" s="144"/>
      <c r="W45" s="144"/>
    </row>
    <row r="46" spans="1:23" ht="14.5">
      <c r="A46" s="713" t="s">
        <v>1517</v>
      </c>
      <c r="B46" s="697"/>
      <c r="C46" s="712" t="s">
        <v>1518</v>
      </c>
      <c r="D46" s="134" t="s">
        <v>1508</v>
      </c>
      <c r="E46" s="134" t="s">
        <v>1519</v>
      </c>
      <c r="F46" s="712">
        <v>40</v>
      </c>
      <c r="G46" s="697"/>
      <c r="H46" s="712">
        <v>3</v>
      </c>
      <c r="I46" s="697"/>
      <c r="J46" s="134">
        <v>14</v>
      </c>
      <c r="K46" s="134">
        <v>93</v>
      </c>
      <c r="L46" s="146">
        <v>69</v>
      </c>
      <c r="M46" s="144"/>
      <c r="N46" s="144"/>
      <c r="O46" s="144"/>
      <c r="P46" s="144"/>
      <c r="Q46" s="144"/>
      <c r="R46" s="144"/>
      <c r="S46" s="144"/>
      <c r="T46" s="144"/>
      <c r="U46" s="144"/>
      <c r="V46" s="144"/>
      <c r="W46" s="144"/>
    </row>
    <row r="47" spans="1:23" ht="14.5">
      <c r="A47" s="714"/>
      <c r="B47" s="697"/>
      <c r="C47" s="697"/>
      <c r="D47" s="134" t="s">
        <v>1515</v>
      </c>
      <c r="E47" s="134" t="s">
        <v>1520</v>
      </c>
      <c r="F47" s="712">
        <v>97</v>
      </c>
      <c r="G47" s="697"/>
      <c r="H47" s="712">
        <v>35</v>
      </c>
      <c r="I47" s="697"/>
      <c r="J47" s="134">
        <v>98</v>
      </c>
      <c r="K47" s="134">
        <v>100</v>
      </c>
      <c r="L47" s="146">
        <v>99</v>
      </c>
      <c r="M47" s="144"/>
      <c r="N47" s="144"/>
      <c r="O47" s="144"/>
      <c r="P47" s="144"/>
      <c r="Q47" s="144"/>
      <c r="R47" s="144"/>
      <c r="S47" s="144"/>
      <c r="T47" s="144"/>
      <c r="U47" s="144"/>
      <c r="V47" s="144"/>
      <c r="W47" s="144"/>
    </row>
    <row r="48" spans="1:23" ht="14.5">
      <c r="A48" s="713" t="s">
        <v>1521</v>
      </c>
      <c r="B48" s="697"/>
      <c r="C48" s="712" t="s">
        <v>1522</v>
      </c>
      <c r="D48" s="134" t="s">
        <v>1508</v>
      </c>
      <c r="E48" s="134" t="s">
        <v>1514</v>
      </c>
      <c r="F48" s="712">
        <v>0.13</v>
      </c>
      <c r="G48" s="697"/>
      <c r="H48" s="712">
        <v>0.14000000000000001</v>
      </c>
      <c r="I48" s="697"/>
      <c r="J48" s="134">
        <v>0.14000000000000001</v>
      </c>
      <c r="K48" s="134">
        <v>0.09</v>
      </c>
      <c r="L48" s="146">
        <v>0.1</v>
      </c>
      <c r="M48" s="144"/>
      <c r="N48" s="144"/>
      <c r="O48" s="144"/>
      <c r="P48" s="144"/>
      <c r="Q48" s="144"/>
      <c r="R48" s="144"/>
      <c r="S48" s="144"/>
      <c r="T48" s="144"/>
      <c r="U48" s="144"/>
      <c r="V48" s="144"/>
      <c r="W48" s="144"/>
    </row>
    <row r="49" spans="1:23" ht="14.5">
      <c r="A49" s="714"/>
      <c r="B49" s="697"/>
      <c r="C49" s="697"/>
      <c r="D49" s="134" t="s">
        <v>1515</v>
      </c>
      <c r="E49" s="134" t="s">
        <v>1516</v>
      </c>
      <c r="F49" s="712">
        <v>0.08</v>
      </c>
      <c r="G49" s="697"/>
      <c r="H49" s="712">
        <v>7.0000000000000007E-2</v>
      </c>
      <c r="I49" s="697"/>
      <c r="J49" s="134">
        <v>0.06</v>
      </c>
      <c r="K49" s="134">
        <v>0.06</v>
      </c>
      <c r="L49" s="146">
        <v>0.05</v>
      </c>
      <c r="M49" s="144"/>
      <c r="N49" s="144"/>
      <c r="O49" s="144"/>
      <c r="P49" s="144"/>
      <c r="Q49" s="144"/>
      <c r="R49" s="144"/>
      <c r="S49" s="144"/>
      <c r="T49" s="144"/>
      <c r="U49" s="144"/>
      <c r="V49" s="144"/>
      <c r="W49" s="144"/>
    </row>
    <row r="50" spans="1:23" ht="15.5">
      <c r="A50" s="713" t="s">
        <v>713</v>
      </c>
      <c r="B50" s="697"/>
      <c r="C50" s="712" t="s">
        <v>1498</v>
      </c>
      <c r="D50" s="134" t="s">
        <v>1508</v>
      </c>
      <c r="E50" s="134" t="s">
        <v>1514</v>
      </c>
      <c r="F50" s="712">
        <v>1.34</v>
      </c>
      <c r="G50" s="697"/>
      <c r="H50" s="712">
        <v>0</v>
      </c>
      <c r="I50" s="697"/>
      <c r="J50" s="134">
        <v>3.58</v>
      </c>
      <c r="K50" s="134">
        <v>3.89</v>
      </c>
      <c r="L50" s="146">
        <v>1.05</v>
      </c>
      <c r="M50" s="147"/>
      <c r="N50" s="147"/>
      <c r="O50" s="147"/>
      <c r="P50" s="147"/>
      <c r="Q50" s="147"/>
      <c r="R50" s="147"/>
      <c r="S50" s="147"/>
      <c r="T50" s="74"/>
      <c r="U50" s="74"/>
      <c r="V50" s="74"/>
      <c r="W50" s="74"/>
    </row>
    <row r="51" spans="1:23" ht="15.5">
      <c r="A51" s="714"/>
      <c r="B51" s="697"/>
      <c r="C51" s="697"/>
      <c r="D51" s="134" t="s">
        <v>1515</v>
      </c>
      <c r="E51" s="134" t="s">
        <v>1516</v>
      </c>
      <c r="F51" s="712">
        <v>0</v>
      </c>
      <c r="G51" s="697"/>
      <c r="H51" s="712">
        <v>0</v>
      </c>
      <c r="I51" s="697"/>
      <c r="J51" s="134">
        <v>0</v>
      </c>
      <c r="K51" s="134">
        <v>0.13</v>
      </c>
      <c r="L51" s="146">
        <v>0</v>
      </c>
      <c r="M51" s="147"/>
      <c r="N51" s="147"/>
      <c r="O51" s="147"/>
      <c r="P51" s="147"/>
      <c r="Q51" s="147"/>
      <c r="R51" s="147"/>
      <c r="S51" s="147"/>
      <c r="T51" s="74"/>
      <c r="U51" s="74"/>
      <c r="V51" s="74"/>
      <c r="W51" s="74"/>
    </row>
    <row r="52" spans="1:23" ht="15.5">
      <c r="A52" s="713" t="s">
        <v>1535</v>
      </c>
      <c r="B52" s="697"/>
      <c r="C52" s="712" t="s">
        <v>1518</v>
      </c>
      <c r="D52" s="134" t="s">
        <v>1508</v>
      </c>
      <c r="E52" s="134" t="s">
        <v>1519</v>
      </c>
      <c r="F52" s="712">
        <v>0.22</v>
      </c>
      <c r="G52" s="697"/>
      <c r="H52" s="712">
        <v>0.22</v>
      </c>
      <c r="I52" s="697"/>
      <c r="J52" s="134">
        <v>0.22</v>
      </c>
      <c r="K52" s="134">
        <v>0.22</v>
      </c>
      <c r="L52" s="146">
        <v>0.22</v>
      </c>
      <c r="M52" s="147"/>
      <c r="N52" s="147"/>
      <c r="O52" s="147"/>
      <c r="P52" s="147"/>
      <c r="Q52" s="147"/>
      <c r="R52" s="147"/>
      <c r="S52" s="147"/>
      <c r="T52" s="74"/>
      <c r="U52" s="74"/>
      <c r="V52" s="74"/>
      <c r="W52" s="74"/>
    </row>
    <row r="53" spans="1:23" ht="15.5">
      <c r="A53" s="725"/>
      <c r="B53" s="724"/>
      <c r="C53" s="724"/>
      <c r="D53" s="126" t="s">
        <v>1515</v>
      </c>
      <c r="E53" s="126" t="s">
        <v>1520</v>
      </c>
      <c r="F53" s="727">
        <v>0.4</v>
      </c>
      <c r="G53" s="724"/>
      <c r="H53" s="727">
        <v>0.4</v>
      </c>
      <c r="I53" s="724"/>
      <c r="J53" s="126">
        <v>0.4</v>
      </c>
      <c r="K53" s="126">
        <v>0.4</v>
      </c>
      <c r="L53" s="148">
        <v>0.4</v>
      </c>
      <c r="M53" s="147"/>
      <c r="N53" s="147"/>
      <c r="O53" s="147"/>
      <c r="P53" s="147"/>
      <c r="Q53" s="147"/>
      <c r="R53" s="147"/>
      <c r="S53" s="147"/>
      <c r="T53" s="74"/>
      <c r="U53" s="74"/>
      <c r="V53" s="74"/>
      <c r="W53" s="74"/>
    </row>
    <row r="54" spans="1:23" ht="15.5">
      <c r="A54" s="728" t="s">
        <v>1536</v>
      </c>
      <c r="B54" s="697"/>
      <c r="C54" s="697"/>
      <c r="D54" s="697"/>
      <c r="E54" s="74"/>
      <c r="F54" s="74"/>
      <c r="G54" s="74"/>
      <c r="H54" s="74"/>
      <c r="I54" s="74"/>
      <c r="J54" s="74"/>
      <c r="K54" s="147"/>
      <c r="L54" s="147"/>
      <c r="M54" s="147"/>
      <c r="N54" s="147"/>
      <c r="O54" s="147"/>
      <c r="P54" s="147"/>
      <c r="Q54" s="147"/>
      <c r="R54" s="74"/>
      <c r="S54" s="74"/>
      <c r="T54" s="74"/>
      <c r="U54" s="74"/>
      <c r="V54" s="74"/>
      <c r="W54" s="74"/>
    </row>
    <row r="55" spans="1:23" ht="15.5">
      <c r="A55" s="147"/>
      <c r="B55" s="147"/>
      <c r="C55" s="147"/>
      <c r="D55" s="147"/>
      <c r="E55" s="147"/>
      <c r="F55" s="147"/>
      <c r="G55" s="147"/>
      <c r="H55" s="147"/>
      <c r="I55" s="147"/>
      <c r="J55" s="147"/>
      <c r="K55" s="147"/>
      <c r="L55" s="147"/>
      <c r="M55" s="147"/>
      <c r="N55" s="147"/>
      <c r="O55" s="147"/>
      <c r="P55" s="147"/>
      <c r="Q55" s="74"/>
      <c r="R55" s="74"/>
      <c r="S55" s="74"/>
      <c r="T55" s="74"/>
      <c r="U55" s="74"/>
      <c r="V55" s="74"/>
      <c r="W55" s="74"/>
    </row>
    <row r="56" spans="1:23" ht="14.5">
      <c r="A56" s="726" t="s">
        <v>1537</v>
      </c>
      <c r="B56" s="716"/>
      <c r="C56" s="716"/>
      <c r="D56" s="716"/>
      <c r="E56" s="716"/>
      <c r="F56" s="716"/>
      <c r="G56" s="716"/>
      <c r="H56" s="716"/>
      <c r="I56" s="716"/>
      <c r="J56" s="716"/>
      <c r="K56" s="716"/>
      <c r="L56" s="717"/>
      <c r="M56" s="74"/>
      <c r="N56" s="74"/>
      <c r="O56" s="74"/>
      <c r="P56" s="74"/>
      <c r="Q56" s="149"/>
      <c r="R56" s="74"/>
      <c r="S56" s="74"/>
      <c r="T56" s="74"/>
      <c r="U56" s="74"/>
      <c r="V56" s="74"/>
      <c r="W56" s="74"/>
    </row>
    <row r="57" spans="1:23" ht="14.5">
      <c r="A57" s="720" t="s">
        <v>1538</v>
      </c>
      <c r="B57" s="697"/>
      <c r="C57" s="697"/>
      <c r="D57" s="697"/>
      <c r="E57" s="697"/>
      <c r="F57" s="697"/>
      <c r="G57" s="697"/>
      <c r="H57" s="697"/>
      <c r="I57" s="697"/>
      <c r="J57" s="697"/>
      <c r="K57" s="697"/>
      <c r="L57" s="721"/>
      <c r="M57" s="74"/>
      <c r="N57" s="74"/>
      <c r="O57" s="74"/>
      <c r="P57" s="74"/>
      <c r="Q57" s="149"/>
      <c r="R57" s="149"/>
      <c r="S57" s="149"/>
      <c r="T57" s="149"/>
      <c r="U57" s="149"/>
      <c r="V57" s="149"/>
      <c r="W57" s="149"/>
    </row>
    <row r="58" spans="1:23" ht="14.5">
      <c r="A58" s="722" t="s">
        <v>1539</v>
      </c>
      <c r="B58" s="697"/>
      <c r="C58" s="697"/>
      <c r="D58" s="697"/>
      <c r="E58" s="697"/>
      <c r="F58" s="697"/>
      <c r="G58" s="697"/>
      <c r="H58" s="697"/>
      <c r="I58" s="697"/>
      <c r="J58" s="697"/>
      <c r="K58" s="697"/>
      <c r="L58" s="721"/>
      <c r="M58" s="74"/>
      <c r="N58" s="74"/>
      <c r="O58" s="74"/>
      <c r="P58" s="74"/>
      <c r="Q58" s="74"/>
      <c r="R58" s="74"/>
      <c r="S58" s="74"/>
      <c r="T58" s="74"/>
      <c r="U58" s="74"/>
      <c r="V58" s="74"/>
      <c r="W58" s="74"/>
    </row>
    <row r="59" spans="1:23" ht="14.5">
      <c r="A59" s="720" t="s">
        <v>1540</v>
      </c>
      <c r="B59" s="697"/>
      <c r="C59" s="697"/>
      <c r="D59" s="697"/>
      <c r="E59" s="697"/>
      <c r="F59" s="697"/>
      <c r="G59" s="697"/>
      <c r="H59" s="697"/>
      <c r="I59" s="697"/>
      <c r="J59" s="697"/>
      <c r="K59" s="697"/>
      <c r="L59" s="721"/>
      <c r="M59" s="149"/>
      <c r="N59" s="149"/>
      <c r="O59" s="149"/>
      <c r="P59" s="149"/>
      <c r="Q59" s="149"/>
      <c r="R59" s="74"/>
      <c r="S59" s="74"/>
      <c r="T59" s="74"/>
      <c r="U59" s="74"/>
      <c r="V59" s="74"/>
      <c r="W59" s="74"/>
    </row>
    <row r="60" spans="1:23" ht="14.5">
      <c r="A60" s="720" t="s">
        <v>1541</v>
      </c>
      <c r="B60" s="697"/>
      <c r="C60" s="697"/>
      <c r="D60" s="697"/>
      <c r="E60" s="697"/>
      <c r="F60" s="697"/>
      <c r="G60" s="697"/>
      <c r="H60" s="697"/>
      <c r="I60" s="697"/>
      <c r="J60" s="697"/>
      <c r="K60" s="697"/>
      <c r="L60" s="721"/>
      <c r="M60" s="149"/>
      <c r="N60" s="149"/>
      <c r="O60" s="149"/>
      <c r="P60" s="149"/>
      <c r="Q60" s="74"/>
      <c r="R60" s="74"/>
      <c r="S60" s="74"/>
      <c r="T60" s="74"/>
      <c r="U60" s="74"/>
      <c r="V60" s="74"/>
      <c r="W60" s="74"/>
    </row>
    <row r="61" spans="1:23" ht="14.5">
      <c r="A61" s="722" t="s">
        <v>1542</v>
      </c>
      <c r="B61" s="697"/>
      <c r="C61" s="697"/>
      <c r="D61" s="697"/>
      <c r="E61" s="697"/>
      <c r="F61" s="697"/>
      <c r="G61" s="697"/>
      <c r="H61" s="697"/>
      <c r="I61" s="697"/>
      <c r="J61" s="697"/>
      <c r="K61" s="697"/>
      <c r="L61" s="721"/>
      <c r="M61" s="74"/>
      <c r="N61" s="74"/>
      <c r="O61" s="74"/>
      <c r="P61" s="74"/>
      <c r="Q61" s="74"/>
      <c r="R61" s="74"/>
      <c r="S61" s="74"/>
      <c r="T61" s="74"/>
      <c r="U61" s="74"/>
      <c r="V61" s="74"/>
      <c r="W61" s="74"/>
    </row>
    <row r="62" spans="1:23" ht="14.5">
      <c r="A62" s="723" t="s">
        <v>1543</v>
      </c>
      <c r="B62" s="724"/>
      <c r="C62" s="724"/>
      <c r="D62" s="724"/>
      <c r="E62" s="724"/>
      <c r="F62" s="724"/>
      <c r="G62" s="724"/>
      <c r="H62" s="724"/>
      <c r="I62" s="724"/>
      <c r="J62" s="724"/>
      <c r="K62" s="724"/>
      <c r="L62" s="711"/>
      <c r="M62" s="149"/>
      <c r="N62" s="149"/>
      <c r="O62" s="149"/>
      <c r="P62" s="149"/>
      <c r="Q62" s="74"/>
      <c r="R62" s="74"/>
      <c r="S62" s="74"/>
      <c r="T62" s="74"/>
      <c r="U62" s="74"/>
      <c r="V62" s="74"/>
      <c r="W62" s="74"/>
    </row>
    <row r="63" spans="1:23" ht="14.5">
      <c r="A63" s="74"/>
      <c r="B63" s="74"/>
      <c r="C63" s="74"/>
      <c r="D63" s="74"/>
      <c r="E63" s="74"/>
      <c r="F63" s="74"/>
      <c r="G63" s="74"/>
      <c r="H63" s="74"/>
      <c r="I63" s="74"/>
      <c r="J63" s="74"/>
      <c r="K63" s="74"/>
      <c r="L63" s="74"/>
      <c r="M63" s="74"/>
      <c r="N63" s="74"/>
      <c r="O63" s="74"/>
      <c r="P63" s="74"/>
      <c r="Q63" s="74"/>
      <c r="R63" s="74"/>
      <c r="S63" s="74"/>
      <c r="T63" s="74"/>
      <c r="U63" s="74"/>
      <c r="V63" s="74"/>
      <c r="W63" s="74"/>
    </row>
  </sheetData>
  <mergeCells count="106">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A6:B6"/>
    <mergeCell ref="C29:C30"/>
    <mergeCell ref="C27:C28"/>
    <mergeCell ref="A31:B32"/>
    <mergeCell ref="C31:C32"/>
    <mergeCell ref="A29:B30"/>
    <mergeCell ref="C23:C24"/>
    <mergeCell ref="C25:C26"/>
    <mergeCell ref="E10:I10"/>
    <mergeCell ref="E11:I11"/>
    <mergeCell ref="A27:B28"/>
    <mergeCell ref="E13:I13"/>
    <mergeCell ref="A23:B2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90625" bestFit="1" customWidth="1"/>
    <col min="3" max="3" width="27.6328125" bestFit="1" customWidth="1"/>
    <col min="4" max="4" width="12.90625" customWidth="1"/>
    <col min="5" max="5" width="14.08984375" bestFit="1" customWidth="1"/>
    <col min="6" max="13" width="0" hidden="1" customWidth="1"/>
    <col min="14" max="14" width="8.453125" hidden="1" customWidth="1"/>
    <col min="15" max="36" width="0" hidden="1" customWidth="1"/>
    <col min="38" max="38" width="20.08984375" style="185" customWidth="1"/>
    <col min="39" max="39" width="21.453125" style="185" bestFit="1" customWidth="1"/>
    <col min="40" max="40" width="18.54296875" style="185" bestFit="1" customWidth="1"/>
    <col min="41" max="41" width="15.90625" customWidth="1"/>
    <col min="43" max="43" width="14.90625" customWidth="1"/>
    <col min="45" max="46" width="16.90625" customWidth="1"/>
    <col min="47" max="47" width="8.90625" style="155"/>
    <col min="48" max="48" width="16" customWidth="1"/>
    <col min="52" max="52" width="11.6328125" customWidth="1"/>
    <col min="53" max="53" width="14.36328125" customWidth="1"/>
  </cols>
  <sheetData>
    <row r="1" spans="1:53" s="155" customFormat="1" ht="32.4" customHeight="1">
      <c r="AL1" s="185" t="s">
        <v>1611</v>
      </c>
      <c r="AM1" s="185" t="s">
        <v>1612</v>
      </c>
      <c r="AN1" s="185" t="s">
        <v>1613</v>
      </c>
      <c r="AO1" s="185" t="s">
        <v>1614</v>
      </c>
      <c r="AP1" s="185" t="s">
        <v>1615</v>
      </c>
      <c r="AQ1" s="185" t="s">
        <v>1616</v>
      </c>
      <c r="AR1" s="185" t="s">
        <v>1617</v>
      </c>
      <c r="AS1" s="185" t="s">
        <v>1618</v>
      </c>
      <c r="AT1" s="185" t="s">
        <v>1619</v>
      </c>
      <c r="AU1" s="185" t="s">
        <v>1619</v>
      </c>
      <c r="AV1" s="185" t="s">
        <v>1619</v>
      </c>
      <c r="AW1" s="185" t="s">
        <v>1619</v>
      </c>
      <c r="AX1" s="185" t="s">
        <v>1619</v>
      </c>
      <c r="AY1" s="185" t="s">
        <v>1619</v>
      </c>
      <c r="AZ1" s="185" t="s">
        <v>1619</v>
      </c>
      <c r="BA1" s="185" t="s">
        <v>1619</v>
      </c>
    </row>
    <row r="2" spans="1:53" ht="70">
      <c r="A2" s="171" t="s">
        <v>50</v>
      </c>
      <c r="B2" s="171" t="s">
        <v>51</v>
      </c>
      <c r="C2" s="171" t="s">
        <v>52</v>
      </c>
      <c r="D2" s="171" t="s">
        <v>53</v>
      </c>
      <c r="E2" s="171" t="s">
        <v>1553</v>
      </c>
      <c r="F2" s="172" t="s">
        <v>1571</v>
      </c>
      <c r="G2" s="173" t="s">
        <v>1554</v>
      </c>
      <c r="H2" s="173" t="s">
        <v>1555</v>
      </c>
      <c r="I2" s="173" t="s">
        <v>1556</v>
      </c>
      <c r="J2" s="173" t="s">
        <v>1584</v>
      </c>
      <c r="K2" s="174" t="s">
        <v>1585</v>
      </c>
      <c r="L2" s="175" t="s">
        <v>1560</v>
      </c>
      <c r="M2" s="175" t="s">
        <v>1544</v>
      </c>
      <c r="N2" s="175" t="s">
        <v>1557</v>
      </c>
      <c r="O2" s="176" t="s">
        <v>59</v>
      </c>
      <c r="P2" s="176" t="s">
        <v>56</v>
      </c>
      <c r="Q2" s="176" t="s">
        <v>60</v>
      </c>
      <c r="R2" s="176" t="s">
        <v>61</v>
      </c>
      <c r="S2" s="176" t="s">
        <v>1551</v>
      </c>
      <c r="T2" s="177" t="s">
        <v>1552</v>
      </c>
      <c r="U2" s="177" t="s">
        <v>1586</v>
      </c>
      <c r="V2" s="177" t="s">
        <v>1587</v>
      </c>
      <c r="W2" s="178" t="s">
        <v>1548</v>
      </c>
      <c r="X2" s="178" t="s">
        <v>63</v>
      </c>
      <c r="Y2" s="178" t="s">
        <v>64</v>
      </c>
      <c r="Z2" s="178" t="s">
        <v>1550</v>
      </c>
      <c r="AA2" s="178" t="s">
        <v>1547</v>
      </c>
      <c r="AB2" s="178" t="s">
        <v>65</v>
      </c>
      <c r="AC2" s="178" t="s">
        <v>1588</v>
      </c>
      <c r="AD2" s="178" t="s">
        <v>1589</v>
      </c>
      <c r="AE2" s="179" t="s">
        <v>66</v>
      </c>
      <c r="AF2" s="180" t="s">
        <v>1549</v>
      </c>
      <c r="AG2" s="180" t="s">
        <v>1545</v>
      </c>
      <c r="AH2" s="180" t="s">
        <v>1546</v>
      </c>
      <c r="AI2" s="180" t="s">
        <v>1590</v>
      </c>
      <c r="AJ2" s="180" t="s">
        <v>1591</v>
      </c>
      <c r="AK2" s="171" t="s">
        <v>1558</v>
      </c>
      <c r="AL2" s="5" t="s">
        <v>1656</v>
      </c>
      <c r="AM2" s="5" t="s">
        <v>1655</v>
      </c>
      <c r="AN2" s="5" t="s">
        <v>1657</v>
      </c>
      <c r="AO2" s="5" t="s">
        <v>1647</v>
      </c>
      <c r="AP2" s="5" t="s">
        <v>1654</v>
      </c>
      <c r="AQ2" s="5" t="s">
        <v>1653</v>
      </c>
      <c r="AR2" s="5" t="s">
        <v>1652</v>
      </c>
      <c r="AS2" s="5" t="s">
        <v>1650</v>
      </c>
      <c r="AT2" s="5" t="s">
        <v>1622</v>
      </c>
      <c r="AU2" s="5" t="s">
        <v>1633</v>
      </c>
      <c r="AV2" s="5" t="s">
        <v>1623</v>
      </c>
      <c r="AW2" s="5" t="s">
        <v>1624</v>
      </c>
      <c r="AX2" s="5" t="s">
        <v>1625</v>
      </c>
      <c r="AY2" s="5" t="s">
        <v>1628</v>
      </c>
      <c r="AZ2" s="5" t="s">
        <v>1626</v>
      </c>
      <c r="BA2" s="5" t="s">
        <v>1627</v>
      </c>
    </row>
    <row r="3" spans="1:53" s="155" customFormat="1" ht="28">
      <c r="A3" s="186"/>
      <c r="B3" s="186" t="s">
        <v>1620</v>
      </c>
      <c r="C3" s="186"/>
      <c r="D3" s="186"/>
      <c r="E3" s="186"/>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186"/>
      <c r="AL3" s="5"/>
      <c r="AM3" s="5"/>
      <c r="AN3" s="5"/>
      <c r="AO3" s="5"/>
      <c r="AP3" s="5"/>
      <c r="AQ3" s="5"/>
      <c r="AR3" s="5"/>
      <c r="AS3" s="5"/>
      <c r="AT3" s="5" t="s">
        <v>1621</v>
      </c>
      <c r="AU3" s="5" t="s">
        <v>1621</v>
      </c>
      <c r="AV3" s="5" t="s">
        <v>1621</v>
      </c>
      <c r="AW3" s="5" t="s">
        <v>1621</v>
      </c>
      <c r="AX3" s="5" t="s">
        <v>1621</v>
      </c>
      <c r="AY3" s="5" t="s">
        <v>1621</v>
      </c>
      <c r="AZ3" s="5" t="s">
        <v>1621</v>
      </c>
      <c r="BA3" s="5" t="s">
        <v>1621</v>
      </c>
    </row>
    <row r="4" spans="1:53" s="155" customFormat="1" ht="28">
      <c r="A4" s="186"/>
      <c r="B4" s="186" t="s">
        <v>1629</v>
      </c>
      <c r="C4" s="186"/>
      <c r="D4" s="186"/>
      <c r="E4" s="186"/>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186"/>
      <c r="AL4" s="5" t="s">
        <v>277</v>
      </c>
      <c r="AM4" s="5" t="s">
        <v>248</v>
      </c>
      <c r="AN4" s="5" t="s">
        <v>1631</v>
      </c>
      <c r="AO4" s="5" t="s">
        <v>248</v>
      </c>
      <c r="AP4" s="5" t="s">
        <v>277</v>
      </c>
      <c r="AQ4" s="5" t="s">
        <v>1643</v>
      </c>
      <c r="AR4" s="5" t="s">
        <v>1644</v>
      </c>
      <c r="AS4" s="5" t="s">
        <v>405</v>
      </c>
      <c r="AT4" s="5" t="s">
        <v>1630</v>
      </c>
      <c r="AU4" s="5" t="s">
        <v>1634</v>
      </c>
      <c r="AV4" s="5" t="s">
        <v>277</v>
      </c>
      <c r="AW4" s="5" t="s">
        <v>405</v>
      </c>
      <c r="AX4" s="5" t="s">
        <v>277</v>
      </c>
      <c r="AY4" s="5" t="s">
        <v>1631</v>
      </c>
      <c r="AZ4" s="5" t="s">
        <v>277</v>
      </c>
      <c r="BA4" s="5" t="s">
        <v>1632</v>
      </c>
    </row>
    <row r="5" spans="1:53" ht="168">
      <c r="A5" s="186"/>
      <c r="B5" s="186" t="s">
        <v>1638</v>
      </c>
      <c r="C5" s="186"/>
      <c r="D5" s="186"/>
      <c r="E5" s="186"/>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186"/>
      <c r="AL5" s="5"/>
      <c r="AM5" s="5" t="s">
        <v>1646</v>
      </c>
      <c r="AN5" s="5"/>
      <c r="AO5" s="5"/>
      <c r="AP5" s="5"/>
      <c r="AQ5" s="5"/>
      <c r="AR5" s="5"/>
      <c r="AS5" s="5"/>
      <c r="AT5" s="5" t="s">
        <v>1635</v>
      </c>
      <c r="AU5" s="5" t="s">
        <v>1635</v>
      </c>
      <c r="AV5" s="5" t="s">
        <v>1640</v>
      </c>
      <c r="AW5" s="5" t="s">
        <v>1641</v>
      </c>
      <c r="AX5" s="5" t="s">
        <v>1642</v>
      </c>
      <c r="AY5" s="5" t="s">
        <v>1642</v>
      </c>
      <c r="AZ5" s="5" t="s">
        <v>1637</v>
      </c>
      <c r="BA5" s="5" t="s">
        <v>1637</v>
      </c>
    </row>
    <row r="6" spans="1:53" s="155" customFormat="1" ht="409.5">
      <c r="A6" s="186"/>
      <c r="B6" s="186" t="s">
        <v>1639</v>
      </c>
      <c r="C6" s="186"/>
      <c r="D6" s="186"/>
      <c r="E6" s="186"/>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186"/>
      <c r="AL6" s="5" t="s">
        <v>1649</v>
      </c>
      <c r="AM6" s="5" t="s">
        <v>1645</v>
      </c>
      <c r="AN6" s="5" t="s">
        <v>1658</v>
      </c>
      <c r="AO6" s="5"/>
      <c r="AP6" s="5" t="s">
        <v>1659</v>
      </c>
      <c r="AQ6" s="5" t="s">
        <v>1660</v>
      </c>
      <c r="AR6" s="5" t="s">
        <v>1651</v>
      </c>
      <c r="AS6" s="5" t="s">
        <v>1648</v>
      </c>
      <c r="AT6" s="5"/>
      <c r="AU6" s="5"/>
      <c r="AV6" s="5"/>
      <c r="AW6" s="5"/>
      <c r="AX6" s="5"/>
      <c r="AY6" s="5"/>
      <c r="AZ6" s="5"/>
      <c r="BA6" s="5"/>
    </row>
    <row r="7" spans="1:53" ht="32.4" customHeight="1">
      <c r="A7" s="7">
        <v>1</v>
      </c>
      <c r="B7" s="7" t="s">
        <v>71</v>
      </c>
      <c r="C7" s="7" t="s">
        <v>72</v>
      </c>
      <c r="D7" s="7" t="s">
        <v>73</v>
      </c>
      <c r="E7" s="7"/>
      <c r="F7" s="8" t="s">
        <v>74</v>
      </c>
      <c r="G7" s="9"/>
      <c r="H7" s="9"/>
      <c r="I7" s="9"/>
      <c r="J7" s="9"/>
      <c r="K7" s="163"/>
      <c r="L7" s="170" t="s">
        <v>76</v>
      </c>
      <c r="M7" s="13" t="s">
        <v>76</v>
      </c>
      <c r="N7" s="13" t="s">
        <v>77</v>
      </c>
      <c r="O7" s="154" t="s">
        <v>78</v>
      </c>
      <c r="P7" s="154" t="s">
        <v>78</v>
      </c>
      <c r="Q7" s="154" t="s">
        <v>78</v>
      </c>
      <c r="R7" s="154" t="s">
        <v>78</v>
      </c>
      <c r="S7" s="154" t="s">
        <v>78</v>
      </c>
      <c r="T7" s="158"/>
      <c r="U7" s="158"/>
      <c r="V7" s="163"/>
      <c r="W7" s="154" t="s">
        <v>76</v>
      </c>
      <c r="X7" s="13"/>
      <c r="Y7" s="154" t="s">
        <v>82</v>
      </c>
      <c r="Z7" s="154" t="s">
        <v>82</v>
      </c>
      <c r="AA7" s="154"/>
      <c r="AB7" s="154"/>
      <c r="AC7" s="154"/>
      <c r="AD7" s="163"/>
      <c r="AE7" s="12" t="s">
        <v>72</v>
      </c>
      <c r="AF7" s="13" t="s">
        <v>84</v>
      </c>
      <c r="AG7" s="13" t="s">
        <v>86</v>
      </c>
      <c r="AH7" s="13" t="s">
        <v>87</v>
      </c>
      <c r="AI7" s="13"/>
      <c r="AJ7" s="13"/>
      <c r="AK7" s="7">
        <v>4</v>
      </c>
      <c r="AL7" s="5" t="s">
        <v>78</v>
      </c>
      <c r="AM7" s="5" t="s">
        <v>78</v>
      </c>
      <c r="AN7" s="5" t="s">
        <v>78</v>
      </c>
      <c r="AO7" s="5" t="s">
        <v>78</v>
      </c>
      <c r="AP7" s="5" t="s">
        <v>78</v>
      </c>
      <c r="AQ7" s="5" t="s">
        <v>78</v>
      </c>
      <c r="AR7" s="5" t="s">
        <v>78</v>
      </c>
      <c r="AS7" s="5" t="s">
        <v>78</v>
      </c>
      <c r="AT7" s="5"/>
      <c r="AU7" s="5"/>
      <c r="AV7" s="5"/>
      <c r="AW7" s="5" t="s">
        <v>1636</v>
      </c>
      <c r="AX7" s="5"/>
      <c r="AY7" s="5"/>
      <c r="AZ7" s="5"/>
      <c r="BA7" s="5"/>
    </row>
    <row r="8" spans="1:53" ht="32.4" customHeight="1">
      <c r="A8" s="7">
        <v>1</v>
      </c>
      <c r="B8" s="7" t="s">
        <v>71</v>
      </c>
      <c r="C8" s="7" t="s">
        <v>89</v>
      </c>
      <c r="D8" s="7" t="s">
        <v>90</v>
      </c>
      <c r="E8" s="7"/>
      <c r="F8" s="8" t="s">
        <v>91</v>
      </c>
      <c r="G8" s="9"/>
      <c r="H8" s="9"/>
      <c r="I8" s="9"/>
      <c r="J8" s="9"/>
      <c r="K8" s="163"/>
      <c r="L8" s="13" t="s">
        <v>92</v>
      </c>
      <c r="M8" s="13" t="s">
        <v>1566</v>
      </c>
      <c r="N8" s="13" t="s">
        <v>93</v>
      </c>
      <c r="O8" s="154" t="s">
        <v>78</v>
      </c>
      <c r="P8" s="154" t="s">
        <v>78</v>
      </c>
      <c r="Q8" s="154" t="s">
        <v>78</v>
      </c>
      <c r="R8" s="154" t="s">
        <v>78</v>
      </c>
      <c r="S8" s="154" t="s">
        <v>78</v>
      </c>
      <c r="T8" s="161"/>
      <c r="U8" s="161"/>
      <c r="V8" s="163"/>
      <c r="W8" s="17" t="s">
        <v>94</v>
      </c>
      <c r="X8" s="154"/>
      <c r="Y8" s="154" t="s">
        <v>95</v>
      </c>
      <c r="Z8" s="154" t="s">
        <v>95</v>
      </c>
      <c r="AA8" s="154"/>
      <c r="AB8" s="154"/>
      <c r="AC8" s="154"/>
      <c r="AD8" s="163"/>
      <c r="AE8" s="12" t="s">
        <v>89</v>
      </c>
      <c r="AF8" s="13" t="s">
        <v>90</v>
      </c>
      <c r="AG8" s="13" t="s">
        <v>96</v>
      </c>
      <c r="AH8" s="13" t="s">
        <v>87</v>
      </c>
      <c r="AI8" s="13"/>
      <c r="AJ8" s="13"/>
      <c r="AK8" s="7">
        <v>4</v>
      </c>
      <c r="AL8" s="5" t="s">
        <v>78</v>
      </c>
      <c r="AM8" s="5" t="s">
        <v>78</v>
      </c>
      <c r="AN8" s="5" t="s">
        <v>78</v>
      </c>
      <c r="AO8" s="5" t="s">
        <v>78</v>
      </c>
      <c r="AP8" s="5" t="s">
        <v>78</v>
      </c>
      <c r="AQ8" s="5" t="s">
        <v>78</v>
      </c>
      <c r="AR8" s="5" t="s">
        <v>78</v>
      </c>
      <c r="AS8" s="5" t="s">
        <v>78</v>
      </c>
      <c r="AT8" s="5"/>
      <c r="AU8" s="5"/>
      <c r="AV8" s="5"/>
      <c r="AW8" s="5"/>
      <c r="AX8" s="5"/>
      <c r="AY8" s="5"/>
      <c r="AZ8" s="5"/>
      <c r="BA8" s="5"/>
    </row>
    <row r="9" spans="1:53" ht="32.4" customHeight="1">
      <c r="A9" s="7">
        <v>1</v>
      </c>
      <c r="B9" s="7" t="s">
        <v>71</v>
      </c>
      <c r="C9" s="7" t="s">
        <v>97</v>
      </c>
      <c r="D9" s="7" t="s">
        <v>98</v>
      </c>
      <c r="E9" s="7" t="s">
        <v>99</v>
      </c>
      <c r="F9" s="12" t="s">
        <v>100</v>
      </c>
      <c r="G9" s="13"/>
      <c r="H9" s="13"/>
      <c r="I9" s="13"/>
      <c r="J9" s="13"/>
      <c r="K9" s="164"/>
      <c r="L9" s="159"/>
      <c r="M9" s="13"/>
      <c r="N9" s="13"/>
      <c r="O9" s="13"/>
      <c r="P9" s="13"/>
      <c r="Q9" s="13"/>
      <c r="R9" s="13"/>
      <c r="S9" s="13"/>
      <c r="T9" s="13"/>
      <c r="U9" s="13"/>
      <c r="V9" s="164"/>
      <c r="W9" s="17" t="s">
        <v>101</v>
      </c>
      <c r="X9" s="13"/>
      <c r="Y9" s="154" t="s">
        <v>102</v>
      </c>
      <c r="Z9" s="154" t="s">
        <v>102</v>
      </c>
      <c r="AA9" s="154"/>
      <c r="AB9" s="154"/>
      <c r="AC9" s="154"/>
      <c r="AD9" s="164"/>
      <c r="AE9" s="12" t="s">
        <v>103</v>
      </c>
      <c r="AF9" s="13" t="s">
        <v>104</v>
      </c>
      <c r="AG9" s="13" t="s">
        <v>78</v>
      </c>
      <c r="AH9" s="13" t="s">
        <v>87</v>
      </c>
      <c r="AI9" s="13"/>
      <c r="AJ9" s="13"/>
      <c r="AK9" s="7">
        <v>3</v>
      </c>
      <c r="AL9" s="5" t="s">
        <v>78</v>
      </c>
      <c r="AM9" s="5" t="s">
        <v>78</v>
      </c>
      <c r="AN9" s="5" t="s">
        <v>78</v>
      </c>
      <c r="AO9" s="5" t="s">
        <v>78</v>
      </c>
      <c r="AP9" s="5" t="s">
        <v>78</v>
      </c>
      <c r="AQ9" s="5" t="s">
        <v>78</v>
      </c>
      <c r="AR9" s="5" t="s">
        <v>78</v>
      </c>
      <c r="AS9" s="5" t="s">
        <v>78</v>
      </c>
      <c r="AT9" s="5"/>
      <c r="AU9" s="5"/>
      <c r="AV9" s="5"/>
      <c r="AW9" s="5"/>
      <c r="AX9" s="5"/>
      <c r="AY9" s="5"/>
      <c r="AZ9" s="5"/>
      <c r="BA9" s="5"/>
    </row>
    <row r="10" spans="1:53" ht="32.4" customHeight="1">
      <c r="A10" s="7">
        <v>1</v>
      </c>
      <c r="B10" s="7" t="s">
        <v>71</v>
      </c>
      <c r="C10" s="7" t="s">
        <v>105</v>
      </c>
      <c r="D10" s="7" t="s">
        <v>106</v>
      </c>
      <c r="E10" s="7" t="s">
        <v>107</v>
      </c>
      <c r="F10" s="8" t="s">
        <v>108</v>
      </c>
      <c r="G10" s="9"/>
      <c r="H10" s="9"/>
      <c r="I10" s="9"/>
      <c r="J10" s="9"/>
      <c r="K10" s="163"/>
      <c r="L10" s="150" t="s">
        <v>106</v>
      </c>
      <c r="M10" s="36" t="s">
        <v>1572</v>
      </c>
      <c r="N10" s="13" t="s">
        <v>109</v>
      </c>
      <c r="O10" s="154" t="s">
        <v>78</v>
      </c>
      <c r="P10" s="154" t="s">
        <v>110</v>
      </c>
      <c r="Q10" s="154" t="s">
        <v>78</v>
      </c>
      <c r="R10" s="154" t="s">
        <v>78</v>
      </c>
      <c r="S10" s="154" t="s">
        <v>78</v>
      </c>
      <c r="T10" s="154"/>
      <c r="U10" s="154"/>
      <c r="V10" s="163"/>
      <c r="W10" s="17" t="s">
        <v>111</v>
      </c>
      <c r="X10" s="11"/>
      <c r="Y10" s="154" t="s">
        <v>112</v>
      </c>
      <c r="Z10" s="154" t="s">
        <v>112</v>
      </c>
      <c r="AA10" s="154"/>
      <c r="AB10" s="154"/>
      <c r="AC10" s="154"/>
      <c r="AD10" s="163"/>
      <c r="AE10" s="12"/>
      <c r="AF10" s="13"/>
      <c r="AG10" s="13"/>
      <c r="AH10" s="13"/>
      <c r="AI10" s="13"/>
      <c r="AJ10" s="13"/>
      <c r="AK10" s="7">
        <v>3</v>
      </c>
      <c r="AL10" s="5" t="s">
        <v>78</v>
      </c>
      <c r="AM10" s="5" t="s">
        <v>78</v>
      </c>
      <c r="AN10" s="5" t="s">
        <v>78</v>
      </c>
      <c r="AO10" s="5" t="s">
        <v>78</v>
      </c>
      <c r="AP10" s="5" t="s">
        <v>78</v>
      </c>
      <c r="AQ10" s="5" t="s">
        <v>78</v>
      </c>
      <c r="AR10" s="5" t="s">
        <v>78</v>
      </c>
      <c r="AS10" s="5" t="s">
        <v>78</v>
      </c>
      <c r="AT10" s="5"/>
      <c r="AU10" s="5"/>
      <c r="AV10" s="5"/>
      <c r="AW10" s="5"/>
      <c r="AX10" s="5"/>
      <c r="AY10" s="5"/>
      <c r="AZ10" s="5"/>
      <c r="BA10" s="5"/>
    </row>
    <row r="11" spans="1:53" ht="32.4" customHeight="1">
      <c r="A11" s="14">
        <v>2</v>
      </c>
      <c r="B11" s="14" t="s">
        <v>172</v>
      </c>
      <c r="C11" s="14" t="s">
        <v>173</v>
      </c>
      <c r="D11" s="14" t="s">
        <v>174</v>
      </c>
      <c r="E11" s="14" t="s">
        <v>175</v>
      </c>
      <c r="F11" s="12" t="s">
        <v>176</v>
      </c>
      <c r="G11" s="13"/>
      <c r="H11" s="13"/>
      <c r="I11" s="13"/>
      <c r="J11" s="13"/>
      <c r="K11" s="164"/>
      <c r="L11" s="13" t="s">
        <v>174</v>
      </c>
      <c r="M11" s="157" t="s">
        <v>1561</v>
      </c>
      <c r="N11" s="13" t="s">
        <v>177</v>
      </c>
      <c r="O11" s="154" t="s">
        <v>78</v>
      </c>
      <c r="P11" s="154" t="s">
        <v>178</v>
      </c>
      <c r="Q11" s="154" t="s">
        <v>78</v>
      </c>
      <c r="R11" s="154" t="s">
        <v>78</v>
      </c>
      <c r="S11" s="154" t="s">
        <v>78</v>
      </c>
      <c r="T11" s="154"/>
      <c r="U11" s="154"/>
      <c r="V11" s="164"/>
      <c r="W11" s="17" t="s">
        <v>216</v>
      </c>
      <c r="X11" s="13"/>
      <c r="Y11" s="154" t="s">
        <v>180</v>
      </c>
      <c r="Z11" s="154" t="s">
        <v>180</v>
      </c>
      <c r="AA11" s="154" t="s">
        <v>181</v>
      </c>
      <c r="AB11" s="154"/>
      <c r="AC11" s="154"/>
      <c r="AD11" s="164"/>
      <c r="AE11" s="12" t="s">
        <v>173</v>
      </c>
      <c r="AF11" s="13" t="s">
        <v>182</v>
      </c>
      <c r="AG11" s="13" t="s">
        <v>183</v>
      </c>
      <c r="AH11" s="154" t="s">
        <v>184</v>
      </c>
      <c r="AI11" s="154"/>
      <c r="AJ11" s="154"/>
      <c r="AK11" s="14">
        <v>4</v>
      </c>
      <c r="AL11" s="5" t="s">
        <v>78</v>
      </c>
      <c r="AM11" s="5" t="s">
        <v>78</v>
      </c>
      <c r="AN11" s="5" t="s">
        <v>78</v>
      </c>
      <c r="AO11" s="5" t="s">
        <v>78</v>
      </c>
      <c r="AP11" s="5" t="s">
        <v>78</v>
      </c>
      <c r="AQ11" s="5" t="s">
        <v>78</v>
      </c>
      <c r="AR11" s="5" t="s">
        <v>78</v>
      </c>
      <c r="AS11" s="5" t="s">
        <v>78</v>
      </c>
      <c r="AT11" s="5"/>
      <c r="AU11" s="5"/>
      <c r="AV11" s="5"/>
      <c r="AW11" s="5"/>
      <c r="AX11" s="5"/>
      <c r="AY11" s="5"/>
      <c r="AZ11" s="5"/>
      <c r="BA11" s="5"/>
    </row>
    <row r="12" spans="1:53" ht="32.4" customHeight="1">
      <c r="A12" s="14">
        <v>2</v>
      </c>
      <c r="B12" s="14" t="s">
        <v>172</v>
      </c>
      <c r="C12" s="14" t="s">
        <v>185</v>
      </c>
      <c r="D12" s="14" t="s">
        <v>186</v>
      </c>
      <c r="E12" s="14" t="s">
        <v>175</v>
      </c>
      <c r="F12" s="12" t="s">
        <v>187</v>
      </c>
      <c r="G12" s="13"/>
      <c r="H12" s="13"/>
      <c r="I12" s="13"/>
      <c r="J12" s="13"/>
      <c r="K12" s="164"/>
      <c r="L12" s="13" t="s">
        <v>186</v>
      </c>
      <c r="M12" s="157" t="s">
        <v>1567</v>
      </c>
      <c r="N12" s="13" t="s">
        <v>188</v>
      </c>
      <c r="O12" s="154" t="s">
        <v>78</v>
      </c>
      <c r="P12" s="154" t="s">
        <v>178</v>
      </c>
      <c r="Q12" s="154" t="s">
        <v>78</v>
      </c>
      <c r="R12" s="154" t="s">
        <v>78</v>
      </c>
      <c r="S12" s="154" t="s">
        <v>78</v>
      </c>
      <c r="T12" s="154"/>
      <c r="U12" s="154"/>
      <c r="V12" s="164"/>
      <c r="W12" s="17" t="s">
        <v>218</v>
      </c>
      <c r="X12" s="13"/>
      <c r="Y12" s="154" t="s">
        <v>190</v>
      </c>
      <c r="Z12" s="154" t="s">
        <v>190</v>
      </c>
      <c r="AA12" s="154" t="s">
        <v>181</v>
      </c>
      <c r="AB12" s="154"/>
      <c r="AC12" s="154"/>
      <c r="AD12" s="164"/>
      <c r="AE12" s="12" t="s">
        <v>185</v>
      </c>
      <c r="AF12" s="13" t="s">
        <v>191</v>
      </c>
      <c r="AG12" s="13" t="s">
        <v>183</v>
      </c>
      <c r="AH12" s="154" t="s">
        <v>184</v>
      </c>
      <c r="AI12" s="154"/>
      <c r="AJ12" s="154"/>
      <c r="AK12" s="14">
        <v>4</v>
      </c>
      <c r="AL12" s="5" t="s">
        <v>78</v>
      </c>
      <c r="AM12" s="5" t="s">
        <v>78</v>
      </c>
      <c r="AN12" s="5" t="s">
        <v>78</v>
      </c>
      <c r="AO12" s="5" t="s">
        <v>78</v>
      </c>
      <c r="AP12" s="5" t="s">
        <v>78</v>
      </c>
      <c r="AQ12" s="5" t="s">
        <v>78</v>
      </c>
      <c r="AR12" s="5" t="s">
        <v>78</v>
      </c>
      <c r="AS12" s="5" t="s">
        <v>78</v>
      </c>
      <c r="AT12" s="5"/>
      <c r="AU12" s="5"/>
      <c r="AV12" s="5"/>
      <c r="AW12" s="5"/>
      <c r="AX12" s="5"/>
      <c r="AY12" s="5"/>
      <c r="AZ12" s="5"/>
      <c r="BA12" s="5"/>
    </row>
    <row r="13" spans="1:53" ht="32.4" customHeight="1">
      <c r="A13" s="16">
        <v>4</v>
      </c>
      <c r="B13" s="16" t="s">
        <v>260</v>
      </c>
      <c r="C13" s="16" t="s">
        <v>261</v>
      </c>
      <c r="D13" s="16" t="s">
        <v>262</v>
      </c>
      <c r="E13" s="16" t="s">
        <v>263</v>
      </c>
      <c r="F13" s="8" t="s">
        <v>264</v>
      </c>
      <c r="G13" s="9"/>
      <c r="H13" s="9"/>
      <c r="I13" s="9"/>
      <c r="J13" s="9"/>
      <c r="K13" s="163"/>
      <c r="L13" s="13" t="s">
        <v>265</v>
      </c>
      <c r="M13" s="13" t="s">
        <v>1565</v>
      </c>
      <c r="N13" s="13" t="s">
        <v>266</v>
      </c>
      <c r="O13" s="154" t="s">
        <v>78</v>
      </c>
      <c r="P13" s="154" t="s">
        <v>248</v>
      </c>
      <c r="Q13" s="154">
        <v>0</v>
      </c>
      <c r="R13" s="154" t="s">
        <v>159</v>
      </c>
      <c r="S13" s="154" t="s">
        <v>78</v>
      </c>
      <c r="T13" s="154"/>
      <c r="U13" s="154"/>
      <c r="V13" s="163"/>
      <c r="W13" s="17" t="s">
        <v>267</v>
      </c>
      <c r="X13" s="154" t="s">
        <v>268</v>
      </c>
      <c r="Y13" s="154" t="s">
        <v>269</v>
      </c>
      <c r="Z13" s="154" t="s">
        <v>269</v>
      </c>
      <c r="AA13" s="154" t="s">
        <v>248</v>
      </c>
      <c r="AB13" s="154"/>
      <c r="AC13" s="154"/>
      <c r="AD13" s="163"/>
      <c r="AE13" s="12" t="s">
        <v>261</v>
      </c>
      <c r="AF13" s="13" t="s">
        <v>270</v>
      </c>
      <c r="AG13" s="13" t="s">
        <v>271</v>
      </c>
      <c r="AH13" s="13" t="s">
        <v>248</v>
      </c>
      <c r="AI13" s="13"/>
      <c r="AJ13" s="13"/>
      <c r="AK13" s="16">
        <v>4</v>
      </c>
      <c r="AL13" s="5" t="s">
        <v>78</v>
      </c>
      <c r="AM13" s="5" t="s">
        <v>78</v>
      </c>
      <c r="AN13" s="5" t="s">
        <v>78</v>
      </c>
      <c r="AO13" s="5" t="s">
        <v>78</v>
      </c>
      <c r="AP13" s="5" t="s">
        <v>78</v>
      </c>
      <c r="AQ13" s="5" t="s">
        <v>78</v>
      </c>
      <c r="AR13" s="5" t="s">
        <v>78</v>
      </c>
      <c r="AS13" s="5" t="s">
        <v>78</v>
      </c>
      <c r="AT13" s="5"/>
      <c r="AU13" s="5"/>
      <c r="AV13" s="5"/>
      <c r="AW13" s="5"/>
      <c r="AX13" s="5"/>
      <c r="AY13" s="5"/>
      <c r="AZ13" s="5"/>
      <c r="BA13" s="5"/>
    </row>
    <row r="14" spans="1:53" ht="32.4" customHeight="1">
      <c r="A14" s="16">
        <v>4</v>
      </c>
      <c r="B14" s="16" t="s">
        <v>260</v>
      </c>
      <c r="C14" s="16" t="s">
        <v>272</v>
      </c>
      <c r="D14" s="16" t="s">
        <v>273</v>
      </c>
      <c r="E14" s="16" t="s">
        <v>263</v>
      </c>
      <c r="F14" s="12" t="s">
        <v>274</v>
      </c>
      <c r="G14" s="13"/>
      <c r="H14" s="13"/>
      <c r="I14" s="13"/>
      <c r="J14" s="13"/>
      <c r="K14" s="164"/>
      <c r="L14" s="13" t="s">
        <v>275</v>
      </c>
      <c r="M14" s="157" t="s">
        <v>1564</v>
      </c>
      <c r="N14" s="13" t="s">
        <v>276</v>
      </c>
      <c r="O14" s="154" t="s">
        <v>78</v>
      </c>
      <c r="P14" s="154" t="s">
        <v>277</v>
      </c>
      <c r="Q14" s="154">
        <v>0</v>
      </c>
      <c r="R14" s="154" t="s">
        <v>278</v>
      </c>
      <c r="S14" s="154" t="s">
        <v>78</v>
      </c>
      <c r="T14" s="154"/>
      <c r="U14" s="154"/>
      <c r="V14" s="164"/>
      <c r="W14" s="17" t="s">
        <v>279</v>
      </c>
      <c r="X14" s="154" t="s">
        <v>280</v>
      </c>
      <c r="Y14" s="154" t="s">
        <v>281</v>
      </c>
      <c r="Z14" s="154" t="s">
        <v>281</v>
      </c>
      <c r="AA14" s="154" t="s">
        <v>277</v>
      </c>
      <c r="AB14" s="154"/>
      <c r="AC14" s="154"/>
      <c r="AD14" s="164"/>
      <c r="AE14" s="12" t="s">
        <v>272</v>
      </c>
      <c r="AF14" s="13" t="s">
        <v>273</v>
      </c>
      <c r="AG14" s="13" t="s">
        <v>282</v>
      </c>
      <c r="AH14" s="13" t="s">
        <v>283</v>
      </c>
      <c r="AI14" s="13"/>
      <c r="AJ14" s="13"/>
      <c r="AK14" s="16">
        <v>4</v>
      </c>
      <c r="AL14" s="5" t="s">
        <v>78</v>
      </c>
      <c r="AM14" s="5" t="s">
        <v>78</v>
      </c>
      <c r="AN14" s="5" t="s">
        <v>78</v>
      </c>
      <c r="AO14" s="5" t="s">
        <v>78</v>
      </c>
      <c r="AP14" s="5" t="s">
        <v>78</v>
      </c>
      <c r="AQ14" s="5" t="s">
        <v>78</v>
      </c>
      <c r="AR14" s="5" t="s">
        <v>78</v>
      </c>
      <c r="AS14" s="5" t="s">
        <v>78</v>
      </c>
      <c r="AT14" s="5"/>
      <c r="AU14" s="5"/>
      <c r="AV14" s="5"/>
      <c r="AW14" s="5"/>
      <c r="AX14" s="5"/>
      <c r="AY14" s="5"/>
      <c r="AZ14" s="5"/>
      <c r="BA14" s="5"/>
    </row>
    <row r="15" spans="1:53" ht="32.4" customHeight="1">
      <c r="A15" s="16">
        <v>4</v>
      </c>
      <c r="B15" s="16" t="s">
        <v>260</v>
      </c>
      <c r="C15" s="16" t="s">
        <v>284</v>
      </c>
      <c r="D15" s="16" t="s">
        <v>285</v>
      </c>
      <c r="E15" s="16" t="s">
        <v>263</v>
      </c>
      <c r="F15" s="12" t="s">
        <v>286</v>
      </c>
      <c r="G15" s="13"/>
      <c r="H15" s="13"/>
      <c r="I15" s="13"/>
      <c r="J15" s="13"/>
      <c r="K15" s="164"/>
      <c r="L15" s="13" t="s">
        <v>287</v>
      </c>
      <c r="M15" s="157" t="s">
        <v>1563</v>
      </c>
      <c r="N15" s="13" t="s">
        <v>288</v>
      </c>
      <c r="O15" s="154" t="s">
        <v>78</v>
      </c>
      <c r="P15" s="154" t="s">
        <v>248</v>
      </c>
      <c r="Q15" s="154">
        <v>150</v>
      </c>
      <c r="R15" s="154">
        <v>4000</v>
      </c>
      <c r="S15" s="154" t="s">
        <v>78</v>
      </c>
      <c r="T15" s="154"/>
      <c r="U15" s="154"/>
      <c r="V15" s="164"/>
      <c r="W15" s="17" t="s">
        <v>289</v>
      </c>
      <c r="X15" s="154" t="s">
        <v>290</v>
      </c>
      <c r="Y15" s="154" t="s">
        <v>291</v>
      </c>
      <c r="Z15" s="154" t="s">
        <v>291</v>
      </c>
      <c r="AA15" s="154"/>
      <c r="AB15" s="154"/>
      <c r="AC15" s="154"/>
      <c r="AD15" s="164"/>
      <c r="AE15" s="12" t="s">
        <v>284</v>
      </c>
      <c r="AF15" s="13" t="s">
        <v>285</v>
      </c>
      <c r="AG15" s="13" t="s">
        <v>292</v>
      </c>
      <c r="AH15" s="13" t="s">
        <v>248</v>
      </c>
      <c r="AI15" s="13"/>
      <c r="AJ15" s="13"/>
      <c r="AK15" s="16">
        <v>4</v>
      </c>
      <c r="AL15" s="5" t="s">
        <v>78</v>
      </c>
      <c r="AM15" s="5" t="s">
        <v>78</v>
      </c>
      <c r="AN15" s="5" t="s">
        <v>78</v>
      </c>
      <c r="AO15" s="5" t="s">
        <v>78</v>
      </c>
      <c r="AP15" s="5" t="s">
        <v>78</v>
      </c>
      <c r="AQ15" s="5" t="s">
        <v>78</v>
      </c>
      <c r="AR15" s="5" t="s">
        <v>78</v>
      </c>
      <c r="AS15" s="5" t="s">
        <v>78</v>
      </c>
      <c r="AT15" s="5"/>
      <c r="AU15" s="5"/>
      <c r="AV15" s="5"/>
      <c r="AW15" s="5"/>
      <c r="AX15" s="5"/>
      <c r="AY15" s="5"/>
      <c r="AZ15" s="5"/>
      <c r="BA15" s="5"/>
    </row>
    <row r="16" spans="1:53" ht="32.4" customHeight="1">
      <c r="A16" s="16">
        <v>4</v>
      </c>
      <c r="B16" s="16" t="s">
        <v>260</v>
      </c>
      <c r="C16" s="16" t="s">
        <v>293</v>
      </c>
      <c r="D16" s="16" t="s">
        <v>294</v>
      </c>
      <c r="E16" s="16" t="s">
        <v>263</v>
      </c>
      <c r="F16" s="12" t="s">
        <v>295</v>
      </c>
      <c r="G16" s="13"/>
      <c r="H16" s="13"/>
      <c r="I16" s="13"/>
      <c r="J16" s="13"/>
      <c r="K16" s="164"/>
      <c r="L16" s="13"/>
      <c r="M16" s="13"/>
      <c r="N16" s="13"/>
      <c r="O16" s="13"/>
      <c r="P16" s="13"/>
      <c r="Q16" s="13"/>
      <c r="R16" s="13"/>
      <c r="S16" s="13"/>
      <c r="T16" s="13"/>
      <c r="U16" s="13"/>
      <c r="V16" s="164"/>
      <c r="W16" s="17" t="s">
        <v>296</v>
      </c>
      <c r="X16" s="154" t="s">
        <v>268</v>
      </c>
      <c r="Y16" s="154" t="s">
        <v>297</v>
      </c>
      <c r="Z16" s="154" t="s">
        <v>297</v>
      </c>
      <c r="AA16" s="154" t="s">
        <v>298</v>
      </c>
      <c r="AB16" s="154"/>
      <c r="AC16" s="154"/>
      <c r="AD16" s="164"/>
      <c r="AE16" s="12" t="s">
        <v>293</v>
      </c>
      <c r="AF16" s="13" t="s">
        <v>299</v>
      </c>
      <c r="AG16" s="13" t="s">
        <v>300</v>
      </c>
      <c r="AH16" s="13" t="s">
        <v>301</v>
      </c>
      <c r="AI16" s="13"/>
      <c r="AJ16" s="13"/>
      <c r="AK16" s="16">
        <v>3</v>
      </c>
      <c r="AL16" s="5" t="s">
        <v>78</v>
      </c>
      <c r="AM16" s="5" t="s">
        <v>78</v>
      </c>
      <c r="AN16" s="5" t="s">
        <v>78</v>
      </c>
      <c r="AO16" s="5" t="s">
        <v>78</v>
      </c>
      <c r="AP16" s="5" t="s">
        <v>78</v>
      </c>
      <c r="AQ16" s="5" t="s">
        <v>78</v>
      </c>
      <c r="AR16" s="5" t="s">
        <v>78</v>
      </c>
      <c r="AS16" s="5" t="s">
        <v>78</v>
      </c>
      <c r="AT16" s="5"/>
      <c r="AU16" s="5"/>
      <c r="AV16" s="5"/>
      <c r="AW16" s="5"/>
      <c r="AX16" s="5"/>
      <c r="AY16" s="5"/>
      <c r="AZ16" s="5"/>
      <c r="BA16" s="5"/>
    </row>
    <row r="17" spans="1:53" ht="32.4" customHeight="1">
      <c r="A17" s="16">
        <v>4</v>
      </c>
      <c r="B17" s="16" t="s">
        <v>260</v>
      </c>
      <c r="C17" s="16" t="s">
        <v>302</v>
      </c>
      <c r="D17" s="16" t="s">
        <v>303</v>
      </c>
      <c r="E17" s="16" t="s">
        <v>263</v>
      </c>
      <c r="F17" s="8" t="s">
        <v>304</v>
      </c>
      <c r="G17" s="9"/>
      <c r="H17" s="9"/>
      <c r="I17" s="9"/>
      <c r="J17" s="9"/>
      <c r="K17" s="163"/>
      <c r="L17" s="13" t="s">
        <v>305</v>
      </c>
      <c r="M17" s="13" t="s">
        <v>1574</v>
      </c>
      <c r="N17" s="13" t="s">
        <v>306</v>
      </c>
      <c r="O17" s="154" t="s">
        <v>307</v>
      </c>
      <c r="P17" s="154" t="s">
        <v>248</v>
      </c>
      <c r="Q17" s="154">
        <v>0</v>
      </c>
      <c r="R17" s="154" t="s">
        <v>159</v>
      </c>
      <c r="S17" s="154" t="s">
        <v>78</v>
      </c>
      <c r="T17" s="154"/>
      <c r="U17" s="154"/>
      <c r="V17" s="163"/>
      <c r="W17" s="17" t="s">
        <v>308</v>
      </c>
      <c r="X17" s="154" t="s">
        <v>268</v>
      </c>
      <c r="Y17" s="154" t="s">
        <v>309</v>
      </c>
      <c r="Z17" s="154" t="s">
        <v>309</v>
      </c>
      <c r="AA17" s="154" t="s">
        <v>248</v>
      </c>
      <c r="AB17" s="154"/>
      <c r="AC17" s="154"/>
      <c r="AD17" s="163"/>
      <c r="AE17" s="12"/>
      <c r="AF17" s="13"/>
      <c r="AG17" s="13"/>
      <c r="AH17" s="13"/>
      <c r="AI17" s="13"/>
      <c r="AJ17" s="13"/>
      <c r="AK17" s="16">
        <v>3</v>
      </c>
      <c r="AL17" s="5" t="s">
        <v>78</v>
      </c>
      <c r="AM17" s="5" t="s">
        <v>78</v>
      </c>
      <c r="AN17" s="5" t="s">
        <v>78</v>
      </c>
      <c r="AO17" s="5" t="s">
        <v>78</v>
      </c>
      <c r="AP17" s="5" t="s">
        <v>78</v>
      </c>
      <c r="AQ17" s="5" t="s">
        <v>78</v>
      </c>
      <c r="AR17" s="5" t="s">
        <v>78</v>
      </c>
      <c r="AS17" s="5" t="s">
        <v>78</v>
      </c>
      <c r="AT17" s="5"/>
      <c r="AU17" s="5"/>
      <c r="AV17" s="5"/>
      <c r="AW17" s="5"/>
      <c r="AX17" s="5"/>
      <c r="AY17" s="5"/>
      <c r="AZ17" s="5"/>
      <c r="BA17" s="5"/>
    </row>
    <row r="18" spans="1:53" ht="32.4" customHeight="1">
      <c r="A18" s="19">
        <v>5</v>
      </c>
      <c r="B18" s="19" t="s">
        <v>380</v>
      </c>
      <c r="C18" s="19" t="s">
        <v>381</v>
      </c>
      <c r="D18" s="19" t="s">
        <v>382</v>
      </c>
      <c r="E18" s="19" t="s">
        <v>263</v>
      </c>
      <c r="F18" s="12" t="s">
        <v>383</v>
      </c>
      <c r="G18" s="13"/>
      <c r="H18" s="13"/>
      <c r="I18" s="13"/>
      <c r="J18" s="13"/>
      <c r="K18" s="164"/>
      <c r="L18" s="13" t="s">
        <v>384</v>
      </c>
      <c r="M18" s="13" t="s">
        <v>1562</v>
      </c>
      <c r="N18" s="13" t="s">
        <v>385</v>
      </c>
      <c r="O18" s="154" t="s">
        <v>369</v>
      </c>
      <c r="P18" s="154" t="s">
        <v>248</v>
      </c>
      <c r="Q18" s="154">
        <v>0</v>
      </c>
      <c r="R18" s="154" t="s">
        <v>159</v>
      </c>
      <c r="S18" s="154" t="s">
        <v>386</v>
      </c>
      <c r="T18" s="154"/>
      <c r="U18" s="154"/>
      <c r="V18" s="164"/>
      <c r="W18" s="17" t="s">
        <v>387</v>
      </c>
      <c r="X18" s="154" t="s">
        <v>388</v>
      </c>
      <c r="Y18" s="154" t="s">
        <v>389</v>
      </c>
      <c r="Z18" s="154" t="s">
        <v>389</v>
      </c>
      <c r="AA18" s="154" t="s">
        <v>379</v>
      </c>
      <c r="AB18" s="154"/>
      <c r="AC18" s="154"/>
      <c r="AD18" s="164"/>
      <c r="AE18" s="12" t="s">
        <v>381</v>
      </c>
      <c r="AF18" s="13" t="s">
        <v>1559</v>
      </c>
      <c r="AG18" s="13" t="s">
        <v>390</v>
      </c>
      <c r="AH18" s="13" t="s">
        <v>248</v>
      </c>
      <c r="AI18" s="13"/>
      <c r="AJ18" s="13"/>
      <c r="AK18" s="19">
        <v>4</v>
      </c>
      <c r="AL18" s="5" t="s">
        <v>1607</v>
      </c>
      <c r="AM18" s="5" t="s">
        <v>1607</v>
      </c>
      <c r="AN18" s="5" t="s">
        <v>1264</v>
      </c>
      <c r="AO18" s="5" t="s">
        <v>1268</v>
      </c>
      <c r="AP18" s="5"/>
      <c r="AQ18" s="5" t="s">
        <v>1268</v>
      </c>
      <c r="AR18" s="5" t="s">
        <v>1608</v>
      </c>
      <c r="AS18" s="5" t="s">
        <v>1608</v>
      </c>
      <c r="AT18" s="5"/>
      <c r="AU18" s="5"/>
      <c r="AV18" s="5"/>
      <c r="AW18" s="5"/>
      <c r="AX18" s="5"/>
      <c r="AY18" s="5"/>
      <c r="AZ18" s="5"/>
      <c r="BA18" s="5"/>
    </row>
    <row r="19" spans="1:53" ht="32.4" customHeight="1">
      <c r="A19" s="19">
        <v>5</v>
      </c>
      <c r="B19" s="19" t="s">
        <v>380</v>
      </c>
      <c r="C19" s="19" t="s">
        <v>399</v>
      </c>
      <c r="D19" s="19" t="s">
        <v>1583</v>
      </c>
      <c r="E19" s="19" t="s">
        <v>263</v>
      </c>
      <c r="F19" s="12"/>
      <c r="G19" s="13"/>
      <c r="H19" s="13"/>
      <c r="I19" s="13"/>
      <c r="J19" s="13">
        <v>3811</v>
      </c>
      <c r="K19" s="164">
        <v>3852</v>
      </c>
      <c r="L19" s="13" t="s">
        <v>400</v>
      </c>
      <c r="M19" s="13" t="s">
        <v>1576</v>
      </c>
      <c r="N19" s="13" t="s">
        <v>401</v>
      </c>
      <c r="O19" s="154" t="s">
        <v>369</v>
      </c>
      <c r="P19" s="154" t="s">
        <v>277</v>
      </c>
      <c r="Q19" s="154">
        <v>0</v>
      </c>
      <c r="R19" s="154">
        <v>100</v>
      </c>
      <c r="S19" s="154" t="s">
        <v>386</v>
      </c>
      <c r="T19" s="154"/>
      <c r="U19" s="154">
        <v>37</v>
      </c>
      <c r="V19" s="164">
        <v>36</v>
      </c>
      <c r="W19" s="20" t="s">
        <v>402</v>
      </c>
      <c r="X19" s="21" t="s">
        <v>403</v>
      </c>
      <c r="Y19" s="21" t="s">
        <v>404</v>
      </c>
      <c r="Z19" s="154" t="s">
        <v>404</v>
      </c>
      <c r="AA19" s="21" t="s">
        <v>405</v>
      </c>
      <c r="AB19" s="21"/>
      <c r="AC19" s="21">
        <v>92</v>
      </c>
      <c r="AD19" s="164">
        <v>88</v>
      </c>
      <c r="AE19" s="12" t="s">
        <v>399</v>
      </c>
      <c r="AF19" s="13" t="s">
        <v>406</v>
      </c>
      <c r="AG19" s="13" t="s">
        <v>407</v>
      </c>
      <c r="AH19" s="13" t="s">
        <v>283</v>
      </c>
      <c r="AI19" s="13">
        <v>922</v>
      </c>
      <c r="AJ19" s="13">
        <v>55</v>
      </c>
      <c r="AK19" s="19">
        <v>3</v>
      </c>
      <c r="AL19" s="5" t="s">
        <v>1607</v>
      </c>
      <c r="AM19" s="5" t="s">
        <v>1607</v>
      </c>
      <c r="AN19" s="5" t="s">
        <v>1607</v>
      </c>
      <c r="AO19" s="5" t="s">
        <v>1607</v>
      </c>
      <c r="AP19" s="5"/>
      <c r="AQ19" s="5" t="s">
        <v>1268</v>
      </c>
      <c r="AR19" s="5" t="s">
        <v>1608</v>
      </c>
      <c r="AS19" s="5" t="s">
        <v>1608</v>
      </c>
      <c r="AT19" s="5"/>
      <c r="AU19" s="5"/>
      <c r="AV19" s="5"/>
      <c r="AW19" s="5"/>
      <c r="AX19" s="5"/>
      <c r="AY19" s="5"/>
      <c r="AZ19" s="5"/>
      <c r="BA19" s="5"/>
    </row>
    <row r="20" spans="1:53" ht="32.4" customHeight="1">
      <c r="A20" s="22">
        <v>5.0999999999999996</v>
      </c>
      <c r="B20" s="23" t="s">
        <v>1593</v>
      </c>
      <c r="C20" s="23" t="s">
        <v>426</v>
      </c>
      <c r="D20" s="23" t="s">
        <v>427</v>
      </c>
      <c r="E20" s="23" t="s">
        <v>263</v>
      </c>
      <c r="F20" s="12"/>
      <c r="G20" s="13"/>
      <c r="H20" s="13"/>
      <c r="I20" s="13"/>
      <c r="J20" s="13"/>
      <c r="K20" s="164"/>
      <c r="L20" s="13" t="s">
        <v>428</v>
      </c>
      <c r="M20" s="13" t="s">
        <v>1573</v>
      </c>
      <c r="N20" s="13" t="s">
        <v>429</v>
      </c>
      <c r="O20" s="154" t="s">
        <v>78</v>
      </c>
      <c r="P20" s="154" t="s">
        <v>159</v>
      </c>
      <c r="Q20" s="154">
        <v>1</v>
      </c>
      <c r="R20" s="154" t="s">
        <v>78</v>
      </c>
      <c r="S20" s="154" t="s">
        <v>78</v>
      </c>
      <c r="T20" s="154"/>
      <c r="U20" s="154"/>
      <c r="V20" s="164"/>
      <c r="W20" s="20" t="s">
        <v>430</v>
      </c>
      <c r="X20" s="21" t="s">
        <v>280</v>
      </c>
      <c r="Y20" s="21" t="s">
        <v>431</v>
      </c>
      <c r="Z20" s="154" t="s">
        <v>431</v>
      </c>
      <c r="AA20" s="21"/>
      <c r="AB20" s="21"/>
      <c r="AC20" s="21"/>
      <c r="AD20" s="164"/>
      <c r="AE20" s="12" t="s">
        <v>426</v>
      </c>
      <c r="AF20" s="13" t="s">
        <v>432</v>
      </c>
      <c r="AG20" s="13" t="s">
        <v>433</v>
      </c>
      <c r="AH20" s="13" t="s">
        <v>301</v>
      </c>
      <c r="AI20" s="13"/>
      <c r="AJ20" s="13"/>
      <c r="AK20" s="23">
        <v>3</v>
      </c>
      <c r="AL20" s="5" t="s">
        <v>1609</v>
      </c>
      <c r="AM20" s="5" t="s">
        <v>1609</v>
      </c>
      <c r="AN20" s="5" t="s">
        <v>1609</v>
      </c>
      <c r="AO20" s="5" t="s">
        <v>1609</v>
      </c>
      <c r="AP20" s="5" t="s">
        <v>1609</v>
      </c>
      <c r="AQ20" s="5" t="s">
        <v>1609</v>
      </c>
      <c r="AR20" s="5" t="s">
        <v>1609</v>
      </c>
      <c r="AS20" s="5" t="s">
        <v>1609</v>
      </c>
      <c r="AT20" s="5"/>
      <c r="AU20" s="5"/>
      <c r="AV20" s="5"/>
      <c r="AW20" s="5"/>
      <c r="AX20" s="5"/>
      <c r="AY20" s="5"/>
      <c r="AZ20" s="5"/>
      <c r="BA20" s="5"/>
    </row>
    <row r="21" spans="1:53" ht="32.4" customHeight="1">
      <c r="A21" s="22">
        <v>5.0999999999999996</v>
      </c>
      <c r="B21" s="23" t="s">
        <v>1593</v>
      </c>
      <c r="C21" s="23" t="s">
        <v>434</v>
      </c>
      <c r="D21" s="23" t="s">
        <v>435</v>
      </c>
      <c r="E21" s="23" t="s">
        <v>263</v>
      </c>
      <c r="F21" s="8" t="s">
        <v>436</v>
      </c>
      <c r="G21" s="9"/>
      <c r="H21" s="9"/>
      <c r="I21" s="9"/>
      <c r="J21" s="9"/>
      <c r="K21" s="163"/>
      <c r="L21" s="13" t="s">
        <v>435</v>
      </c>
      <c r="M21" s="13" t="s">
        <v>1575</v>
      </c>
      <c r="N21" s="13" t="s">
        <v>437</v>
      </c>
      <c r="O21" s="154" t="s">
        <v>307</v>
      </c>
      <c r="P21" s="154" t="s">
        <v>277</v>
      </c>
      <c r="Q21" s="154">
        <v>0</v>
      </c>
      <c r="R21" s="154">
        <v>100</v>
      </c>
      <c r="S21" s="154" t="s">
        <v>78</v>
      </c>
      <c r="T21" s="154"/>
      <c r="U21" s="154"/>
      <c r="V21" s="163"/>
      <c r="W21" s="17" t="s">
        <v>438</v>
      </c>
      <c r="X21" s="154" t="s">
        <v>325</v>
      </c>
      <c r="Y21" s="154" t="s">
        <v>439</v>
      </c>
      <c r="Z21" s="154" t="s">
        <v>439</v>
      </c>
      <c r="AA21" s="154"/>
      <c r="AB21" s="154" t="s">
        <v>440</v>
      </c>
      <c r="AC21" s="154"/>
      <c r="AD21" s="163"/>
      <c r="AE21" s="12"/>
      <c r="AF21" s="13"/>
      <c r="AG21" s="13"/>
      <c r="AH21" s="13"/>
      <c r="AI21" s="13"/>
      <c r="AJ21" s="13"/>
      <c r="AK21" s="23">
        <v>3</v>
      </c>
      <c r="AL21" s="5" t="s">
        <v>78</v>
      </c>
      <c r="AM21" s="5" t="s">
        <v>78</v>
      </c>
      <c r="AN21" s="5" t="s">
        <v>78</v>
      </c>
      <c r="AO21" s="5" t="s">
        <v>78</v>
      </c>
      <c r="AP21" s="5" t="s">
        <v>78</v>
      </c>
      <c r="AQ21" s="5" t="s">
        <v>78</v>
      </c>
      <c r="AR21" s="5" t="s">
        <v>78</v>
      </c>
      <c r="AS21" s="5" t="s">
        <v>78</v>
      </c>
      <c r="AT21" s="5"/>
      <c r="AU21" s="5"/>
      <c r="AV21" s="5"/>
      <c r="AW21" s="5"/>
      <c r="AX21" s="5"/>
      <c r="AY21" s="5"/>
      <c r="AZ21" s="5"/>
      <c r="BA21" s="5"/>
    </row>
    <row r="22" spans="1:53" ht="32.4" customHeight="1">
      <c r="A22" s="24">
        <v>6</v>
      </c>
      <c r="B22" s="24" t="s">
        <v>518</v>
      </c>
      <c r="C22" s="24" t="s">
        <v>519</v>
      </c>
      <c r="D22" s="24" t="s">
        <v>520</v>
      </c>
      <c r="E22" s="24" t="s">
        <v>263</v>
      </c>
      <c r="F22" s="12"/>
      <c r="G22" s="13"/>
      <c r="H22" s="13"/>
      <c r="I22" s="13"/>
      <c r="J22" s="13"/>
      <c r="K22" s="164"/>
      <c r="L22" s="13" t="s">
        <v>520</v>
      </c>
      <c r="M22" s="13" t="s">
        <v>1582</v>
      </c>
      <c r="N22" s="13" t="s">
        <v>521</v>
      </c>
      <c r="O22" s="154" t="s">
        <v>307</v>
      </c>
      <c r="P22" s="154" t="s">
        <v>522</v>
      </c>
      <c r="Q22" s="154">
        <v>0</v>
      </c>
      <c r="R22" s="154">
        <v>180</v>
      </c>
      <c r="S22" s="154" t="s">
        <v>78</v>
      </c>
      <c r="T22" s="154"/>
      <c r="U22" s="154"/>
      <c r="V22" s="164"/>
      <c r="W22" s="17" t="s">
        <v>523</v>
      </c>
      <c r="X22" s="743" t="s">
        <v>524</v>
      </c>
      <c r="Y22" s="716"/>
      <c r="Z22" s="154" t="s">
        <v>525</v>
      </c>
      <c r="AA22" s="154" t="s">
        <v>522</v>
      </c>
      <c r="AB22" s="154"/>
      <c r="AC22" s="154"/>
      <c r="AD22" s="164"/>
      <c r="AE22" s="12" t="s">
        <v>519</v>
      </c>
      <c r="AF22" s="182" t="s">
        <v>520</v>
      </c>
      <c r="AG22" s="13" t="s">
        <v>526</v>
      </c>
      <c r="AH22" s="13" t="s">
        <v>522</v>
      </c>
      <c r="AI22" s="13"/>
      <c r="AJ22" s="13"/>
      <c r="AK22" s="24">
        <v>3</v>
      </c>
      <c r="AL22" s="5" t="s">
        <v>1607</v>
      </c>
      <c r="AM22" s="5" t="s">
        <v>1610</v>
      </c>
      <c r="AN22" s="5" t="s">
        <v>1264</v>
      </c>
      <c r="AO22" s="5" t="s">
        <v>1268</v>
      </c>
      <c r="AP22" s="5" t="s">
        <v>1607</v>
      </c>
      <c r="AQ22" s="5" t="s">
        <v>1264</v>
      </c>
      <c r="AR22" s="5" t="s">
        <v>1608</v>
      </c>
      <c r="AS22" s="5" t="s">
        <v>1608</v>
      </c>
      <c r="AT22" s="5"/>
      <c r="AU22" s="5"/>
      <c r="AV22" s="5"/>
      <c r="AW22" s="5"/>
      <c r="AX22" s="5"/>
      <c r="AY22" s="5"/>
      <c r="AZ22" s="5"/>
      <c r="BA22" s="5"/>
    </row>
    <row r="23" spans="1:53" ht="32.4" customHeight="1">
      <c r="A23" s="1">
        <v>7</v>
      </c>
      <c r="B23" s="1" t="s">
        <v>566</v>
      </c>
      <c r="C23" s="1" t="s">
        <v>567</v>
      </c>
      <c r="D23" s="1" t="s">
        <v>568</v>
      </c>
      <c r="E23" s="1" t="s">
        <v>263</v>
      </c>
      <c r="F23" s="8" t="s">
        <v>568</v>
      </c>
      <c r="G23" s="9"/>
      <c r="H23" s="9"/>
      <c r="I23" s="9"/>
      <c r="J23" s="9"/>
      <c r="K23" s="163"/>
      <c r="L23" s="13" t="s">
        <v>568</v>
      </c>
      <c r="M23" s="13" t="s">
        <v>568</v>
      </c>
      <c r="N23" s="13" t="s">
        <v>569</v>
      </c>
      <c r="O23" s="154" t="s">
        <v>369</v>
      </c>
      <c r="P23" s="154" t="s">
        <v>570</v>
      </c>
      <c r="Q23" s="154">
        <v>1</v>
      </c>
      <c r="R23" s="154">
        <v>4098</v>
      </c>
      <c r="S23" s="154" t="s">
        <v>386</v>
      </c>
      <c r="T23" s="154"/>
      <c r="U23" s="154"/>
      <c r="V23" s="163"/>
      <c r="W23" s="12"/>
      <c r="X23" s="13"/>
      <c r="Y23" s="13"/>
      <c r="Z23" s="13"/>
      <c r="AA23" s="13"/>
      <c r="AB23" s="13"/>
      <c r="AC23" s="13"/>
      <c r="AD23" s="163"/>
      <c r="AE23" s="12" t="s">
        <v>567</v>
      </c>
      <c r="AF23" s="13" t="s">
        <v>568</v>
      </c>
      <c r="AG23" s="13" t="s">
        <v>571</v>
      </c>
      <c r="AH23" s="13" t="s">
        <v>248</v>
      </c>
      <c r="AI23" s="13"/>
      <c r="AJ23" s="13"/>
      <c r="AK23" s="1">
        <v>3</v>
      </c>
      <c r="AL23" s="5" t="s">
        <v>1607</v>
      </c>
      <c r="AM23" s="5" t="s">
        <v>1610</v>
      </c>
      <c r="AN23" s="5" t="s">
        <v>1607</v>
      </c>
      <c r="AO23" s="5" t="s">
        <v>1607</v>
      </c>
      <c r="AP23" s="5"/>
      <c r="AQ23" s="5" t="s">
        <v>1607</v>
      </c>
      <c r="AR23" s="5" t="s">
        <v>1607</v>
      </c>
      <c r="AS23" s="5" t="s">
        <v>1608</v>
      </c>
      <c r="AT23" s="5"/>
      <c r="AU23" s="5"/>
      <c r="AV23" s="5"/>
      <c r="AW23" s="5"/>
      <c r="AX23" s="5"/>
      <c r="AY23" s="5"/>
      <c r="AZ23" s="5"/>
      <c r="BA23" s="5"/>
    </row>
    <row r="24" spans="1:53" ht="32.4" customHeight="1">
      <c r="A24" s="1">
        <v>7</v>
      </c>
      <c r="B24" s="1" t="s">
        <v>566</v>
      </c>
      <c r="C24" s="1" t="s">
        <v>572</v>
      </c>
      <c r="D24" s="1" t="s">
        <v>1581</v>
      </c>
      <c r="E24" s="1" t="s">
        <v>263</v>
      </c>
      <c r="F24" s="8" t="s">
        <v>574</v>
      </c>
      <c r="G24" s="9"/>
      <c r="H24" s="9"/>
      <c r="I24" s="9"/>
      <c r="J24" s="9"/>
      <c r="K24" s="163"/>
      <c r="L24" s="13" t="s">
        <v>573</v>
      </c>
      <c r="M24" s="13" t="s">
        <v>1580</v>
      </c>
      <c r="N24" s="13" t="s">
        <v>575</v>
      </c>
      <c r="O24" s="154" t="s">
        <v>307</v>
      </c>
      <c r="P24" s="154" t="s">
        <v>277</v>
      </c>
      <c r="Q24" s="154">
        <v>0</v>
      </c>
      <c r="R24" s="154">
        <v>100</v>
      </c>
      <c r="S24" s="154" t="s">
        <v>576</v>
      </c>
      <c r="T24" s="154"/>
      <c r="U24" s="154"/>
      <c r="V24" s="163"/>
      <c r="W24" s="12"/>
      <c r="X24" s="13"/>
      <c r="Y24" s="13"/>
      <c r="Z24" s="13"/>
      <c r="AA24" s="13"/>
      <c r="AB24" s="13"/>
      <c r="AC24" s="13"/>
      <c r="AD24" s="163"/>
      <c r="AE24" s="12" t="s">
        <v>572</v>
      </c>
      <c r="AF24" s="13" t="s">
        <v>1568</v>
      </c>
      <c r="AG24" s="13" t="s">
        <v>577</v>
      </c>
      <c r="AH24" s="13" t="s">
        <v>329</v>
      </c>
      <c r="AI24" s="13"/>
      <c r="AJ24" s="13"/>
      <c r="AK24" s="1">
        <v>3</v>
      </c>
      <c r="AL24" s="5" t="s">
        <v>78</v>
      </c>
      <c r="AM24" s="5" t="s">
        <v>78</v>
      </c>
      <c r="AN24" s="5" t="s">
        <v>78</v>
      </c>
      <c r="AO24" s="5" t="s">
        <v>78</v>
      </c>
      <c r="AP24" s="5" t="s">
        <v>78</v>
      </c>
      <c r="AQ24" s="5" t="s">
        <v>78</v>
      </c>
      <c r="AR24" s="5" t="s">
        <v>78</v>
      </c>
      <c r="AS24" s="5" t="s">
        <v>78</v>
      </c>
      <c r="AT24" s="5"/>
      <c r="AU24" s="5"/>
      <c r="AV24" s="5"/>
      <c r="AW24" s="5"/>
      <c r="AX24" s="5"/>
      <c r="AY24" s="5"/>
      <c r="AZ24" s="5"/>
      <c r="BA24" s="5"/>
    </row>
    <row r="25" spans="1:53" ht="32.4" customHeight="1">
      <c r="A25" s="1">
        <v>7</v>
      </c>
      <c r="B25" s="1" t="s">
        <v>566</v>
      </c>
      <c r="C25" s="1" t="s">
        <v>578</v>
      </c>
      <c r="D25" s="1" t="s">
        <v>579</v>
      </c>
      <c r="E25" s="1" t="s">
        <v>263</v>
      </c>
      <c r="F25" s="12" t="s">
        <v>580</v>
      </c>
      <c r="G25" s="13"/>
      <c r="H25" s="13"/>
      <c r="I25" s="13"/>
      <c r="J25" s="13"/>
      <c r="K25" s="164"/>
      <c r="L25" s="13" t="s">
        <v>581</v>
      </c>
      <c r="M25" s="13" t="s">
        <v>591</v>
      </c>
      <c r="N25" s="13" t="s">
        <v>582</v>
      </c>
      <c r="O25" s="154" t="s">
        <v>307</v>
      </c>
      <c r="P25" s="154" t="s">
        <v>277</v>
      </c>
      <c r="Q25" s="154">
        <v>0</v>
      </c>
      <c r="R25" s="154">
        <v>100</v>
      </c>
      <c r="S25" s="154" t="s">
        <v>583</v>
      </c>
      <c r="T25" s="154"/>
      <c r="U25" s="154"/>
      <c r="V25" s="164"/>
      <c r="W25" s="17" t="s">
        <v>584</v>
      </c>
      <c r="X25" s="154" t="s">
        <v>585</v>
      </c>
      <c r="Y25" s="154" t="s">
        <v>586</v>
      </c>
      <c r="Z25" s="154" t="s">
        <v>586</v>
      </c>
      <c r="AA25" s="13" t="s">
        <v>277</v>
      </c>
      <c r="AB25" s="13"/>
      <c r="AC25" s="13"/>
      <c r="AD25" s="164"/>
      <c r="AE25" s="12"/>
      <c r="AF25" s="13"/>
      <c r="AG25" s="13"/>
      <c r="AH25" s="13"/>
      <c r="AI25" s="13"/>
      <c r="AJ25" s="13"/>
      <c r="AK25" s="1">
        <v>3</v>
      </c>
      <c r="AL25" s="5" t="s">
        <v>78</v>
      </c>
      <c r="AM25" s="5" t="s">
        <v>78</v>
      </c>
      <c r="AN25" s="5" t="s">
        <v>78</v>
      </c>
      <c r="AO25" s="5" t="s">
        <v>78</v>
      </c>
      <c r="AP25" s="5" t="s">
        <v>78</v>
      </c>
      <c r="AQ25" s="5" t="s">
        <v>78</v>
      </c>
      <c r="AR25" s="5" t="s">
        <v>78</v>
      </c>
      <c r="AS25" s="5" t="s">
        <v>78</v>
      </c>
      <c r="AT25" s="5"/>
      <c r="AU25" s="5"/>
      <c r="AV25" s="5"/>
      <c r="AW25" s="5"/>
      <c r="AX25" s="5"/>
      <c r="AY25" s="5"/>
      <c r="AZ25" s="5"/>
      <c r="BA25" s="5"/>
    </row>
    <row r="26" spans="1:53" ht="32.4" customHeight="1">
      <c r="A26" s="1">
        <v>7</v>
      </c>
      <c r="B26" s="1" t="s">
        <v>566</v>
      </c>
      <c r="C26" s="1" t="s">
        <v>587</v>
      </c>
      <c r="D26" s="1" t="s">
        <v>588</v>
      </c>
      <c r="E26" s="1" t="s">
        <v>263</v>
      </c>
      <c r="F26" s="12" t="s">
        <v>589</v>
      </c>
      <c r="G26" s="13"/>
      <c r="H26" s="13"/>
      <c r="I26" s="13"/>
      <c r="J26" s="13"/>
      <c r="K26" s="164"/>
      <c r="L26" s="13" t="s">
        <v>588</v>
      </c>
      <c r="M26" s="13" t="s">
        <v>1579</v>
      </c>
      <c r="N26" s="13" t="s">
        <v>590</v>
      </c>
      <c r="O26" s="154" t="s">
        <v>307</v>
      </c>
      <c r="P26" s="154" t="s">
        <v>277</v>
      </c>
      <c r="Q26" s="154">
        <v>0</v>
      </c>
      <c r="R26" s="154">
        <v>100</v>
      </c>
      <c r="S26" s="154" t="s">
        <v>583</v>
      </c>
      <c r="T26" s="154"/>
      <c r="U26" s="154"/>
      <c r="V26" s="164"/>
      <c r="W26" s="17" t="s">
        <v>591</v>
      </c>
      <c r="X26" s="154" t="s">
        <v>585</v>
      </c>
      <c r="Y26" s="154" t="s">
        <v>592</v>
      </c>
      <c r="Z26" s="154" t="s">
        <v>592</v>
      </c>
      <c r="AA26" s="154" t="s">
        <v>277</v>
      </c>
      <c r="AB26" s="154"/>
      <c r="AC26" s="154"/>
      <c r="AD26" s="164"/>
      <c r="AE26" s="12"/>
      <c r="AF26" s="13"/>
      <c r="AG26" s="13"/>
      <c r="AH26" s="13"/>
      <c r="AI26" s="13"/>
      <c r="AJ26" s="13"/>
      <c r="AK26" s="1">
        <v>3</v>
      </c>
      <c r="AL26" s="5" t="s">
        <v>1607</v>
      </c>
      <c r="AM26" s="5" t="s">
        <v>1610</v>
      </c>
      <c r="AN26" s="5" t="s">
        <v>1264</v>
      </c>
      <c r="AO26" s="5" t="s">
        <v>1268</v>
      </c>
      <c r="AP26" s="5"/>
      <c r="AQ26" s="5" t="s">
        <v>1268</v>
      </c>
      <c r="AR26" s="5" t="s">
        <v>1607</v>
      </c>
      <c r="AS26" s="5" t="s">
        <v>1608</v>
      </c>
      <c r="AT26" s="5"/>
      <c r="AU26" s="5"/>
      <c r="AV26" s="5"/>
      <c r="AW26" s="5"/>
      <c r="AX26" s="5"/>
      <c r="AY26" s="5"/>
      <c r="AZ26" s="5"/>
      <c r="BA26" s="5"/>
    </row>
    <row r="27" spans="1:53" ht="32.4" customHeight="1">
      <c r="A27" s="27">
        <v>9</v>
      </c>
      <c r="B27" s="27" t="s">
        <v>711</v>
      </c>
      <c r="C27" s="27" t="s">
        <v>712</v>
      </c>
      <c r="D27" s="27" t="s">
        <v>713</v>
      </c>
      <c r="E27" s="27" t="s">
        <v>263</v>
      </c>
      <c r="F27" s="12"/>
      <c r="G27" s="13"/>
      <c r="H27" s="13"/>
      <c r="I27" s="13"/>
      <c r="J27" s="13"/>
      <c r="K27" s="164"/>
      <c r="L27" s="13" t="s">
        <v>713</v>
      </c>
      <c r="M27" s="13" t="s">
        <v>1577</v>
      </c>
      <c r="N27" s="13" t="s">
        <v>714</v>
      </c>
      <c r="O27" s="154" t="s">
        <v>369</v>
      </c>
      <c r="P27" s="154" t="s">
        <v>715</v>
      </c>
      <c r="Q27" s="154">
        <v>0</v>
      </c>
      <c r="R27" s="154" t="s">
        <v>159</v>
      </c>
      <c r="S27" s="154" t="s">
        <v>78</v>
      </c>
      <c r="T27" s="154"/>
      <c r="U27" s="154"/>
      <c r="V27" s="164"/>
      <c r="W27" s="17" t="s">
        <v>716</v>
      </c>
      <c r="X27" s="154" t="s">
        <v>717</v>
      </c>
      <c r="Y27" s="154" t="s">
        <v>718</v>
      </c>
      <c r="Z27" s="154" t="s">
        <v>718</v>
      </c>
      <c r="AA27" s="154" t="s">
        <v>719</v>
      </c>
      <c r="AB27" s="154"/>
      <c r="AC27" s="154"/>
      <c r="AD27" s="164"/>
      <c r="AE27" s="12" t="s">
        <v>712</v>
      </c>
      <c r="AF27" s="13" t="s">
        <v>1570</v>
      </c>
      <c r="AG27" s="13" t="s">
        <v>720</v>
      </c>
      <c r="AH27" s="13" t="s">
        <v>721</v>
      </c>
      <c r="AI27" s="13"/>
      <c r="AJ27" s="13"/>
      <c r="AK27" s="27">
        <v>3</v>
      </c>
      <c r="AL27" s="5" t="s">
        <v>1608</v>
      </c>
      <c r="AM27" s="5" t="s">
        <v>1268</v>
      </c>
      <c r="AN27" s="5" t="s">
        <v>1608</v>
      </c>
      <c r="AO27" s="5" t="s">
        <v>1268</v>
      </c>
      <c r="AP27" s="5" t="s">
        <v>1607</v>
      </c>
      <c r="AQ27" s="5" t="s">
        <v>1268</v>
      </c>
      <c r="AR27" s="5" t="s">
        <v>1607</v>
      </c>
      <c r="AS27" s="5" t="s">
        <v>1607</v>
      </c>
      <c r="AT27" s="5"/>
      <c r="AU27" s="5"/>
      <c r="AV27" s="5"/>
      <c r="AW27" s="5"/>
      <c r="AX27" s="5"/>
      <c r="AY27" s="5"/>
      <c r="AZ27" s="5"/>
      <c r="BA27" s="5"/>
    </row>
    <row r="28" spans="1:53" ht="32.4" customHeight="1">
      <c r="A28" s="27">
        <v>9</v>
      </c>
      <c r="B28" s="27" t="s">
        <v>711</v>
      </c>
      <c r="C28" s="27" t="s">
        <v>722</v>
      </c>
      <c r="D28" s="27" t="s">
        <v>723</v>
      </c>
      <c r="E28" s="27" t="s">
        <v>263</v>
      </c>
      <c r="F28" s="12"/>
      <c r="G28" s="13"/>
      <c r="H28" s="13"/>
      <c r="I28" s="13"/>
      <c r="J28" s="13"/>
      <c r="K28" s="164"/>
      <c r="L28" s="13" t="s">
        <v>723</v>
      </c>
      <c r="M28" s="13" t="s">
        <v>1578</v>
      </c>
      <c r="N28" s="13" t="s">
        <v>724</v>
      </c>
      <c r="O28" s="154" t="s">
        <v>369</v>
      </c>
      <c r="P28" s="154" t="s">
        <v>725</v>
      </c>
      <c r="Q28" s="154">
        <v>0</v>
      </c>
      <c r="R28" s="154" t="s">
        <v>159</v>
      </c>
      <c r="S28" s="154" t="s">
        <v>78</v>
      </c>
      <c r="T28" s="154"/>
      <c r="U28" s="154"/>
      <c r="V28" s="164"/>
      <c r="W28" s="17" t="s">
        <v>726</v>
      </c>
      <c r="X28" s="21" t="s">
        <v>717</v>
      </c>
      <c r="Y28" s="21" t="s">
        <v>727</v>
      </c>
      <c r="Z28" s="154" t="s">
        <v>727</v>
      </c>
      <c r="AA28" s="21" t="s">
        <v>728</v>
      </c>
      <c r="AB28" s="21"/>
      <c r="AC28" s="21"/>
      <c r="AD28" s="164"/>
      <c r="AE28" s="12" t="s">
        <v>722</v>
      </c>
      <c r="AF28" s="13" t="s">
        <v>729</v>
      </c>
      <c r="AG28" s="13" t="s">
        <v>730</v>
      </c>
      <c r="AH28" s="13" t="s">
        <v>731</v>
      </c>
      <c r="AI28" s="13"/>
      <c r="AJ28" s="13"/>
      <c r="AK28" s="27">
        <v>3</v>
      </c>
      <c r="AL28" s="5" t="s">
        <v>1608</v>
      </c>
      <c r="AM28" s="5" t="s">
        <v>1608</v>
      </c>
      <c r="AN28" s="5" t="s">
        <v>1608</v>
      </c>
      <c r="AO28" s="5" t="s">
        <v>1608</v>
      </c>
      <c r="AP28" s="5" t="s">
        <v>1607</v>
      </c>
      <c r="AQ28" s="5" t="s">
        <v>1268</v>
      </c>
      <c r="AR28" s="5" t="s">
        <v>1608</v>
      </c>
      <c r="AS28" s="5" t="s">
        <v>1607</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2EC7-7108-4845-990A-B19F0CD37F9F}">
  <dimension ref="A1:G6"/>
  <sheetViews>
    <sheetView workbookViewId="0">
      <selection sqref="A1:XFD1048576"/>
    </sheetView>
  </sheetViews>
  <sheetFormatPr defaultColWidth="8.90625" defaultRowHeight="12.5"/>
  <cols>
    <col min="1" max="1" width="17.1796875" style="209" customWidth="1"/>
    <col min="2" max="2" width="91.36328125" style="209" customWidth="1"/>
    <col min="3" max="3" width="32.90625" style="211" customWidth="1"/>
    <col min="4" max="4" width="24" style="209" customWidth="1"/>
    <col min="5" max="5" width="24.453125" style="209" customWidth="1"/>
    <col min="6" max="6" width="22.6328125" style="209" customWidth="1"/>
    <col min="7" max="7" width="29.08984375" style="209" bestFit="1" customWidth="1"/>
    <col min="8" max="16384" width="8.90625" style="209"/>
  </cols>
  <sheetData>
    <row r="1" spans="1:7">
      <c r="B1" s="210" t="s">
        <v>1766</v>
      </c>
      <c r="C1" s="211" t="s">
        <v>1761</v>
      </c>
      <c r="D1" s="209" t="s">
        <v>1762</v>
      </c>
      <c r="E1" s="209" t="s">
        <v>12</v>
      </c>
      <c r="F1" s="209" t="s">
        <v>1763</v>
      </c>
      <c r="G1" s="209" t="s">
        <v>1770</v>
      </c>
    </row>
    <row r="2" spans="1:7" ht="50">
      <c r="A2" s="209" t="s">
        <v>1757</v>
      </c>
      <c r="B2" s="213" t="s">
        <v>1767</v>
      </c>
      <c r="G2" s="209" t="s">
        <v>1779</v>
      </c>
    </row>
    <row r="3" spans="1:7" ht="150">
      <c r="A3" s="209" t="s">
        <v>1758</v>
      </c>
      <c r="B3" s="213" t="s">
        <v>1768</v>
      </c>
      <c r="C3" s="212" t="s">
        <v>1773</v>
      </c>
      <c r="D3" s="212" t="s">
        <v>1774</v>
      </c>
      <c r="E3" s="211" t="s">
        <v>1775</v>
      </c>
      <c r="F3" s="211" t="s">
        <v>1776</v>
      </c>
      <c r="G3" s="211" t="s">
        <v>1771</v>
      </c>
    </row>
    <row r="4" spans="1:7" ht="100">
      <c r="A4" s="209" t="s">
        <v>1759</v>
      </c>
      <c r="B4" s="213" t="s">
        <v>1778</v>
      </c>
      <c r="D4" s="209" t="s">
        <v>1772</v>
      </c>
      <c r="G4" s="211" t="s">
        <v>1777</v>
      </c>
    </row>
    <row r="5" spans="1:7" ht="50">
      <c r="A5" s="209" t="s">
        <v>1760</v>
      </c>
      <c r="B5" s="213" t="s">
        <v>1769</v>
      </c>
    </row>
    <row r="6" spans="1:7" ht="25">
      <c r="A6" s="210" t="s">
        <v>1765</v>
      </c>
      <c r="B6" s="210"/>
      <c r="C6" s="212" t="s">
        <v>1764</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BK345"/>
  <sheetViews>
    <sheetView topLeftCell="B324" zoomScale="60" zoomScaleNormal="60" workbookViewId="0">
      <pane xSplit="11" topLeftCell="BG1" activePane="topRight" state="frozen"/>
      <selection activeCell="B1" sqref="B1"/>
      <selection pane="topRight" activeCell="K347" sqref="K347"/>
    </sheetView>
  </sheetViews>
  <sheetFormatPr defaultColWidth="22.1796875" defaultRowHeight="32.4" customHeight="1"/>
  <cols>
    <col min="1" max="2" width="22.1796875" style="287"/>
    <col min="3" max="4" width="22.1796875" style="255"/>
    <col min="5" max="5" width="22.1796875" style="313"/>
    <col min="6" max="6" width="22.1796875" style="287"/>
    <col min="7" max="9" width="22.1796875" style="156"/>
    <col min="10" max="10" width="22.1796875" style="287"/>
    <col min="11" max="12" width="22.1796875" style="156"/>
    <col min="13" max="13" width="22.1796875" style="190"/>
    <col min="14" max="14" width="22.1796875" style="303"/>
    <col min="15" max="15" width="22.1796875" style="287"/>
    <col min="16" max="17" width="22.1796875" style="439"/>
    <col min="18" max="20" width="22.1796875" style="156"/>
    <col min="21" max="21" width="22.1796875" style="162"/>
    <col min="22" max="22" width="22.1796875" style="156"/>
    <col min="23" max="23" width="22.1796875" style="441"/>
    <col min="24" max="24" width="22.1796875" style="311"/>
    <col min="25" max="26" width="22.1796875" style="313"/>
    <col min="27" max="35" width="22.1796875" style="156"/>
    <col min="36" max="37" width="22.1796875" style="162"/>
    <col min="38" max="38" width="22.1796875" style="190"/>
    <col min="39" max="42" width="22.1796875" style="303"/>
    <col min="43" max="49" width="22.1796875" style="156"/>
    <col min="50" max="50" width="22.1796875" style="162"/>
    <col min="51" max="52" width="22.1796875" style="156"/>
    <col min="53" max="53" width="22.1796875" style="190"/>
    <col min="54" max="55" width="22.1796875" style="303"/>
    <col min="56" max="62" width="22.1796875" style="156"/>
    <col min="63" max="63" width="22.1796875" style="208"/>
    <col min="64" max="16384" width="22.1796875" style="156"/>
  </cols>
  <sheetData>
    <row r="1" spans="1:63" s="215" customFormat="1" ht="28">
      <c r="A1" s="337" t="s">
        <v>1900</v>
      </c>
      <c r="B1" s="418" t="s">
        <v>1901</v>
      </c>
      <c r="C1" s="419" t="s">
        <v>51</v>
      </c>
      <c r="D1" s="338" t="s">
        <v>1927</v>
      </c>
      <c r="E1" s="337" t="s">
        <v>1911</v>
      </c>
      <c r="F1" s="418" t="s">
        <v>1832</v>
      </c>
      <c r="G1" s="420" t="s">
        <v>1902</v>
      </c>
      <c r="H1" s="339" t="s">
        <v>1889</v>
      </c>
      <c r="I1" s="420" t="s">
        <v>1903</v>
      </c>
      <c r="J1" s="337" t="s">
        <v>1904</v>
      </c>
      <c r="K1" s="339" t="s">
        <v>1912</v>
      </c>
      <c r="L1" s="420" t="s">
        <v>1905</v>
      </c>
      <c r="M1" s="421" t="s">
        <v>1895</v>
      </c>
      <c r="N1" s="340" t="s">
        <v>1994</v>
      </c>
      <c r="O1" s="340" t="s">
        <v>1554</v>
      </c>
      <c r="P1" s="340" t="s">
        <v>2018</v>
      </c>
      <c r="Q1" s="340" t="s">
        <v>1913</v>
      </c>
      <c r="R1" s="340" t="s">
        <v>1906</v>
      </c>
      <c r="S1" s="340" t="s">
        <v>1921</v>
      </c>
      <c r="T1" s="340" t="s">
        <v>2008</v>
      </c>
      <c r="U1" s="340" t="s">
        <v>1922</v>
      </c>
      <c r="V1" s="340" t="s">
        <v>2000</v>
      </c>
      <c r="W1" s="440" t="s">
        <v>1914</v>
      </c>
      <c r="X1" s="422" t="s">
        <v>1896</v>
      </c>
      <c r="Y1" s="341" t="s">
        <v>1995</v>
      </c>
      <c r="Z1" s="341" t="s">
        <v>1907</v>
      </c>
      <c r="AA1" s="341" t="s">
        <v>1557</v>
      </c>
      <c r="AB1" s="342" t="s">
        <v>59</v>
      </c>
      <c r="AC1" s="342" t="s">
        <v>1661</v>
      </c>
      <c r="AD1" s="342" t="s">
        <v>60</v>
      </c>
      <c r="AE1" s="342" t="s">
        <v>61</v>
      </c>
      <c r="AF1" s="342" t="s">
        <v>1908</v>
      </c>
      <c r="AG1" s="342" t="s">
        <v>1909</v>
      </c>
      <c r="AH1" s="342" t="s">
        <v>1915</v>
      </c>
      <c r="AI1" s="342" t="s">
        <v>2009</v>
      </c>
      <c r="AJ1" s="342" t="s">
        <v>1916</v>
      </c>
      <c r="AK1" s="342" t="s">
        <v>2001</v>
      </c>
      <c r="AL1" s="467" t="s">
        <v>1897</v>
      </c>
      <c r="AM1" s="343" t="s">
        <v>1997</v>
      </c>
      <c r="AN1" s="423" t="s">
        <v>1898</v>
      </c>
      <c r="AO1" s="343" t="s">
        <v>1996</v>
      </c>
      <c r="AP1" s="343" t="s">
        <v>1923</v>
      </c>
      <c r="AQ1" s="343" t="s">
        <v>63</v>
      </c>
      <c r="AR1" s="343" t="s">
        <v>64</v>
      </c>
      <c r="AS1" s="343" t="s">
        <v>1924</v>
      </c>
      <c r="AT1" s="343" t="s">
        <v>1925</v>
      </c>
      <c r="AU1" s="343" t="s">
        <v>65</v>
      </c>
      <c r="AV1" s="343" t="s">
        <v>1918</v>
      </c>
      <c r="AW1" s="343" t="s">
        <v>2010</v>
      </c>
      <c r="AX1" s="343" t="s">
        <v>1917</v>
      </c>
      <c r="AY1" s="343" t="s">
        <v>2002</v>
      </c>
      <c r="AZ1" s="344" t="s">
        <v>66</v>
      </c>
      <c r="BA1" s="424" t="s">
        <v>1899</v>
      </c>
      <c r="BB1" s="345" t="s">
        <v>1998</v>
      </c>
      <c r="BC1" s="345" t="s">
        <v>1926</v>
      </c>
      <c r="BD1" s="344" t="s">
        <v>1545</v>
      </c>
      <c r="BE1" s="344" t="s">
        <v>1546</v>
      </c>
      <c r="BF1" s="344" t="s">
        <v>1919</v>
      </c>
      <c r="BG1" s="344" t="s">
        <v>2011</v>
      </c>
      <c r="BH1" s="344" t="s">
        <v>1920</v>
      </c>
      <c r="BI1" s="344" t="s">
        <v>2003</v>
      </c>
      <c r="BJ1" s="425" t="s">
        <v>1558</v>
      </c>
      <c r="BK1" s="346" t="s">
        <v>1910</v>
      </c>
    </row>
    <row r="2" spans="1:63" s="215" customFormat="1" ht="28">
      <c r="A2" s="329">
        <v>0</v>
      </c>
      <c r="B2" s="329">
        <v>1</v>
      </c>
      <c r="C2" s="330" t="s">
        <v>1780</v>
      </c>
      <c r="D2" s="330" t="s">
        <v>1621</v>
      </c>
      <c r="E2" s="331"/>
      <c r="F2" s="331" t="s">
        <v>1781</v>
      </c>
      <c r="G2" s="331" t="s">
        <v>1781</v>
      </c>
      <c r="H2" s="331" t="str">
        <f>_xlfn.CONCAT("'&lt;br&gt;','&lt;b&gt;','",F2, ": ','&lt;/b&gt;',",G2, ",'&lt;/br&gt;',")</f>
        <v>'&lt;br&gt;','&lt;b&gt;','type : ','&lt;/b&gt;',type ,'&lt;/br&gt;',</v>
      </c>
      <c r="I2" s="331" t="s">
        <v>1991</v>
      </c>
      <c r="J2" s="329" t="s">
        <v>1843</v>
      </c>
      <c r="K2" s="331"/>
      <c r="L2" s="331"/>
      <c r="M2" s="332"/>
      <c r="N2" s="332"/>
      <c r="O2" s="333"/>
      <c r="P2" s="333"/>
      <c r="Q2" s="333"/>
      <c r="R2" s="333"/>
      <c r="S2" s="333"/>
      <c r="T2" s="333"/>
      <c r="U2" s="333"/>
      <c r="V2" s="333"/>
      <c r="W2" s="334"/>
      <c r="X2" s="161"/>
      <c r="Y2" s="161"/>
      <c r="Z2" s="161"/>
      <c r="AA2" s="161"/>
      <c r="AB2" s="161"/>
      <c r="AC2" s="161"/>
      <c r="AD2" s="161"/>
      <c r="AE2" s="161"/>
      <c r="AF2" s="161"/>
      <c r="AG2" s="161"/>
      <c r="AH2" s="161"/>
      <c r="AI2" s="161"/>
      <c r="AJ2" s="335"/>
      <c r="AK2" s="300"/>
      <c r="AL2" s="196"/>
      <c r="AM2" s="160"/>
      <c r="AN2" s="160"/>
      <c r="AO2" s="160"/>
      <c r="AP2" s="160"/>
      <c r="AQ2" s="160"/>
      <c r="AR2" s="196"/>
      <c r="AS2" s="160"/>
      <c r="AT2" s="160"/>
      <c r="AU2" s="196"/>
      <c r="AV2" s="160"/>
      <c r="AW2" s="160"/>
      <c r="AX2" s="160"/>
      <c r="AY2" s="160"/>
      <c r="AZ2" s="196"/>
      <c r="BA2" s="160"/>
      <c r="BB2" s="160"/>
      <c r="BC2" s="160"/>
      <c r="BD2" s="160"/>
      <c r="BE2" s="156"/>
      <c r="BF2" s="156"/>
      <c r="BG2" s="156"/>
      <c r="BH2" s="156"/>
      <c r="BI2" s="156"/>
      <c r="BJ2" s="336"/>
      <c r="BK2" s="156"/>
    </row>
    <row r="3" spans="1:63" s="215" customFormat="1" ht="56">
      <c r="A3" s="286">
        <v>0</v>
      </c>
      <c r="B3" s="286">
        <v>2</v>
      </c>
      <c r="C3" s="236" t="s">
        <v>1780</v>
      </c>
      <c r="D3" s="236" t="s">
        <v>1621</v>
      </c>
      <c r="E3" s="232"/>
      <c r="F3" s="232" t="s">
        <v>1782</v>
      </c>
      <c r="G3" s="232" t="s">
        <v>1782</v>
      </c>
      <c r="H3" s="232" t="str">
        <f>_xlfn.CONCAT("'&lt;br&gt;','&lt;b&gt;','",F3, ": ','&lt;/b&gt;',",G3, ",'&lt;/br&gt;',")</f>
        <v>'&lt;br&gt;','&lt;b&gt;','modified : ','&lt;/b&gt;',modified ,'&lt;/br&gt;',</v>
      </c>
      <c r="I3" s="232" t="s">
        <v>1974</v>
      </c>
      <c r="J3" s="286" t="s">
        <v>1742</v>
      </c>
      <c r="K3" s="232" t="s">
        <v>1842</v>
      </c>
      <c r="L3" s="232"/>
      <c r="M3" s="189"/>
      <c r="N3" s="189"/>
      <c r="O3" s="9"/>
      <c r="P3" s="9"/>
      <c r="Q3" s="9"/>
      <c r="R3" s="9"/>
      <c r="S3" s="9"/>
      <c r="T3" s="9"/>
      <c r="U3" s="9"/>
      <c r="V3" s="9"/>
      <c r="W3" s="305"/>
      <c r="X3" s="316"/>
      <c r="Y3" s="370"/>
      <c r="Z3" s="316"/>
      <c r="AA3" s="316"/>
      <c r="AB3" s="316"/>
      <c r="AC3" s="316"/>
      <c r="AD3" s="316"/>
      <c r="AE3" s="304"/>
      <c r="AF3" s="304"/>
      <c r="AG3" s="304"/>
      <c r="AH3" s="304"/>
      <c r="AI3" s="375"/>
      <c r="AJ3" s="191"/>
      <c r="AK3" s="261"/>
      <c r="AL3" s="12"/>
      <c r="AM3" s="13"/>
      <c r="AN3" s="13"/>
      <c r="AO3" s="13"/>
      <c r="AP3" s="13"/>
      <c r="AQ3" s="13"/>
      <c r="AR3" s="12"/>
      <c r="AS3" s="13"/>
      <c r="AT3" s="13"/>
      <c r="AU3" s="12"/>
      <c r="AV3" s="13"/>
      <c r="AW3" s="13"/>
      <c r="AX3" s="13"/>
      <c r="AY3" s="13"/>
      <c r="AZ3" s="12"/>
      <c r="BA3" s="13"/>
      <c r="BB3" s="13"/>
      <c r="BC3" s="13"/>
      <c r="BD3" s="13"/>
      <c r="BE3" s="279"/>
      <c r="BF3" s="279"/>
      <c r="BG3" s="279"/>
      <c r="BH3" s="279"/>
      <c r="BI3" s="279"/>
      <c r="BJ3" s="279"/>
      <c r="BK3" s="156"/>
    </row>
    <row r="4" spans="1:63" s="215" customFormat="1" ht="56">
      <c r="A4" s="286">
        <v>0</v>
      </c>
      <c r="B4" s="286">
        <v>3</v>
      </c>
      <c r="C4" s="236" t="s">
        <v>1837</v>
      </c>
      <c r="D4" s="236" t="s">
        <v>1621</v>
      </c>
      <c r="E4" s="232"/>
      <c r="F4" s="232" t="s">
        <v>1834</v>
      </c>
      <c r="G4" s="232" t="s">
        <v>1834</v>
      </c>
      <c r="H4" s="232"/>
      <c r="I4" s="232" t="s">
        <v>1835</v>
      </c>
      <c r="J4" s="286" t="s">
        <v>1828</v>
      </c>
      <c r="K4" s="232" t="s">
        <v>1836</v>
      </c>
      <c r="L4" s="232"/>
      <c r="M4" s="189"/>
      <c r="N4" s="189"/>
      <c r="O4" s="9"/>
      <c r="P4" s="9"/>
      <c r="Q4" s="9"/>
      <c r="R4" s="9"/>
      <c r="S4" s="9"/>
      <c r="T4" s="9"/>
      <c r="U4" s="9"/>
      <c r="V4" s="9"/>
      <c r="W4" s="305"/>
      <c r="X4" s="316"/>
      <c r="Y4" s="370"/>
      <c r="Z4" s="316"/>
      <c r="AA4" s="316"/>
      <c r="AB4" s="256"/>
      <c r="AC4" s="256"/>
      <c r="AD4" s="256"/>
      <c r="AE4" s="304"/>
      <c r="AF4" s="304"/>
      <c r="AG4" s="304"/>
      <c r="AH4" s="304"/>
      <c r="AI4" s="375"/>
      <c r="AJ4" s="191"/>
      <c r="AK4" s="261"/>
      <c r="AL4" s="12"/>
      <c r="AM4" s="13"/>
      <c r="AN4" s="13"/>
      <c r="AO4" s="13"/>
      <c r="AP4" s="13"/>
      <c r="AQ4" s="13"/>
      <c r="AR4" s="12"/>
      <c r="AS4" s="13"/>
      <c r="AT4" s="13"/>
      <c r="AU4" s="12"/>
      <c r="AV4" s="13"/>
      <c r="AW4" s="13"/>
      <c r="AX4" s="13"/>
      <c r="AY4" s="13"/>
      <c r="AZ4" s="12"/>
      <c r="BA4" s="13"/>
      <c r="BB4" s="13"/>
      <c r="BC4" s="13"/>
      <c r="BD4" s="13"/>
      <c r="BE4" s="279"/>
      <c r="BF4" s="279"/>
      <c r="BG4" s="279"/>
      <c r="BH4" s="279"/>
      <c r="BI4" s="279"/>
      <c r="BJ4" s="279"/>
      <c r="BK4" s="156"/>
    </row>
    <row r="5" spans="1:63" s="215" customFormat="1" ht="98">
      <c r="A5" s="286">
        <v>0</v>
      </c>
      <c r="B5" s="286">
        <v>4</v>
      </c>
      <c r="C5" s="236" t="s">
        <v>1780</v>
      </c>
      <c r="D5" s="236" t="s">
        <v>1621</v>
      </c>
      <c r="E5" s="232"/>
      <c r="F5" s="232" t="s">
        <v>1783</v>
      </c>
      <c r="G5" s="232" t="s">
        <v>1783</v>
      </c>
      <c r="H5" s="232" t="str">
        <f>_xlfn.CONCAT("'&lt;br&gt;','&lt;b&gt;','",F5, ": ','&lt;/b&gt;',",G5, ",'&lt;/br&gt;',")</f>
        <v>'&lt;br&gt;','&lt;b&gt;','bibilographicCititation : ','&lt;/b&gt;',bibilographicCititation ,'&lt;/br&gt;',</v>
      </c>
      <c r="I5" s="232" t="s">
        <v>1784</v>
      </c>
      <c r="J5" s="286" t="s">
        <v>1885</v>
      </c>
      <c r="K5" s="232"/>
      <c r="L5" s="232"/>
      <c r="M5" s="189"/>
      <c r="N5" s="189"/>
      <c r="O5" s="9"/>
      <c r="P5" s="9"/>
      <c r="Q5" s="9"/>
      <c r="R5" s="9"/>
      <c r="S5" s="9"/>
      <c r="T5" s="9"/>
      <c r="U5" s="9"/>
      <c r="V5" s="9"/>
      <c r="W5" s="305"/>
      <c r="X5" s="304"/>
      <c r="Y5" s="370"/>
      <c r="Z5" s="304"/>
      <c r="AA5" s="259"/>
      <c r="AB5" s="214"/>
      <c r="AC5" s="214"/>
      <c r="AD5" s="214"/>
      <c r="AE5" s="304"/>
      <c r="AF5" s="304"/>
      <c r="AG5" s="316"/>
      <c r="AH5" s="316"/>
      <c r="AI5" s="375"/>
      <c r="AJ5" s="191"/>
      <c r="AK5" s="261"/>
      <c r="AL5" s="12"/>
      <c r="AM5" s="13"/>
      <c r="AN5" s="13"/>
      <c r="AO5" s="13"/>
      <c r="AP5" s="13"/>
      <c r="AQ5" s="13"/>
      <c r="AR5" s="12"/>
      <c r="AS5" s="13"/>
      <c r="AT5" s="13"/>
      <c r="AU5" s="12"/>
      <c r="AV5" s="13"/>
      <c r="AW5" s="13"/>
      <c r="AX5" s="13"/>
      <c r="AY5" s="13"/>
      <c r="AZ5" s="12"/>
      <c r="BA5" s="13"/>
      <c r="BB5" s="13"/>
      <c r="BC5" s="13"/>
      <c r="BD5" s="13"/>
      <c r="BE5" s="279"/>
      <c r="BF5" s="279"/>
      <c r="BG5" s="279"/>
      <c r="BH5" s="279"/>
      <c r="BI5" s="279"/>
      <c r="BJ5" s="279"/>
      <c r="BK5" s="156"/>
    </row>
    <row r="6" spans="1:63" s="215" customFormat="1" ht="70">
      <c r="A6" s="286">
        <v>0</v>
      </c>
      <c r="B6" s="286">
        <v>5</v>
      </c>
      <c r="C6" s="236" t="s">
        <v>1780</v>
      </c>
      <c r="D6" s="236" t="s">
        <v>1621</v>
      </c>
      <c r="E6" s="232"/>
      <c r="F6" s="232" t="s">
        <v>1840</v>
      </c>
      <c r="G6" s="232" t="s">
        <v>1840</v>
      </c>
      <c r="H6" s="232"/>
      <c r="I6" s="232" t="s">
        <v>1841</v>
      </c>
      <c r="J6" s="286" t="s">
        <v>1828</v>
      </c>
      <c r="K6" s="232" t="s">
        <v>1844</v>
      </c>
      <c r="L6" s="232"/>
      <c r="M6" s="189"/>
      <c r="N6" s="189"/>
      <c r="O6" s="9"/>
      <c r="P6" s="9"/>
      <c r="Q6" s="9"/>
      <c r="R6" s="9"/>
      <c r="S6" s="9"/>
      <c r="T6" s="9"/>
      <c r="U6" s="9"/>
      <c r="V6" s="9"/>
      <c r="W6" s="305"/>
      <c r="X6" s="316"/>
      <c r="Y6" s="370"/>
      <c r="Z6" s="316"/>
      <c r="AA6" s="316"/>
      <c r="AB6" s="256"/>
      <c r="AC6" s="256"/>
      <c r="AD6" s="256"/>
      <c r="AE6" s="304"/>
      <c r="AF6" s="304"/>
      <c r="AG6" s="304"/>
      <c r="AH6" s="304"/>
      <c r="AI6" s="375"/>
      <c r="AJ6" s="191"/>
      <c r="AK6" s="261"/>
      <c r="AL6" s="12"/>
      <c r="AM6" s="13"/>
      <c r="AN6" s="13"/>
      <c r="AO6" s="13"/>
      <c r="AP6" s="13"/>
      <c r="AQ6" s="13"/>
      <c r="AR6" s="12"/>
      <c r="AS6" s="13"/>
      <c r="AT6" s="13"/>
      <c r="AU6" s="12"/>
      <c r="AV6" s="13"/>
      <c r="AW6" s="13"/>
      <c r="AX6" s="13"/>
      <c r="AY6" s="13"/>
      <c r="AZ6" s="12"/>
      <c r="BA6" s="13"/>
      <c r="BB6" s="13"/>
      <c r="BC6" s="13"/>
      <c r="BD6" s="13"/>
      <c r="BE6" s="279"/>
      <c r="BF6" s="279"/>
      <c r="BG6" s="279"/>
      <c r="BH6" s="279"/>
      <c r="BI6" s="279"/>
      <c r="BJ6" s="279"/>
      <c r="BK6" s="156"/>
    </row>
    <row r="7" spans="1:63" s="215" customFormat="1" ht="56">
      <c r="A7" s="286">
        <v>0</v>
      </c>
      <c r="B7" s="286">
        <v>6</v>
      </c>
      <c r="C7" s="236" t="s">
        <v>1780</v>
      </c>
      <c r="D7" s="236" t="s">
        <v>1621</v>
      </c>
      <c r="E7" s="232"/>
      <c r="F7" s="232" t="s">
        <v>1785</v>
      </c>
      <c r="G7" s="232" t="s">
        <v>1785</v>
      </c>
      <c r="H7" s="232" t="str">
        <f>_xlfn.CONCAT("'&lt;br&gt;','&lt;b&gt;','",F7, ": ','&lt;/b&gt;',",G7, ",'&lt;/br&gt;',")</f>
        <v>'&lt;br&gt;','&lt;b&gt;','CollectionID : ','&lt;/b&gt;',CollectionID ,'&lt;/br&gt;',</v>
      </c>
      <c r="I7" s="232" t="s">
        <v>1786</v>
      </c>
      <c r="J7" s="286" t="s">
        <v>1885</v>
      </c>
      <c r="K7" s="232" t="s">
        <v>1845</v>
      </c>
      <c r="L7" s="232"/>
      <c r="M7" s="189"/>
      <c r="N7" s="189"/>
      <c r="O7" s="9"/>
      <c r="P7" s="9"/>
      <c r="Q7" s="9"/>
      <c r="R7" s="9"/>
      <c r="S7" s="9"/>
      <c r="T7" s="9"/>
      <c r="U7" s="9"/>
      <c r="V7" s="9"/>
      <c r="W7" s="305"/>
      <c r="X7" s="316"/>
      <c r="Y7" s="370"/>
      <c r="Z7" s="316"/>
      <c r="AA7" s="316"/>
      <c r="AB7" s="214"/>
      <c r="AC7" s="214"/>
      <c r="AD7" s="214"/>
      <c r="AE7" s="304"/>
      <c r="AF7" s="304"/>
      <c r="AG7" s="304"/>
      <c r="AH7" s="304"/>
      <c r="AI7" s="375"/>
      <c r="AJ7" s="191"/>
      <c r="AK7" s="261"/>
      <c r="AL7" s="12"/>
      <c r="AM7" s="13"/>
      <c r="AN7" s="13"/>
      <c r="AO7" s="13"/>
      <c r="AP7" s="13"/>
      <c r="AQ7" s="13"/>
      <c r="AR7" s="12"/>
      <c r="AS7" s="13"/>
      <c r="AT7" s="13"/>
      <c r="AU7" s="12"/>
      <c r="AV7" s="13"/>
      <c r="AW7" s="13"/>
      <c r="AX7" s="13"/>
      <c r="AY7" s="13"/>
      <c r="AZ7" s="12"/>
      <c r="BA7" s="13"/>
      <c r="BB7" s="13"/>
      <c r="BC7" s="13"/>
      <c r="BD7" s="13"/>
      <c r="BE7" s="279"/>
      <c r="BF7" s="279"/>
      <c r="BG7" s="279"/>
      <c r="BH7" s="279"/>
      <c r="BI7" s="279"/>
      <c r="BJ7" s="279"/>
      <c r="BK7" s="156"/>
    </row>
    <row r="8" spans="1:63" s="215" customFormat="1" ht="84">
      <c r="A8" s="286">
        <v>0</v>
      </c>
      <c r="B8" s="286">
        <v>7</v>
      </c>
      <c r="C8" s="236" t="s">
        <v>1780</v>
      </c>
      <c r="D8" s="236" t="s">
        <v>1621</v>
      </c>
      <c r="E8" s="232"/>
      <c r="F8" s="232" t="s">
        <v>1787</v>
      </c>
      <c r="G8" s="232" t="s">
        <v>1787</v>
      </c>
      <c r="H8" s="232" t="str">
        <f>_xlfn.CONCAT("'&lt;br&gt;','&lt;b&gt;','",F8, ": ','&lt;/b&gt;',",G8, ",'&lt;/br&gt;',")</f>
        <v>'&lt;br&gt;','&lt;b&gt;','datasetID : ','&lt;/b&gt;',datasetID ,'&lt;/br&gt;',</v>
      </c>
      <c r="I8" s="232" t="s">
        <v>1788</v>
      </c>
      <c r="J8" s="286" t="s">
        <v>1971</v>
      </c>
      <c r="K8" s="232" t="s">
        <v>1846</v>
      </c>
      <c r="L8" s="232"/>
      <c r="M8" s="189"/>
      <c r="N8" s="189"/>
      <c r="O8" s="9"/>
      <c r="P8" s="9"/>
      <c r="Q8" s="9"/>
      <c r="R8" s="9"/>
      <c r="S8" s="9"/>
      <c r="T8" s="9"/>
      <c r="U8" s="9"/>
      <c r="V8" s="9"/>
      <c r="W8" s="305"/>
      <c r="X8" s="316"/>
      <c r="Y8" s="370"/>
      <c r="Z8" s="316"/>
      <c r="AA8" s="316"/>
      <c r="AB8" s="214"/>
      <c r="AC8" s="214"/>
      <c r="AD8" s="214"/>
      <c r="AE8" s="304"/>
      <c r="AF8" s="304"/>
      <c r="AG8" s="304"/>
      <c r="AH8" s="304"/>
      <c r="AI8" s="375"/>
      <c r="AJ8" s="191"/>
      <c r="AK8" s="261"/>
      <c r="AL8" s="12"/>
      <c r="AM8" s="13"/>
      <c r="AN8" s="13"/>
      <c r="AO8" s="13"/>
      <c r="AP8" s="13"/>
      <c r="AQ8" s="13"/>
      <c r="AR8" s="12"/>
      <c r="AS8" s="13"/>
      <c r="AT8" s="13"/>
      <c r="AU8" s="12"/>
      <c r="AV8" s="13"/>
      <c r="AW8" s="13"/>
      <c r="AX8" s="13"/>
      <c r="AY8" s="13"/>
      <c r="AZ8" s="12"/>
      <c r="BA8" s="13"/>
      <c r="BB8" s="13"/>
      <c r="BC8" s="13"/>
      <c r="BD8" s="13"/>
      <c r="BE8" s="279"/>
      <c r="BF8" s="279"/>
      <c r="BG8" s="279"/>
      <c r="BH8" s="279"/>
      <c r="BI8" s="279"/>
      <c r="BJ8" s="279"/>
      <c r="BK8" s="156"/>
    </row>
    <row r="9" spans="1:63" s="215" customFormat="1" ht="42">
      <c r="A9" s="286">
        <v>0</v>
      </c>
      <c r="B9" s="286">
        <v>8</v>
      </c>
      <c r="C9" s="236" t="s">
        <v>1780</v>
      </c>
      <c r="D9" s="236" t="s">
        <v>1621</v>
      </c>
      <c r="E9" s="232"/>
      <c r="F9" s="232" t="s">
        <v>1862</v>
      </c>
      <c r="G9" s="232" t="s">
        <v>1861</v>
      </c>
      <c r="H9" s="232"/>
      <c r="I9" s="232" t="s">
        <v>1847</v>
      </c>
      <c r="J9" s="286" t="s">
        <v>1828</v>
      </c>
      <c r="K9" s="232" t="s">
        <v>1848</v>
      </c>
      <c r="L9" s="232"/>
      <c r="M9" s="189"/>
      <c r="N9" s="189"/>
      <c r="O9" s="9"/>
      <c r="P9" s="9"/>
      <c r="Q9" s="9"/>
      <c r="R9" s="9"/>
      <c r="S9" s="9"/>
      <c r="T9" s="9"/>
      <c r="U9" s="9"/>
      <c r="V9" s="9"/>
      <c r="W9" s="305"/>
      <c r="X9" s="316"/>
      <c r="Y9" s="370"/>
      <c r="Z9" s="316"/>
      <c r="AA9" s="316"/>
      <c r="AB9" s="259"/>
      <c r="AC9" s="259"/>
      <c r="AD9" s="259"/>
      <c r="AE9" s="304"/>
      <c r="AF9" s="304"/>
      <c r="AG9" s="304"/>
      <c r="AH9" s="304"/>
      <c r="AI9" s="375"/>
      <c r="AJ9" s="191"/>
      <c r="AK9" s="261"/>
      <c r="AL9" s="12"/>
      <c r="AM9" s="13"/>
      <c r="AN9" s="13"/>
      <c r="AO9" s="13"/>
      <c r="AP9" s="13"/>
      <c r="AQ9" s="13"/>
      <c r="AR9" s="12"/>
      <c r="AS9" s="13"/>
      <c r="AT9" s="13"/>
      <c r="AU9" s="12"/>
      <c r="AV9" s="13"/>
      <c r="AW9" s="13"/>
      <c r="AX9" s="13"/>
      <c r="AY9" s="13"/>
      <c r="AZ9" s="12"/>
      <c r="BA9" s="13"/>
      <c r="BB9" s="13"/>
      <c r="BC9" s="13"/>
      <c r="BD9" s="13"/>
      <c r="BE9" s="279"/>
      <c r="BF9" s="279"/>
      <c r="BG9" s="279"/>
      <c r="BH9" s="279"/>
      <c r="BI9" s="279"/>
      <c r="BJ9" s="279"/>
      <c r="BK9" s="156"/>
    </row>
    <row r="10" spans="1:63" s="215" customFormat="1" ht="84">
      <c r="A10" s="286">
        <v>0</v>
      </c>
      <c r="B10" s="286">
        <v>9</v>
      </c>
      <c r="C10" s="236" t="s">
        <v>1780</v>
      </c>
      <c r="D10" s="236" t="s">
        <v>1621</v>
      </c>
      <c r="E10" s="232"/>
      <c r="F10" s="232" t="s">
        <v>1860</v>
      </c>
      <c r="G10" s="232" t="s">
        <v>1790</v>
      </c>
      <c r="H10" s="232" t="str">
        <f>_xlfn.CONCAT("'&lt;br&gt;','&lt;b&gt;','",F10, ": ','&lt;/b&gt;',",G10, ",'&lt;/br&gt;',")</f>
        <v>'&lt;br&gt;','&lt;b&gt;','Institution Code: ','&lt;/b&gt;',institutionCode,'&lt;/br&gt;',</v>
      </c>
      <c r="I10" s="232" t="s">
        <v>1789</v>
      </c>
      <c r="J10" s="286" t="s">
        <v>1885</v>
      </c>
      <c r="K10" s="232" t="s">
        <v>1877</v>
      </c>
      <c r="L10" s="232"/>
      <c r="M10" s="189"/>
      <c r="N10" s="189"/>
      <c r="O10" s="9"/>
      <c r="P10" s="9"/>
      <c r="Q10" s="9"/>
      <c r="R10" s="9"/>
      <c r="S10" s="9"/>
      <c r="T10" s="9"/>
      <c r="U10" s="9"/>
      <c r="V10" s="9"/>
      <c r="W10" s="305"/>
      <c r="X10" s="316"/>
      <c r="Y10" s="370"/>
      <c r="Z10" s="316"/>
      <c r="AA10" s="316"/>
      <c r="AB10" s="214"/>
      <c r="AC10" s="214"/>
      <c r="AD10" s="214"/>
      <c r="AE10" s="304"/>
      <c r="AF10" s="304"/>
      <c r="AG10" s="304"/>
      <c r="AH10" s="304"/>
      <c r="AI10" s="375"/>
      <c r="AJ10" s="191"/>
      <c r="AK10" s="261"/>
      <c r="AL10" s="12"/>
      <c r="AM10" s="13"/>
      <c r="AN10" s="13"/>
      <c r="AO10" s="13"/>
      <c r="AP10" s="13"/>
      <c r="AQ10" s="13"/>
      <c r="AR10" s="12"/>
      <c r="AS10" s="13"/>
      <c r="AT10" s="13"/>
      <c r="AU10" s="12"/>
      <c r="AV10" s="13"/>
      <c r="AW10" s="13"/>
      <c r="AX10" s="13"/>
      <c r="AY10" s="13"/>
      <c r="AZ10" s="12"/>
      <c r="BA10" s="13"/>
      <c r="BB10" s="13"/>
      <c r="BC10" s="13"/>
      <c r="BD10" s="13"/>
      <c r="BE10" s="279"/>
      <c r="BF10" s="279"/>
      <c r="BG10" s="279"/>
      <c r="BH10" s="279"/>
      <c r="BI10" s="279"/>
      <c r="BJ10" s="279"/>
      <c r="BK10" s="156"/>
    </row>
    <row r="11" spans="1:63" s="215" customFormat="1" ht="294">
      <c r="A11" s="7">
        <v>1</v>
      </c>
      <c r="B11" s="7">
        <v>1</v>
      </c>
      <c r="C11" s="200" t="s">
        <v>71</v>
      </c>
      <c r="D11" s="200"/>
      <c r="E11" s="7"/>
      <c r="F11" s="7" t="s">
        <v>113</v>
      </c>
      <c r="G11" s="200"/>
      <c r="H11" s="200"/>
      <c r="I11" s="200"/>
      <c r="J11" s="7"/>
      <c r="K11" s="200"/>
      <c r="L11" s="200"/>
      <c r="M11" s="13"/>
      <c r="N11" s="13"/>
      <c r="O11" s="13"/>
      <c r="P11" s="13"/>
      <c r="Q11" s="13"/>
      <c r="R11" s="13"/>
      <c r="S11" s="13"/>
      <c r="T11" s="13"/>
      <c r="U11" s="13"/>
      <c r="V11" s="13"/>
      <c r="W11" s="170"/>
      <c r="X11" s="13"/>
      <c r="Y11" s="13"/>
      <c r="Z11" s="13"/>
      <c r="AA11" s="13"/>
      <c r="AB11" s="13"/>
      <c r="AC11" s="13"/>
      <c r="AD11" s="13"/>
      <c r="AE11" s="304"/>
      <c r="AF11" s="304"/>
      <c r="AG11" s="304"/>
      <c r="AH11" s="304"/>
      <c r="AI11" s="375"/>
      <c r="AJ11" s="164"/>
      <c r="AK11" s="13"/>
      <c r="AL11" s="12"/>
      <c r="AM11" s="13"/>
      <c r="AN11" s="13"/>
      <c r="AO11" s="13"/>
      <c r="AP11" s="13"/>
      <c r="AQ11" s="13"/>
      <c r="AR11" s="12"/>
      <c r="AS11" s="13"/>
      <c r="AT11" s="13"/>
      <c r="AU11" s="12"/>
      <c r="AV11" s="13"/>
      <c r="AW11" s="13"/>
      <c r="AX11" s="13"/>
      <c r="AY11" s="13"/>
      <c r="AZ11" s="12" t="s">
        <v>114</v>
      </c>
      <c r="BA11" s="13" t="s">
        <v>115</v>
      </c>
      <c r="BB11" s="13"/>
      <c r="BC11" s="13"/>
      <c r="BD11" s="13" t="s">
        <v>116</v>
      </c>
      <c r="BE11" s="234" t="s">
        <v>117</v>
      </c>
      <c r="BF11" s="234"/>
      <c r="BG11" s="234"/>
      <c r="BH11" s="234"/>
      <c r="BI11" s="234"/>
      <c r="BJ11" s="5">
        <f t="shared" ref="BJ11:BJ26" si="0">COUNTIF(M11,"*")+COUNTIF(W11,"*")+COUNTIF(AL11,"*")+COUNTIF(AZ11,"*")</f>
        <v>1</v>
      </c>
      <c r="BK11" s="208" t="s">
        <v>1753</v>
      </c>
    </row>
    <row r="12" spans="1:63" ht="409.5">
      <c r="A12" s="7">
        <v>1</v>
      </c>
      <c r="B12" s="7">
        <v>2</v>
      </c>
      <c r="C12" s="200" t="s">
        <v>71</v>
      </c>
      <c r="D12" s="200"/>
      <c r="E12" s="7"/>
      <c r="F12" s="7" t="s">
        <v>118</v>
      </c>
      <c r="G12" s="200"/>
      <c r="H12" s="200"/>
      <c r="I12" s="263"/>
      <c r="J12" s="7"/>
      <c r="K12" s="263"/>
      <c r="L12" s="263"/>
      <c r="M12" s="13"/>
      <c r="N12" s="13"/>
      <c r="O12" s="13"/>
      <c r="P12" s="13"/>
      <c r="Q12" s="13"/>
      <c r="R12" s="13"/>
      <c r="S12" s="13"/>
      <c r="T12" s="13"/>
      <c r="U12" s="164"/>
      <c r="V12" s="13"/>
      <c r="W12" s="13"/>
      <c r="X12" s="13"/>
      <c r="Y12" s="13"/>
      <c r="Z12" s="13"/>
      <c r="AA12" s="13"/>
      <c r="AB12" s="257"/>
      <c r="AC12" s="257"/>
      <c r="AD12" s="257"/>
      <c r="AE12" s="304"/>
      <c r="AF12" s="304"/>
      <c r="AG12" s="304"/>
      <c r="AH12" s="304"/>
      <c r="AI12" s="375"/>
      <c r="AJ12" s="164"/>
      <c r="AK12" s="13"/>
      <c r="AL12" s="12"/>
      <c r="AM12" s="13"/>
      <c r="AN12" s="13"/>
      <c r="AO12" s="13"/>
      <c r="AP12" s="13"/>
      <c r="AQ12" s="13"/>
      <c r="AR12" s="12"/>
      <c r="AS12" s="13"/>
      <c r="AT12" s="13"/>
      <c r="AU12" s="12"/>
      <c r="AV12" s="13"/>
      <c r="AW12" s="13"/>
      <c r="AX12" s="13"/>
      <c r="AY12" s="13"/>
      <c r="AZ12" s="12" t="s">
        <v>119</v>
      </c>
      <c r="BA12" s="13" t="s">
        <v>120</v>
      </c>
      <c r="BB12" s="13"/>
      <c r="BC12" s="13"/>
      <c r="BD12" s="13" t="s">
        <v>121</v>
      </c>
      <c r="BE12" s="316" t="s">
        <v>122</v>
      </c>
      <c r="BF12" s="316"/>
      <c r="BG12" s="375"/>
      <c r="BH12" s="316"/>
      <c r="BI12" s="375"/>
      <c r="BJ12" s="5">
        <f t="shared" si="0"/>
        <v>1</v>
      </c>
      <c r="BK12" s="208" t="s">
        <v>1753</v>
      </c>
    </row>
    <row r="13" spans="1:63" ht="126">
      <c r="A13" s="7">
        <v>1</v>
      </c>
      <c r="B13" s="7">
        <v>3</v>
      </c>
      <c r="C13" s="200" t="s">
        <v>71</v>
      </c>
      <c r="D13" s="200"/>
      <c r="E13" s="7"/>
      <c r="F13" s="7" t="s">
        <v>123</v>
      </c>
      <c r="G13" s="200"/>
      <c r="H13" s="200"/>
      <c r="I13" s="7"/>
      <c r="J13" s="7"/>
      <c r="K13" s="7"/>
      <c r="L13" s="7"/>
      <c r="M13" s="13"/>
      <c r="N13" s="13"/>
      <c r="O13" s="13"/>
      <c r="P13" s="13"/>
      <c r="Q13" s="13"/>
      <c r="R13" s="13"/>
      <c r="S13" s="13"/>
      <c r="T13" s="13"/>
      <c r="U13" s="164"/>
      <c r="V13" s="13"/>
      <c r="W13" s="13"/>
      <c r="X13" s="13"/>
      <c r="Y13" s="13"/>
      <c r="Z13" s="13"/>
      <c r="AA13" s="13"/>
      <c r="AB13" s="13"/>
      <c r="AC13" s="13"/>
      <c r="AD13" s="13"/>
      <c r="AE13" s="13"/>
      <c r="AF13" s="13"/>
      <c r="AG13" s="160"/>
      <c r="AH13" s="160"/>
      <c r="AI13" s="160"/>
      <c r="AJ13" s="164"/>
      <c r="AK13" s="13"/>
      <c r="AL13" s="12"/>
      <c r="AM13" s="13"/>
      <c r="AN13" s="13"/>
      <c r="AO13" s="13"/>
      <c r="AP13" s="13"/>
      <c r="AQ13" s="13"/>
      <c r="AR13" s="12"/>
      <c r="AS13" s="13"/>
      <c r="AT13" s="13"/>
      <c r="AU13" s="12"/>
      <c r="AV13" s="13"/>
      <c r="AW13" s="13"/>
      <c r="AX13" s="13"/>
      <c r="AY13" s="13"/>
      <c r="AZ13" s="12" t="s">
        <v>123</v>
      </c>
      <c r="BA13" s="13" t="s">
        <v>124</v>
      </c>
      <c r="BB13" s="13"/>
      <c r="BC13" s="13"/>
      <c r="BD13" s="13" t="s">
        <v>125</v>
      </c>
      <c r="BE13" s="13" t="s">
        <v>87</v>
      </c>
      <c r="BF13" s="13"/>
      <c r="BG13" s="13"/>
      <c r="BH13" s="13"/>
      <c r="BI13" s="13"/>
      <c r="BJ13" s="5">
        <f t="shared" si="0"/>
        <v>1</v>
      </c>
      <c r="BK13" s="208" t="s">
        <v>1753</v>
      </c>
    </row>
    <row r="14" spans="1:63" ht="28">
      <c r="A14" s="7">
        <v>1</v>
      </c>
      <c r="B14" s="7">
        <v>4</v>
      </c>
      <c r="C14" s="200" t="s">
        <v>71</v>
      </c>
      <c r="D14" s="200"/>
      <c r="E14" s="7"/>
      <c r="F14" s="7" t="s">
        <v>126</v>
      </c>
      <c r="G14" s="200"/>
      <c r="H14" s="200"/>
      <c r="I14" s="7"/>
      <c r="J14" s="7"/>
      <c r="K14" s="7"/>
      <c r="L14" s="7"/>
      <c r="M14" s="13"/>
      <c r="N14" s="13"/>
      <c r="O14" s="13"/>
      <c r="P14" s="13"/>
      <c r="Q14" s="13"/>
      <c r="R14" s="13"/>
      <c r="S14" s="13"/>
      <c r="T14" s="13"/>
      <c r="U14" s="164"/>
      <c r="V14" s="13"/>
      <c r="W14" s="13"/>
      <c r="X14" s="13"/>
      <c r="Y14" s="13"/>
      <c r="Z14" s="13"/>
      <c r="AA14" s="13"/>
      <c r="AB14" s="259"/>
      <c r="AC14" s="259"/>
      <c r="AD14" s="259"/>
      <c r="AE14" s="259"/>
      <c r="AF14" s="259"/>
      <c r="AG14" s="259"/>
      <c r="AH14" s="259"/>
      <c r="AI14" s="375"/>
      <c r="AJ14" s="164"/>
      <c r="AK14" s="13"/>
      <c r="AL14" s="12" t="s">
        <v>127</v>
      </c>
      <c r="AM14" s="13"/>
      <c r="AN14" s="13"/>
      <c r="AO14" s="13"/>
      <c r="AP14" s="13"/>
      <c r="AQ14" s="13"/>
      <c r="AR14" s="12" t="s">
        <v>128</v>
      </c>
      <c r="AS14" s="13" t="s">
        <v>128</v>
      </c>
      <c r="AT14" s="13"/>
      <c r="AU14" s="12"/>
      <c r="AV14" s="13"/>
      <c r="AW14" s="13"/>
      <c r="AX14" s="13"/>
      <c r="AY14" s="13"/>
      <c r="AZ14" s="12"/>
      <c r="BA14" s="13"/>
      <c r="BB14" s="13"/>
      <c r="BC14" s="13"/>
      <c r="BD14" s="13"/>
      <c r="BE14" s="13"/>
      <c r="BF14" s="13"/>
      <c r="BG14" s="13"/>
      <c r="BH14" s="13"/>
      <c r="BI14" s="13"/>
      <c r="BJ14" s="5">
        <f t="shared" si="0"/>
        <v>1</v>
      </c>
    </row>
    <row r="15" spans="1:63" ht="28">
      <c r="A15" s="7">
        <v>1</v>
      </c>
      <c r="B15" s="7">
        <v>5</v>
      </c>
      <c r="C15" s="200" t="s">
        <v>71</v>
      </c>
      <c r="D15" s="200"/>
      <c r="E15" s="7"/>
      <c r="F15" s="7" t="s">
        <v>129</v>
      </c>
      <c r="G15" s="200"/>
      <c r="H15" s="200"/>
      <c r="I15" s="7"/>
      <c r="J15" s="7"/>
      <c r="K15" s="7"/>
      <c r="L15" s="290"/>
      <c r="M15" s="13"/>
      <c r="N15" s="13"/>
      <c r="O15" s="13"/>
      <c r="P15" s="13"/>
      <c r="Q15" s="13"/>
      <c r="R15" s="13"/>
      <c r="S15" s="13"/>
      <c r="T15" s="13"/>
      <c r="U15" s="164"/>
      <c r="V15" s="13"/>
      <c r="W15" s="13"/>
      <c r="X15" s="13"/>
      <c r="Y15" s="13"/>
      <c r="Z15" s="13"/>
      <c r="AA15" s="13"/>
      <c r="AB15" s="316"/>
      <c r="AC15" s="316"/>
      <c r="AD15" s="316"/>
      <c r="AE15" s="316"/>
      <c r="AF15" s="316"/>
      <c r="AG15" s="316"/>
      <c r="AH15" s="316"/>
      <c r="AI15" s="375"/>
      <c r="AJ15" s="164"/>
      <c r="AK15" s="13"/>
      <c r="AL15" s="12" t="s">
        <v>130</v>
      </c>
      <c r="AM15" s="13"/>
      <c r="AN15" s="13"/>
      <c r="AO15" s="13"/>
      <c r="AP15" s="13"/>
      <c r="AQ15" s="13"/>
      <c r="AR15" s="12" t="s">
        <v>131</v>
      </c>
      <c r="AS15" s="13" t="s">
        <v>131</v>
      </c>
      <c r="AT15" s="13"/>
      <c r="AU15" s="12"/>
      <c r="AV15" s="13"/>
      <c r="AW15" s="13"/>
      <c r="AX15" s="13"/>
      <c r="AY15" s="13"/>
      <c r="AZ15" s="12"/>
      <c r="BA15" s="13"/>
      <c r="BB15" s="13"/>
      <c r="BC15" s="13"/>
      <c r="BD15" s="13"/>
      <c r="BE15" s="13"/>
      <c r="BF15" s="13"/>
      <c r="BG15" s="13"/>
      <c r="BH15" s="13"/>
      <c r="BI15" s="13"/>
      <c r="BJ15" s="5">
        <f t="shared" si="0"/>
        <v>1</v>
      </c>
    </row>
    <row r="16" spans="1:63" ht="28">
      <c r="A16" s="7">
        <v>1</v>
      </c>
      <c r="B16" s="7">
        <v>6</v>
      </c>
      <c r="C16" s="200" t="s">
        <v>71</v>
      </c>
      <c r="D16" s="200"/>
      <c r="E16" s="7"/>
      <c r="F16" s="7" t="s">
        <v>132</v>
      </c>
      <c r="G16" s="200"/>
      <c r="H16" s="200"/>
      <c r="I16" s="7"/>
      <c r="J16" s="7"/>
      <c r="K16" s="7"/>
      <c r="L16" s="7"/>
      <c r="M16" s="13"/>
      <c r="N16" s="13"/>
      <c r="O16" s="13"/>
      <c r="P16" s="13"/>
      <c r="Q16" s="13"/>
      <c r="R16" s="13"/>
      <c r="S16" s="13"/>
      <c r="T16" s="13"/>
      <c r="U16" s="164"/>
      <c r="V16" s="13"/>
      <c r="W16" s="13"/>
      <c r="X16" s="13"/>
      <c r="Y16" s="13"/>
      <c r="Z16" s="13"/>
      <c r="AA16" s="13"/>
      <c r="AB16" s="259"/>
      <c r="AC16" s="259"/>
      <c r="AD16" s="259"/>
      <c r="AE16" s="259"/>
      <c r="AF16" s="259"/>
      <c r="AG16" s="259"/>
      <c r="AH16" s="259"/>
      <c r="AI16" s="375"/>
      <c r="AJ16" s="164"/>
      <c r="AK16" s="13"/>
      <c r="AL16" s="12" t="s">
        <v>133</v>
      </c>
      <c r="AM16" s="13"/>
      <c r="AN16" s="13"/>
      <c r="AO16" s="13"/>
      <c r="AP16" s="13"/>
      <c r="AQ16" s="13"/>
      <c r="AR16" s="12" t="s">
        <v>132</v>
      </c>
      <c r="AS16" s="13" t="s">
        <v>132</v>
      </c>
      <c r="AT16" s="13"/>
      <c r="AU16" s="12"/>
      <c r="AV16" s="13"/>
      <c r="AW16" s="13"/>
      <c r="AX16" s="13"/>
      <c r="AY16" s="13"/>
      <c r="AZ16" s="12"/>
      <c r="BA16" s="13"/>
      <c r="BB16" s="13"/>
      <c r="BC16" s="13"/>
      <c r="BD16" s="13"/>
      <c r="BE16" s="13"/>
      <c r="BF16" s="13"/>
      <c r="BG16" s="13"/>
      <c r="BH16" s="13"/>
      <c r="BI16" s="13"/>
      <c r="BJ16" s="5">
        <f t="shared" si="0"/>
        <v>1</v>
      </c>
    </row>
    <row r="17" spans="1:63" ht="14">
      <c r="A17" s="7">
        <v>1</v>
      </c>
      <c r="B17" s="7">
        <v>7</v>
      </c>
      <c r="C17" s="200" t="s">
        <v>71</v>
      </c>
      <c r="D17" s="200"/>
      <c r="E17" s="7"/>
      <c r="F17" s="7" t="s">
        <v>134</v>
      </c>
      <c r="G17" s="200"/>
      <c r="H17" s="200"/>
      <c r="I17" s="7"/>
      <c r="J17" s="7"/>
      <c r="K17" s="7"/>
      <c r="L17" s="7"/>
      <c r="M17" s="13"/>
      <c r="N17" s="13"/>
      <c r="O17" s="13"/>
      <c r="P17" s="13"/>
      <c r="Q17" s="13"/>
      <c r="R17" s="13"/>
      <c r="S17" s="13"/>
      <c r="T17" s="13"/>
      <c r="U17" s="164"/>
      <c r="V17" s="13"/>
      <c r="W17" s="13"/>
      <c r="X17" s="13"/>
      <c r="Y17" s="13"/>
      <c r="Z17" s="13"/>
      <c r="AA17" s="13"/>
      <c r="AB17" s="316"/>
      <c r="AC17" s="316"/>
      <c r="AD17" s="316"/>
      <c r="AE17" s="316"/>
      <c r="AF17" s="316"/>
      <c r="AG17" s="316"/>
      <c r="AH17" s="316"/>
      <c r="AI17" s="375"/>
      <c r="AJ17" s="164"/>
      <c r="AK17" s="13"/>
      <c r="AL17" s="12" t="s">
        <v>135</v>
      </c>
      <c r="AM17" s="13"/>
      <c r="AN17" s="13"/>
      <c r="AO17" s="13"/>
      <c r="AP17" s="13"/>
      <c r="AQ17" s="13"/>
      <c r="AR17" s="12" t="s">
        <v>136</v>
      </c>
      <c r="AS17" s="13" t="s">
        <v>136</v>
      </c>
      <c r="AT17" s="13"/>
      <c r="AU17" s="12"/>
      <c r="AV17" s="13"/>
      <c r="AW17" s="13"/>
      <c r="AX17" s="13"/>
      <c r="AY17" s="13"/>
      <c r="AZ17" s="12"/>
      <c r="BA17" s="13"/>
      <c r="BB17" s="13"/>
      <c r="BC17" s="13"/>
      <c r="BD17" s="13"/>
      <c r="BE17" s="13"/>
      <c r="BF17" s="13"/>
      <c r="BG17" s="13"/>
      <c r="BH17" s="13"/>
      <c r="BI17" s="13"/>
      <c r="BJ17" s="5">
        <f t="shared" si="0"/>
        <v>1</v>
      </c>
    </row>
    <row r="18" spans="1:63" ht="28">
      <c r="A18" s="7">
        <v>1</v>
      </c>
      <c r="B18" s="7">
        <v>8</v>
      </c>
      <c r="C18" s="200" t="s">
        <v>71</v>
      </c>
      <c r="D18" s="200"/>
      <c r="E18" s="7"/>
      <c r="F18" s="7" t="s">
        <v>137</v>
      </c>
      <c r="G18" s="200"/>
      <c r="H18" s="200"/>
      <c r="I18" s="7"/>
      <c r="J18" s="7"/>
      <c r="K18" s="7"/>
      <c r="L18" s="7"/>
      <c r="M18" s="13"/>
      <c r="N18" s="13"/>
      <c r="O18" s="13"/>
      <c r="P18" s="13"/>
      <c r="Q18" s="13"/>
      <c r="R18" s="13"/>
      <c r="S18" s="13"/>
      <c r="T18" s="13"/>
      <c r="U18" s="164"/>
      <c r="V18" s="13"/>
      <c r="W18" s="13"/>
      <c r="X18" s="13"/>
      <c r="Y18" s="13"/>
      <c r="Z18" s="13"/>
      <c r="AA18" s="13"/>
      <c r="AB18" s="259"/>
      <c r="AC18" s="259"/>
      <c r="AD18" s="259"/>
      <c r="AE18" s="259"/>
      <c r="AF18" s="259"/>
      <c r="AG18" s="259"/>
      <c r="AH18" s="259"/>
      <c r="AI18" s="375"/>
      <c r="AJ18" s="164"/>
      <c r="AK18" s="13"/>
      <c r="AL18" s="12" t="s">
        <v>138</v>
      </c>
      <c r="AM18" s="13"/>
      <c r="AN18" s="13"/>
      <c r="AO18" s="13"/>
      <c r="AP18" s="13"/>
      <c r="AQ18" s="13"/>
      <c r="AR18" s="12" t="s">
        <v>139</v>
      </c>
      <c r="AS18" s="13" t="s">
        <v>139</v>
      </c>
      <c r="AT18" s="13"/>
      <c r="AU18" s="12"/>
      <c r="AV18" s="13"/>
      <c r="AW18" s="13"/>
      <c r="AX18" s="13"/>
      <c r="AY18" s="13"/>
      <c r="AZ18" s="12"/>
      <c r="BA18" s="13"/>
      <c r="BB18" s="13"/>
      <c r="BC18" s="13"/>
      <c r="BD18" s="13"/>
      <c r="BE18" s="13"/>
      <c r="BF18" s="13"/>
      <c r="BG18" s="13"/>
      <c r="BH18" s="13"/>
      <c r="BI18" s="13"/>
      <c r="BJ18" s="5">
        <f t="shared" si="0"/>
        <v>1</v>
      </c>
    </row>
    <row r="19" spans="1:63" ht="47.4" customHeight="1">
      <c r="A19" s="7">
        <v>1</v>
      </c>
      <c r="B19" s="7">
        <v>9</v>
      </c>
      <c r="C19" s="200" t="s">
        <v>71</v>
      </c>
      <c r="D19" s="200"/>
      <c r="E19" s="7"/>
      <c r="F19" s="7" t="s">
        <v>140</v>
      </c>
      <c r="G19" s="200"/>
      <c r="H19" s="200"/>
      <c r="I19" s="7"/>
      <c r="J19" s="7"/>
      <c r="K19" s="7"/>
      <c r="L19" s="7"/>
      <c r="M19" s="13"/>
      <c r="N19" s="13"/>
      <c r="O19" s="13"/>
      <c r="P19" s="13"/>
      <c r="Q19" s="13"/>
      <c r="R19" s="13"/>
      <c r="S19" s="13"/>
      <c r="T19" s="13"/>
      <c r="U19" s="164"/>
      <c r="V19" s="13"/>
      <c r="W19" s="13"/>
      <c r="X19" s="13"/>
      <c r="Y19" s="13"/>
      <c r="Z19" s="13"/>
      <c r="AA19" s="13"/>
      <c r="AB19" s="13"/>
      <c r="AC19" s="13"/>
      <c r="AD19" s="13"/>
      <c r="AE19" s="13"/>
      <c r="AF19" s="13"/>
      <c r="AG19" s="13"/>
      <c r="AH19" s="13"/>
      <c r="AI19" s="13"/>
      <c r="AJ19" s="164"/>
      <c r="AK19" s="13"/>
      <c r="AL19" s="12"/>
      <c r="AM19" s="13"/>
      <c r="AN19" s="13"/>
      <c r="AO19" s="13"/>
      <c r="AP19" s="13"/>
      <c r="AQ19" s="13"/>
      <c r="AR19" s="12"/>
      <c r="AS19" s="13"/>
      <c r="AT19" s="13"/>
      <c r="AU19" s="12"/>
      <c r="AV19" s="13"/>
      <c r="AW19" s="13"/>
      <c r="AX19" s="13"/>
      <c r="AY19" s="13"/>
      <c r="AZ19" s="12" t="s">
        <v>140</v>
      </c>
      <c r="BA19" s="13" t="s">
        <v>141</v>
      </c>
      <c r="BB19" s="13"/>
      <c r="BC19" s="13"/>
      <c r="BD19" s="13" t="s">
        <v>142</v>
      </c>
      <c r="BE19" s="13" t="s">
        <v>78</v>
      </c>
      <c r="BF19" s="13"/>
      <c r="BG19" s="13"/>
      <c r="BH19" s="13"/>
      <c r="BI19" s="13"/>
      <c r="BJ19" s="5">
        <f t="shared" si="0"/>
        <v>1</v>
      </c>
      <c r="BK19" s="208" t="s">
        <v>1753</v>
      </c>
    </row>
    <row r="20" spans="1:63" ht="140">
      <c r="A20" s="7">
        <v>1</v>
      </c>
      <c r="B20" s="7">
        <v>10</v>
      </c>
      <c r="C20" s="200" t="s">
        <v>71</v>
      </c>
      <c r="D20" s="200"/>
      <c r="E20" s="7"/>
      <c r="F20" s="7" t="s">
        <v>143</v>
      </c>
      <c r="G20" s="200"/>
      <c r="H20" s="200"/>
      <c r="I20" s="7"/>
      <c r="J20" s="7"/>
      <c r="K20" s="7"/>
      <c r="L20" s="7"/>
      <c r="M20" s="13"/>
      <c r="N20" s="13"/>
      <c r="O20" s="13"/>
      <c r="P20" s="13"/>
      <c r="Q20" s="13"/>
      <c r="R20" s="13"/>
      <c r="S20" s="13"/>
      <c r="T20" s="13"/>
      <c r="U20" s="164"/>
      <c r="V20" s="13"/>
      <c r="W20" s="13"/>
      <c r="X20" s="13"/>
      <c r="Y20" s="13"/>
      <c r="Z20" s="13"/>
      <c r="AA20" s="13"/>
      <c r="AB20" s="13"/>
      <c r="AC20" s="13"/>
      <c r="AD20" s="13"/>
      <c r="AE20" s="13"/>
      <c r="AF20" s="13"/>
      <c r="AG20" s="13"/>
      <c r="AH20" s="13"/>
      <c r="AI20" s="13"/>
      <c r="AJ20" s="164"/>
      <c r="AK20" s="13"/>
      <c r="AL20" s="12"/>
      <c r="AM20" s="13"/>
      <c r="AN20" s="13"/>
      <c r="AO20" s="13"/>
      <c r="AP20" s="13"/>
      <c r="AQ20" s="13"/>
      <c r="AR20" s="12"/>
      <c r="AS20" s="13"/>
      <c r="AT20" s="13"/>
      <c r="AU20" s="12"/>
      <c r="AV20" s="13"/>
      <c r="AW20" s="13"/>
      <c r="AX20" s="13"/>
      <c r="AY20" s="13"/>
      <c r="AZ20" s="12" t="s">
        <v>144</v>
      </c>
      <c r="BA20" s="13" t="s">
        <v>144</v>
      </c>
      <c r="BB20" s="13"/>
      <c r="BC20" s="13"/>
      <c r="BD20" s="13" t="s">
        <v>145</v>
      </c>
      <c r="BE20" s="13" t="s">
        <v>87</v>
      </c>
      <c r="BF20" s="13"/>
      <c r="BG20" s="13"/>
      <c r="BH20" s="13"/>
      <c r="BI20" s="13"/>
      <c r="BJ20" s="5">
        <f t="shared" si="0"/>
        <v>1</v>
      </c>
      <c r="BK20" s="208" t="s">
        <v>1753</v>
      </c>
    </row>
    <row r="21" spans="1:63" ht="84">
      <c r="A21" s="7">
        <v>1</v>
      </c>
      <c r="B21" s="7">
        <v>11</v>
      </c>
      <c r="C21" s="200" t="s">
        <v>71</v>
      </c>
      <c r="D21" s="200"/>
      <c r="E21" s="7"/>
      <c r="F21" s="7" t="s">
        <v>146</v>
      </c>
      <c r="G21" s="200"/>
      <c r="H21" s="200"/>
      <c r="I21" s="7"/>
      <c r="J21" s="7"/>
      <c r="K21" s="7"/>
      <c r="L21" s="7"/>
      <c r="M21" s="13"/>
      <c r="N21" s="13"/>
      <c r="O21" s="13"/>
      <c r="P21" s="13"/>
      <c r="Q21" s="13"/>
      <c r="R21" s="13"/>
      <c r="S21" s="13"/>
      <c r="T21" s="13"/>
      <c r="U21" s="164"/>
      <c r="V21" s="13"/>
      <c r="W21" s="13"/>
      <c r="X21" s="13"/>
      <c r="Y21" s="13"/>
      <c r="Z21" s="13"/>
      <c r="AA21" s="13"/>
      <c r="AB21" s="13"/>
      <c r="AC21" s="13"/>
      <c r="AD21" s="13"/>
      <c r="AE21" s="13"/>
      <c r="AF21" s="13"/>
      <c r="AG21" s="13"/>
      <c r="AH21" s="13"/>
      <c r="AI21" s="13"/>
      <c r="AJ21" s="164"/>
      <c r="AK21" s="13"/>
      <c r="AL21" s="12"/>
      <c r="AM21" s="13"/>
      <c r="AN21" s="13"/>
      <c r="AO21" s="13"/>
      <c r="AP21" s="13"/>
      <c r="AQ21" s="13"/>
      <c r="AR21" s="12"/>
      <c r="AS21" s="13"/>
      <c r="AT21" s="13"/>
      <c r="AU21" s="12"/>
      <c r="AV21" s="13"/>
      <c r="AW21" s="13"/>
      <c r="AX21" s="13"/>
      <c r="AY21" s="13"/>
      <c r="AZ21" s="12" t="s">
        <v>50</v>
      </c>
      <c r="BA21" s="13" t="s">
        <v>50</v>
      </c>
      <c r="BB21" s="13"/>
      <c r="BC21" s="13"/>
      <c r="BD21" s="13" t="s">
        <v>147</v>
      </c>
      <c r="BE21" s="13" t="s">
        <v>87</v>
      </c>
      <c r="BF21" s="13"/>
      <c r="BG21" s="13"/>
      <c r="BH21" s="13"/>
      <c r="BI21" s="13"/>
      <c r="BJ21" s="5">
        <f t="shared" si="0"/>
        <v>1</v>
      </c>
      <c r="BK21" s="208" t="s">
        <v>1753</v>
      </c>
    </row>
    <row r="22" spans="1:63" ht="98">
      <c r="A22" s="7">
        <v>1</v>
      </c>
      <c r="B22" s="7">
        <v>12</v>
      </c>
      <c r="C22" s="200" t="s">
        <v>71</v>
      </c>
      <c r="D22" s="200"/>
      <c r="E22" s="7"/>
      <c r="F22" s="7" t="s">
        <v>152</v>
      </c>
      <c r="G22" s="200"/>
      <c r="H22" s="200"/>
      <c r="I22" s="7"/>
      <c r="J22" s="7"/>
      <c r="K22" s="7"/>
      <c r="L22" s="7"/>
      <c r="M22" s="12"/>
      <c r="N22" s="13"/>
      <c r="O22" s="13"/>
      <c r="P22" s="13"/>
      <c r="Q22" s="13"/>
      <c r="R22" s="13"/>
      <c r="S22" s="13"/>
      <c r="T22" s="13"/>
      <c r="U22" s="164"/>
      <c r="V22" s="13"/>
      <c r="W22" s="13" t="s">
        <v>153</v>
      </c>
      <c r="X22" s="13" t="s">
        <v>153</v>
      </c>
      <c r="Y22" s="13"/>
      <c r="Z22" s="13"/>
      <c r="AA22" s="13" t="s">
        <v>154</v>
      </c>
      <c r="AB22" s="151" t="s">
        <v>78</v>
      </c>
      <c r="AC22" s="151" t="s">
        <v>78</v>
      </c>
      <c r="AD22" s="151" t="s">
        <v>78</v>
      </c>
      <c r="AE22" s="151" t="s">
        <v>78</v>
      </c>
      <c r="AF22" s="151" t="s">
        <v>78</v>
      </c>
      <c r="AG22" s="151"/>
      <c r="AH22" s="151"/>
      <c r="AI22" s="375"/>
      <c r="AJ22" s="164"/>
      <c r="AK22" s="13"/>
      <c r="AL22" s="12"/>
      <c r="AM22" s="13"/>
      <c r="AN22" s="13"/>
      <c r="AO22" s="13"/>
      <c r="AP22" s="13"/>
      <c r="AQ22" s="13"/>
      <c r="AR22" s="12"/>
      <c r="AS22" s="13"/>
      <c r="AT22" s="13"/>
      <c r="AU22" s="12"/>
      <c r="AV22" s="13"/>
      <c r="AW22" s="13"/>
      <c r="AX22" s="13"/>
      <c r="AY22" s="13"/>
      <c r="AZ22" s="12"/>
      <c r="BA22" s="13"/>
      <c r="BB22" s="13"/>
      <c r="BC22" s="13"/>
      <c r="BD22" s="13"/>
      <c r="BE22" s="13"/>
      <c r="BF22" s="13"/>
      <c r="BG22" s="13"/>
      <c r="BH22" s="13"/>
      <c r="BI22" s="13"/>
      <c r="BJ22" s="5">
        <f t="shared" si="0"/>
        <v>1</v>
      </c>
      <c r="BK22" s="208" t="s">
        <v>1753</v>
      </c>
    </row>
    <row r="23" spans="1:63" ht="70">
      <c r="A23" s="7">
        <v>1</v>
      </c>
      <c r="B23" s="7">
        <v>13</v>
      </c>
      <c r="C23" s="200" t="s">
        <v>71</v>
      </c>
      <c r="D23" s="200"/>
      <c r="E23" s="7"/>
      <c r="F23" s="7" t="s">
        <v>155</v>
      </c>
      <c r="G23" s="200"/>
      <c r="H23" s="200"/>
      <c r="I23" s="7"/>
      <c r="J23" s="7"/>
      <c r="K23" s="7"/>
      <c r="L23" s="7"/>
      <c r="M23" s="12"/>
      <c r="N23" s="13"/>
      <c r="O23" s="13"/>
      <c r="P23" s="13"/>
      <c r="Q23" s="13"/>
      <c r="R23" s="13"/>
      <c r="S23" s="13"/>
      <c r="T23" s="13"/>
      <c r="U23" s="164"/>
      <c r="V23" s="13"/>
      <c r="W23" s="13" t="s">
        <v>156</v>
      </c>
      <c r="X23" s="13" t="s">
        <v>156</v>
      </c>
      <c r="Y23" s="13"/>
      <c r="Z23" s="13"/>
      <c r="AA23" s="13" t="s">
        <v>157</v>
      </c>
      <c r="AB23" s="151" t="s">
        <v>78</v>
      </c>
      <c r="AC23" s="151" t="s">
        <v>158</v>
      </c>
      <c r="AD23" s="151">
        <v>1</v>
      </c>
      <c r="AE23" s="259" t="s">
        <v>159</v>
      </c>
      <c r="AF23" s="259" t="s">
        <v>78</v>
      </c>
      <c r="AG23" s="259"/>
      <c r="AH23" s="259"/>
      <c r="AI23" s="375"/>
      <c r="AJ23" s="164"/>
      <c r="AK23" s="13"/>
      <c r="AL23" s="12"/>
      <c r="AM23" s="13"/>
      <c r="AN23" s="13"/>
      <c r="AO23" s="13"/>
      <c r="AP23" s="13"/>
      <c r="AQ23" s="13"/>
      <c r="AR23" s="12"/>
      <c r="AS23" s="13"/>
      <c r="AT23" s="13"/>
      <c r="AU23" s="12"/>
      <c r="AV23" s="13"/>
      <c r="AW23" s="13"/>
      <c r="AX23" s="13"/>
      <c r="AY23" s="13"/>
      <c r="AZ23" s="12"/>
      <c r="BA23" s="13"/>
      <c r="BB23" s="13"/>
      <c r="BC23" s="13"/>
      <c r="BD23" s="13"/>
      <c r="BE23" s="13"/>
      <c r="BF23" s="13"/>
      <c r="BG23" s="13"/>
      <c r="BH23" s="13"/>
      <c r="BI23" s="13"/>
      <c r="BJ23" s="5">
        <f t="shared" si="0"/>
        <v>1</v>
      </c>
      <c r="BK23" s="208" t="s">
        <v>1753</v>
      </c>
    </row>
    <row r="24" spans="1:63" ht="28">
      <c r="A24" s="7">
        <v>1</v>
      </c>
      <c r="B24" s="7">
        <v>14</v>
      </c>
      <c r="C24" s="200" t="s">
        <v>71</v>
      </c>
      <c r="D24" s="200"/>
      <c r="E24" s="7"/>
      <c r="F24" s="7" t="s">
        <v>160</v>
      </c>
      <c r="G24" s="200"/>
      <c r="H24" s="200"/>
      <c r="I24" s="7"/>
      <c r="J24" s="7"/>
      <c r="K24" s="7"/>
      <c r="L24" s="7"/>
      <c r="M24" s="12"/>
      <c r="N24" s="13"/>
      <c r="O24" s="13"/>
      <c r="P24" s="13"/>
      <c r="Q24" s="13"/>
      <c r="R24" s="13"/>
      <c r="S24" s="13"/>
      <c r="T24" s="13"/>
      <c r="U24" s="164"/>
      <c r="V24" s="13"/>
      <c r="W24" s="13" t="s">
        <v>115</v>
      </c>
      <c r="X24" s="13" t="s">
        <v>115</v>
      </c>
      <c r="Y24" s="13"/>
      <c r="Z24" s="13"/>
      <c r="AA24" s="13" t="s">
        <v>161</v>
      </c>
      <c r="AB24" s="151" t="s">
        <v>78</v>
      </c>
      <c r="AC24" s="151" t="s">
        <v>78</v>
      </c>
      <c r="AD24" s="151" t="s">
        <v>78</v>
      </c>
      <c r="AE24" s="151" t="s">
        <v>78</v>
      </c>
      <c r="AF24" s="151" t="s">
        <v>78</v>
      </c>
      <c r="AG24" s="151"/>
      <c r="AH24" s="151"/>
      <c r="AI24" s="375"/>
      <c r="AJ24" s="164"/>
      <c r="AK24" s="13"/>
      <c r="AL24" s="12"/>
      <c r="AM24" s="13"/>
      <c r="AN24" s="13"/>
      <c r="AO24" s="13"/>
      <c r="AP24" s="13"/>
      <c r="AQ24" s="13"/>
      <c r="AR24" s="12"/>
      <c r="AS24" s="13"/>
      <c r="AT24" s="13"/>
      <c r="AU24" s="12"/>
      <c r="AV24" s="13"/>
      <c r="AW24" s="13"/>
      <c r="AX24" s="13"/>
      <c r="AY24" s="13"/>
      <c r="AZ24" s="12"/>
      <c r="BA24" s="13"/>
      <c r="BB24" s="13"/>
      <c r="BC24" s="13"/>
      <c r="BD24" s="13"/>
      <c r="BE24" s="13"/>
      <c r="BF24" s="13"/>
      <c r="BG24" s="13"/>
      <c r="BH24" s="13"/>
      <c r="BI24" s="13"/>
      <c r="BJ24" s="5">
        <f t="shared" si="0"/>
        <v>1</v>
      </c>
      <c r="BK24" s="208" t="s">
        <v>1753</v>
      </c>
    </row>
    <row r="25" spans="1:63" ht="28">
      <c r="A25" s="7">
        <v>1</v>
      </c>
      <c r="B25" s="7">
        <v>15</v>
      </c>
      <c r="C25" s="200" t="s">
        <v>71</v>
      </c>
      <c r="D25" s="200"/>
      <c r="E25" s="7"/>
      <c r="F25" s="7" t="s">
        <v>162</v>
      </c>
      <c r="G25" s="200"/>
      <c r="H25" s="200"/>
      <c r="I25" s="7"/>
      <c r="J25" s="7"/>
      <c r="K25" s="7"/>
      <c r="L25" s="7"/>
      <c r="M25" s="12"/>
      <c r="N25" s="13"/>
      <c r="O25" s="13"/>
      <c r="P25" s="13"/>
      <c r="Q25" s="13"/>
      <c r="R25" s="13"/>
      <c r="S25" s="13"/>
      <c r="T25" s="13"/>
      <c r="U25" s="164"/>
      <c r="V25" s="13"/>
      <c r="W25" s="13" t="s">
        <v>163</v>
      </c>
      <c r="X25" s="13" t="s">
        <v>163</v>
      </c>
      <c r="Y25" s="13"/>
      <c r="Z25" s="13"/>
      <c r="AA25" s="13" t="s">
        <v>164</v>
      </c>
      <c r="AB25" s="151" t="s">
        <v>78</v>
      </c>
      <c r="AC25" s="151" t="s">
        <v>78</v>
      </c>
      <c r="AD25" s="151" t="s">
        <v>78</v>
      </c>
      <c r="AE25" s="151" t="s">
        <v>78</v>
      </c>
      <c r="AF25" s="151" t="s">
        <v>78</v>
      </c>
      <c r="AG25" s="151"/>
      <c r="AH25" s="151"/>
      <c r="AI25" s="375"/>
      <c r="AJ25" s="164"/>
      <c r="AK25" s="13"/>
      <c r="AL25" s="12"/>
      <c r="AM25" s="13"/>
      <c r="AN25" s="13"/>
      <c r="AO25" s="13"/>
      <c r="AP25" s="13"/>
      <c r="AQ25" s="13"/>
      <c r="AR25" s="12"/>
      <c r="AS25" s="13"/>
      <c r="AT25" s="13"/>
      <c r="AU25" s="12"/>
      <c r="AV25" s="13"/>
      <c r="AW25" s="13"/>
      <c r="AX25" s="13"/>
      <c r="AY25" s="13"/>
      <c r="AZ25" s="12"/>
      <c r="BA25" s="13"/>
      <c r="BB25" s="13"/>
      <c r="BC25" s="13"/>
      <c r="BD25" s="13"/>
      <c r="BE25" s="13"/>
      <c r="BF25" s="13"/>
      <c r="BG25" s="13"/>
      <c r="BH25" s="13"/>
      <c r="BI25" s="13"/>
      <c r="BJ25" s="5">
        <f t="shared" si="0"/>
        <v>1</v>
      </c>
      <c r="BK25" s="208" t="s">
        <v>1753</v>
      </c>
    </row>
    <row r="26" spans="1:63" ht="126">
      <c r="A26" s="7">
        <v>1</v>
      </c>
      <c r="B26" s="7">
        <v>16</v>
      </c>
      <c r="C26" s="200" t="s">
        <v>71</v>
      </c>
      <c r="D26" s="200"/>
      <c r="E26" s="7"/>
      <c r="F26" s="7" t="s">
        <v>165</v>
      </c>
      <c r="G26" s="200"/>
      <c r="H26" s="200"/>
      <c r="I26" s="7"/>
      <c r="J26" s="7"/>
      <c r="K26" s="7"/>
      <c r="L26" s="7"/>
      <c r="M26" s="12"/>
      <c r="N26" s="13"/>
      <c r="O26" s="13"/>
      <c r="P26" s="13"/>
      <c r="Q26" s="13"/>
      <c r="R26" s="13"/>
      <c r="S26" s="13"/>
      <c r="T26" s="13"/>
      <c r="U26" s="164"/>
      <c r="V26" s="13"/>
      <c r="W26" s="13" t="s">
        <v>166</v>
      </c>
      <c r="X26" s="13" t="s">
        <v>166</v>
      </c>
      <c r="Y26" s="13"/>
      <c r="Z26" s="13"/>
      <c r="AA26" s="13" t="s">
        <v>167</v>
      </c>
      <c r="AB26" s="259" t="s">
        <v>78</v>
      </c>
      <c r="AC26" s="259" t="s">
        <v>78</v>
      </c>
      <c r="AD26" s="259" t="s">
        <v>166</v>
      </c>
      <c r="AE26" s="259" t="s">
        <v>168</v>
      </c>
      <c r="AF26" s="259" t="s">
        <v>78</v>
      </c>
      <c r="AG26" s="259"/>
      <c r="AH26" s="259"/>
      <c r="AI26" s="375"/>
      <c r="AJ26" s="164"/>
      <c r="AK26" s="13"/>
      <c r="AL26" s="12"/>
      <c r="AM26" s="13"/>
      <c r="AN26" s="13"/>
      <c r="AO26" s="13"/>
      <c r="AP26" s="13"/>
      <c r="AQ26" s="13"/>
      <c r="AR26" s="12"/>
      <c r="AS26" s="13"/>
      <c r="AT26" s="13"/>
      <c r="AU26" s="12"/>
      <c r="AV26" s="13"/>
      <c r="AW26" s="13"/>
      <c r="AX26" s="13"/>
      <c r="AY26" s="13"/>
      <c r="AZ26" s="12"/>
      <c r="BA26" s="13"/>
      <c r="BB26" s="13"/>
      <c r="BC26" s="13"/>
      <c r="BD26" s="13"/>
      <c r="BE26" s="13"/>
      <c r="BF26" s="13"/>
      <c r="BG26" s="13"/>
      <c r="BH26" s="13"/>
      <c r="BI26" s="13"/>
      <c r="BJ26" s="5">
        <f t="shared" si="0"/>
        <v>1</v>
      </c>
      <c r="BK26" s="208" t="s">
        <v>1753</v>
      </c>
    </row>
    <row r="27" spans="1:63" ht="140">
      <c r="A27" s="14">
        <v>2</v>
      </c>
      <c r="B27" s="14">
        <v>1</v>
      </c>
      <c r="C27" s="238" t="s">
        <v>172</v>
      </c>
      <c r="D27" s="201" t="s">
        <v>1621</v>
      </c>
      <c r="E27" s="201"/>
      <c r="F27" s="201" t="s">
        <v>1869</v>
      </c>
      <c r="G27" s="201" t="s">
        <v>1879</v>
      </c>
      <c r="H27" s="201" t="str">
        <f>_xlfn.CONCAT("'&lt;br&gt;','&lt;b&gt;','",F27, ": ','&lt;/b&gt;',",G27, ",'&lt;/br&gt;',")</f>
        <v>'&lt;br&gt;','&lt;b&gt;','From the Dataset Location Identification: ','&lt;/b&gt;',verbatimLocation,'&lt;/br&gt;',</v>
      </c>
      <c r="I27" s="201" t="s">
        <v>1878</v>
      </c>
      <c r="J27" s="14" t="s">
        <v>1884</v>
      </c>
      <c r="K27" s="201" t="s">
        <v>1864</v>
      </c>
      <c r="L27" s="201"/>
      <c r="M27" s="266" t="s">
        <v>74</v>
      </c>
      <c r="N27" s="233"/>
      <c r="O27" s="13" t="s">
        <v>74</v>
      </c>
      <c r="P27" s="13"/>
      <c r="Q27" s="13"/>
      <c r="R27" s="13"/>
      <c r="S27" s="13"/>
      <c r="T27" s="13"/>
      <c r="U27" s="164"/>
      <c r="V27" s="13"/>
      <c r="W27" s="13" t="s">
        <v>76</v>
      </c>
      <c r="X27" s="316" t="s">
        <v>76</v>
      </c>
      <c r="Y27" s="370"/>
      <c r="Z27" s="316"/>
      <c r="AA27" s="13" t="s">
        <v>77</v>
      </c>
      <c r="AB27" s="259" t="s">
        <v>78</v>
      </c>
      <c r="AC27" s="259" t="s">
        <v>78</v>
      </c>
      <c r="AD27" s="259" t="s">
        <v>78</v>
      </c>
      <c r="AE27" s="259" t="s">
        <v>78</v>
      </c>
      <c r="AF27" s="259" t="s">
        <v>78</v>
      </c>
      <c r="AG27" s="259"/>
      <c r="AH27" s="259"/>
      <c r="AI27" s="375"/>
      <c r="AJ27" s="164"/>
      <c r="AK27" s="13"/>
      <c r="AL27" s="12" t="s">
        <v>76</v>
      </c>
      <c r="AM27" s="13"/>
      <c r="AN27" s="13"/>
      <c r="AO27" s="13"/>
      <c r="AP27" s="13"/>
      <c r="AQ27" s="13"/>
      <c r="AR27" s="12" t="s">
        <v>82</v>
      </c>
      <c r="AS27" s="13" t="s">
        <v>82</v>
      </c>
      <c r="AT27" s="13"/>
      <c r="AU27" s="12"/>
      <c r="AV27" s="13"/>
      <c r="AW27" s="13"/>
      <c r="AX27" s="13"/>
      <c r="AY27" s="13"/>
      <c r="AZ27" s="12" t="s">
        <v>72</v>
      </c>
      <c r="BA27" s="13" t="s">
        <v>84</v>
      </c>
      <c r="BB27" s="13"/>
      <c r="BC27" s="13"/>
      <c r="BD27" s="13" t="s">
        <v>86</v>
      </c>
      <c r="BE27" s="316" t="s">
        <v>87</v>
      </c>
      <c r="BF27" s="316"/>
      <c r="BG27" s="375"/>
      <c r="BH27" s="316"/>
      <c r="BI27" s="375"/>
      <c r="BJ27" s="5">
        <f>COUNTIF(O27,"*")+COUNTIF(W27,"*")+COUNTIF(AL27,"*")+COUNTIF(AZ27,"*")</f>
        <v>4</v>
      </c>
      <c r="BK27" s="208" t="s">
        <v>1749</v>
      </c>
    </row>
    <row r="28" spans="1:63" ht="140">
      <c r="A28" s="14">
        <v>2</v>
      </c>
      <c r="B28" s="14">
        <v>2</v>
      </c>
      <c r="C28" s="238" t="s">
        <v>172</v>
      </c>
      <c r="D28" s="201" t="s">
        <v>1621</v>
      </c>
      <c r="E28" s="201"/>
      <c r="F28" s="201" t="s">
        <v>1977</v>
      </c>
      <c r="G28" s="201" t="s">
        <v>1852</v>
      </c>
      <c r="H28" s="201"/>
      <c r="I28" s="201" t="s">
        <v>1870</v>
      </c>
      <c r="J28" s="14" t="s">
        <v>1843</v>
      </c>
      <c r="K28" s="201"/>
      <c r="L28" s="201"/>
      <c r="M28" s="266"/>
      <c r="N28" s="233"/>
      <c r="O28" s="13"/>
      <c r="P28" s="13"/>
      <c r="Q28" s="13"/>
      <c r="R28" s="13"/>
      <c r="S28" s="13"/>
      <c r="T28" s="13"/>
      <c r="U28" s="164"/>
      <c r="V28" s="13"/>
      <c r="W28" s="13"/>
      <c r="X28" s="316"/>
      <c r="Y28" s="370"/>
      <c r="Z28" s="316"/>
      <c r="AA28" s="13"/>
      <c r="AB28" s="259"/>
      <c r="AC28" s="259"/>
      <c r="AD28" s="259"/>
      <c r="AE28" s="259"/>
      <c r="AF28" s="259"/>
      <c r="AG28" s="259"/>
      <c r="AH28" s="259"/>
      <c r="AI28" s="375"/>
      <c r="AJ28" s="164"/>
      <c r="AK28" s="13"/>
      <c r="AL28" s="279"/>
      <c r="AM28" s="261"/>
      <c r="AN28" s="261"/>
      <c r="AO28" s="261"/>
      <c r="AP28" s="261"/>
      <c r="AQ28" s="13"/>
      <c r="AR28" s="316"/>
      <c r="AS28" s="259"/>
      <c r="AT28" s="259"/>
      <c r="AU28" s="316"/>
      <c r="AV28" s="259"/>
      <c r="AW28" s="375"/>
      <c r="AX28" s="164"/>
      <c r="AY28" s="13"/>
      <c r="AZ28" s="12"/>
      <c r="BA28" s="233"/>
      <c r="BB28" s="233"/>
      <c r="BC28" s="233"/>
      <c r="BD28" s="13"/>
      <c r="BE28" s="316"/>
      <c r="BF28" s="316"/>
      <c r="BG28" s="375"/>
      <c r="BH28" s="316"/>
      <c r="BI28" s="375"/>
      <c r="BJ28" s="5"/>
    </row>
    <row r="29" spans="1:63" ht="294">
      <c r="A29" s="14">
        <v>2</v>
      </c>
      <c r="B29" s="14">
        <v>3</v>
      </c>
      <c r="C29" s="238" t="s">
        <v>172</v>
      </c>
      <c r="D29" s="201" t="s">
        <v>1621</v>
      </c>
      <c r="E29" s="201"/>
      <c r="F29" s="201" t="s">
        <v>1854</v>
      </c>
      <c r="G29" s="201" t="s">
        <v>1807</v>
      </c>
      <c r="H29" s="201" t="str">
        <f>_xlfn.CONCAT("'&lt;br&gt;','&lt;b&gt;','",F29, ": ','&lt;/b&gt;',",G29, ",'&lt;/br&gt;',")</f>
        <v>'&lt;br&gt;','&lt;b&gt;','From the Data Set Latitude: ','&lt;/b&gt;',verbatimLatitude,'&lt;/br&gt;',</v>
      </c>
      <c r="I29" s="201" t="s">
        <v>1890</v>
      </c>
      <c r="J29" s="14" t="s">
        <v>263</v>
      </c>
      <c r="K29" s="201" t="s">
        <v>1891</v>
      </c>
      <c r="L29" s="201"/>
      <c r="M29" s="266" t="s">
        <v>176</v>
      </c>
      <c r="N29" s="233"/>
      <c r="O29" s="13"/>
      <c r="P29" s="13"/>
      <c r="Q29" s="13"/>
      <c r="R29" s="13"/>
      <c r="S29" s="13"/>
      <c r="T29" s="13"/>
      <c r="U29" s="164"/>
      <c r="V29" s="13"/>
      <c r="W29" s="13" t="s">
        <v>174</v>
      </c>
      <c r="X29" s="316" t="s">
        <v>1561</v>
      </c>
      <c r="Y29" s="370"/>
      <c r="Z29" s="316"/>
      <c r="AA29" s="13" t="s">
        <v>177</v>
      </c>
      <c r="AB29" s="259" t="s">
        <v>78</v>
      </c>
      <c r="AC29" s="259" t="s">
        <v>178</v>
      </c>
      <c r="AD29" s="259" t="s">
        <v>78</v>
      </c>
      <c r="AE29" s="259" t="s">
        <v>78</v>
      </c>
      <c r="AF29" s="259" t="s">
        <v>78</v>
      </c>
      <c r="AG29" s="259"/>
      <c r="AH29" s="259"/>
      <c r="AI29" s="375"/>
      <c r="AJ29" s="164"/>
      <c r="AK29" s="13"/>
      <c r="AL29" s="279" t="s">
        <v>216</v>
      </c>
      <c r="AM29" s="261"/>
      <c r="AN29" s="261" t="s">
        <v>1882</v>
      </c>
      <c r="AO29" s="261"/>
      <c r="AP29" s="261"/>
      <c r="AQ29" s="13"/>
      <c r="AR29" s="259" t="s">
        <v>180</v>
      </c>
      <c r="AS29" s="259" t="s">
        <v>180</v>
      </c>
      <c r="AT29" s="259" t="s">
        <v>181</v>
      </c>
      <c r="AU29" s="316"/>
      <c r="AV29" s="316"/>
      <c r="AW29" s="375"/>
      <c r="AX29" s="164"/>
      <c r="AY29" s="13"/>
      <c r="AZ29" s="12" t="s">
        <v>173</v>
      </c>
      <c r="BA29" s="233" t="s">
        <v>182</v>
      </c>
      <c r="BB29" s="233"/>
      <c r="BC29" s="233"/>
      <c r="BD29" s="13" t="s">
        <v>183</v>
      </c>
      <c r="BE29" s="316" t="s">
        <v>184</v>
      </c>
      <c r="BF29" s="316"/>
      <c r="BG29" s="375"/>
      <c r="BH29" s="316"/>
      <c r="BI29" s="375"/>
      <c r="BJ29" s="5">
        <f>COUNTIF(M29,"*")+COUNTIF(W29,"*")+COUNTIF(AL29,"*")+COUNTIF(AZ29,"*")</f>
        <v>4</v>
      </c>
      <c r="BK29" s="208" t="s">
        <v>1751</v>
      </c>
    </row>
    <row r="30" spans="1:63" ht="294">
      <c r="A30" s="14">
        <v>2</v>
      </c>
      <c r="B30" s="14">
        <v>4</v>
      </c>
      <c r="C30" s="238" t="s">
        <v>172</v>
      </c>
      <c r="D30" s="201" t="s">
        <v>1621</v>
      </c>
      <c r="E30" s="201"/>
      <c r="F30" s="201" t="s">
        <v>1856</v>
      </c>
      <c r="G30" s="201" t="s">
        <v>1808</v>
      </c>
      <c r="H30" s="201" t="str">
        <f>_xlfn.CONCAT("'&lt;br&gt;','&lt;b&gt;','",F30, ": ','&lt;/b&gt;',",G30, ",'&lt;/br&gt;',")</f>
        <v>'&lt;br&gt;','&lt;b&gt;','From the dataset Longitude: ','&lt;/b&gt;',verbatimLongitude,'&lt;/br&gt;',</v>
      </c>
      <c r="I30" s="201" t="s">
        <v>1809</v>
      </c>
      <c r="J30" s="14" t="s">
        <v>263</v>
      </c>
      <c r="K30" s="201" t="s">
        <v>1891</v>
      </c>
      <c r="L30" s="201"/>
      <c r="M30" s="266" t="s">
        <v>187</v>
      </c>
      <c r="N30" s="233"/>
      <c r="O30" s="13"/>
      <c r="P30" s="13"/>
      <c r="Q30" s="13"/>
      <c r="R30" s="13"/>
      <c r="S30" s="13"/>
      <c r="T30" s="13"/>
      <c r="U30" s="164"/>
      <c r="V30" s="13"/>
      <c r="W30" s="13" t="s">
        <v>186</v>
      </c>
      <c r="X30" s="308" t="s">
        <v>1567</v>
      </c>
      <c r="Y30" s="308"/>
      <c r="Z30" s="308"/>
      <c r="AA30" s="13" t="s">
        <v>188</v>
      </c>
      <c r="AB30" s="151" t="s">
        <v>78</v>
      </c>
      <c r="AC30" s="151" t="s">
        <v>178</v>
      </c>
      <c r="AD30" s="151" t="s">
        <v>78</v>
      </c>
      <c r="AE30" s="259" t="s">
        <v>78</v>
      </c>
      <c r="AF30" s="259" t="s">
        <v>78</v>
      </c>
      <c r="AG30" s="259"/>
      <c r="AH30" s="259"/>
      <c r="AI30" s="375"/>
      <c r="AJ30" s="164"/>
      <c r="AK30" s="13"/>
      <c r="AL30" s="279" t="s">
        <v>218</v>
      </c>
      <c r="AM30" s="261"/>
      <c r="AN30" s="261" t="s">
        <v>1883</v>
      </c>
      <c r="AO30" s="261"/>
      <c r="AP30" s="261"/>
      <c r="AQ30" s="13"/>
      <c r="AR30" s="259" t="s">
        <v>190</v>
      </c>
      <c r="AS30" s="259" t="s">
        <v>190</v>
      </c>
      <c r="AT30" s="259" t="s">
        <v>181</v>
      </c>
      <c r="AU30" s="259"/>
      <c r="AV30" s="259"/>
      <c r="AW30" s="375"/>
      <c r="AX30" s="164"/>
      <c r="AY30" s="13"/>
      <c r="AZ30" s="12" t="s">
        <v>185</v>
      </c>
      <c r="BA30" s="233" t="s">
        <v>191</v>
      </c>
      <c r="BB30" s="233"/>
      <c r="BC30" s="233"/>
      <c r="BD30" s="13" t="s">
        <v>183</v>
      </c>
      <c r="BE30" s="316" t="s">
        <v>184</v>
      </c>
      <c r="BF30" s="316"/>
      <c r="BG30" s="375"/>
      <c r="BH30" s="316"/>
      <c r="BI30" s="375"/>
      <c r="BJ30" s="5">
        <f>COUNTIF(M30,"*")+COUNTIF(W30,"*")+COUNTIF(AL30,"*")+COUNTIF(AZ30,"*")</f>
        <v>4</v>
      </c>
      <c r="BK30" s="208" t="s">
        <v>1751</v>
      </c>
    </row>
    <row r="31" spans="1:63" ht="70">
      <c r="A31" s="14">
        <v>2</v>
      </c>
      <c r="B31" s="14">
        <v>5</v>
      </c>
      <c r="C31" s="238" t="s">
        <v>172</v>
      </c>
      <c r="D31" s="201" t="s">
        <v>1621</v>
      </c>
      <c r="E31" s="201"/>
      <c r="F31" s="201" t="s">
        <v>1863</v>
      </c>
      <c r="G31" s="201" t="s">
        <v>1838</v>
      </c>
      <c r="H31" s="201" t="str">
        <f>_xlfn.CONCAT("'&lt;br&gt;','&lt;b&gt;','",F31, ": ','&lt;/b&gt;',",G31, ",'&lt;/br&gt;',")</f>
        <v>'&lt;br&gt;','&lt;b&gt;','Stream Name From the Dataset: ','&lt;/b&gt;',verbatimWaterbody,'&lt;/br&gt;',</v>
      </c>
      <c r="I31" s="201" t="s">
        <v>1892</v>
      </c>
      <c r="J31" s="14" t="s">
        <v>1885</v>
      </c>
      <c r="K31" s="201" t="s">
        <v>1893</v>
      </c>
      <c r="L31" s="201"/>
      <c r="M31" s="266"/>
      <c r="N31" s="233"/>
      <c r="O31" s="13"/>
      <c r="P31" s="13"/>
      <c r="Q31" s="13"/>
      <c r="R31" s="13"/>
      <c r="S31" s="13"/>
      <c r="T31" s="13"/>
      <c r="U31" s="164"/>
      <c r="V31" s="13"/>
      <c r="W31" s="13" t="s">
        <v>193</v>
      </c>
      <c r="X31" s="13" t="s">
        <v>1734</v>
      </c>
      <c r="Y31" s="13"/>
      <c r="Z31" s="13"/>
      <c r="AA31" s="13" t="s">
        <v>194</v>
      </c>
      <c r="AB31" s="151" t="s">
        <v>78</v>
      </c>
      <c r="AC31" s="151" t="s">
        <v>78</v>
      </c>
      <c r="AD31" s="151" t="s">
        <v>78</v>
      </c>
      <c r="AE31" s="259" t="s">
        <v>78</v>
      </c>
      <c r="AF31" s="259" t="s">
        <v>78</v>
      </c>
      <c r="AG31" s="259"/>
      <c r="AH31" s="259"/>
      <c r="AI31" s="375"/>
      <c r="AJ31" s="164"/>
      <c r="AK31" s="13"/>
      <c r="AL31" s="266"/>
      <c r="AM31" s="233"/>
      <c r="AN31" s="233" t="s">
        <v>1881</v>
      </c>
      <c r="AO31" s="233"/>
      <c r="AP31" s="233"/>
      <c r="AQ31" s="13"/>
      <c r="AR31" s="13"/>
      <c r="AS31" s="13"/>
      <c r="AT31" s="13"/>
      <c r="AU31" s="13"/>
      <c r="AV31" s="13"/>
      <c r="AW31" s="13"/>
      <c r="AX31" s="164"/>
      <c r="AY31" s="13"/>
      <c r="AZ31" s="12" t="s">
        <v>192</v>
      </c>
      <c r="BA31" s="233" t="s">
        <v>195</v>
      </c>
      <c r="BB31" s="233"/>
      <c r="BC31" s="233"/>
      <c r="BD31" s="13" t="s">
        <v>78</v>
      </c>
      <c r="BE31" s="13" t="s">
        <v>78</v>
      </c>
      <c r="BF31" s="13"/>
      <c r="BG31" s="13"/>
      <c r="BH31" s="13"/>
      <c r="BI31" s="13"/>
      <c r="BJ31" s="5">
        <f>COUNTIF(M31,"*")+COUNTIF(W31,"*")+COUNTIF(AL31,"*")+COUNTIF(AZ31,"*")</f>
        <v>2</v>
      </c>
      <c r="BK31" s="208" t="s">
        <v>1752</v>
      </c>
    </row>
    <row r="32" spans="1:63" ht="98">
      <c r="A32" s="14">
        <v>2</v>
      </c>
      <c r="B32" s="14">
        <v>6</v>
      </c>
      <c r="C32" s="238" t="s">
        <v>172</v>
      </c>
      <c r="D32" s="201" t="s">
        <v>1621</v>
      </c>
      <c r="E32" s="201"/>
      <c r="F32" s="201" t="s">
        <v>1855</v>
      </c>
      <c r="G32" s="201" t="s">
        <v>1810</v>
      </c>
      <c r="H32" s="201"/>
      <c r="I32" s="201" t="s">
        <v>1811</v>
      </c>
      <c r="J32" s="14"/>
      <c r="K32" s="201"/>
      <c r="L32" s="201"/>
      <c r="M32" s="266"/>
      <c r="N32" s="233"/>
      <c r="O32" s="13"/>
      <c r="P32" s="13"/>
      <c r="Q32" s="13"/>
      <c r="R32" s="13"/>
      <c r="S32" s="13"/>
      <c r="T32" s="13"/>
      <c r="U32" s="164"/>
      <c r="V32" s="13"/>
      <c r="W32" s="13"/>
      <c r="X32" s="308"/>
      <c r="Y32" s="308"/>
      <c r="Z32" s="308"/>
      <c r="AA32" s="13"/>
      <c r="AB32" s="151"/>
      <c r="AC32" s="151"/>
      <c r="AD32" s="151"/>
      <c r="AE32" s="259"/>
      <c r="AF32" s="259"/>
      <c r="AG32" s="259"/>
      <c r="AH32" s="259"/>
      <c r="AI32" s="375"/>
      <c r="AJ32" s="164"/>
      <c r="AK32" s="13"/>
      <c r="AL32" s="279"/>
      <c r="AM32" s="261"/>
      <c r="AN32" s="261"/>
      <c r="AO32" s="261"/>
      <c r="AP32" s="261"/>
      <c r="AQ32" s="13"/>
      <c r="AR32" s="316"/>
      <c r="AS32" s="316"/>
      <c r="AT32" s="316"/>
      <c r="AU32" s="316"/>
      <c r="AV32" s="316"/>
      <c r="AW32" s="375"/>
      <c r="AX32" s="164"/>
      <c r="AY32" s="13"/>
      <c r="AZ32" s="12"/>
      <c r="BA32" s="233"/>
      <c r="BB32" s="233"/>
      <c r="BC32" s="233"/>
      <c r="BD32" s="13"/>
      <c r="BE32" s="316"/>
      <c r="BF32" s="316"/>
      <c r="BG32" s="375"/>
      <c r="BH32" s="316"/>
      <c r="BI32" s="375"/>
      <c r="BJ32" s="5"/>
    </row>
    <row r="33" spans="1:63" ht="98">
      <c r="A33" s="14">
        <v>2</v>
      </c>
      <c r="B33" s="14">
        <v>7</v>
      </c>
      <c r="C33" s="238" t="s">
        <v>172</v>
      </c>
      <c r="D33" s="201" t="s">
        <v>1621</v>
      </c>
      <c r="E33" s="201"/>
      <c r="F33" s="201" t="s">
        <v>1865</v>
      </c>
      <c r="G33" s="201" t="s">
        <v>1894</v>
      </c>
      <c r="H33" s="201" t="str">
        <f>_xlfn.CONCAT("'&lt;br&gt;','&lt;b&gt;','",F33, ": ','&lt;/b&gt;',",G33, ",'&lt;/br&gt;',")</f>
        <v>'&lt;br&gt;','&lt;b&gt;','State From the Dataset : ','&lt;/b&gt;',StateProvince,'&lt;/br&gt;',</v>
      </c>
      <c r="I33" s="201" t="s">
        <v>1800</v>
      </c>
      <c r="J33" s="14" t="s">
        <v>1828</v>
      </c>
      <c r="K33" s="201"/>
      <c r="L33" s="201"/>
      <c r="M33" s="12" t="s">
        <v>1748</v>
      </c>
      <c r="N33" s="13"/>
      <c r="O33" s="13"/>
      <c r="P33" s="13"/>
      <c r="Q33" s="13"/>
      <c r="R33" s="13"/>
      <c r="S33" s="13"/>
      <c r="T33" s="13"/>
      <c r="U33" s="164"/>
      <c r="V33" s="13"/>
      <c r="W33" s="13"/>
      <c r="X33" s="13" t="s">
        <v>1887</v>
      </c>
      <c r="Y33" s="13"/>
      <c r="Z33" s="13"/>
      <c r="AA33" s="13"/>
      <c r="AB33" s="13"/>
      <c r="AC33" s="13"/>
      <c r="AD33" s="13"/>
      <c r="AE33" s="13"/>
      <c r="AF33" s="13"/>
      <c r="AG33" s="13"/>
      <c r="AH33" s="13"/>
      <c r="AI33" s="13"/>
      <c r="AJ33" s="164"/>
      <c r="AK33" s="13"/>
      <c r="AL33" s="12" t="s">
        <v>1886</v>
      </c>
      <c r="AM33" s="13"/>
      <c r="AN33" s="13" t="s">
        <v>1886</v>
      </c>
      <c r="AO33" s="13"/>
      <c r="AP33" s="13"/>
      <c r="AQ33" s="13"/>
      <c r="AR33" s="13"/>
      <c r="AS33" s="13"/>
      <c r="AT33" s="13"/>
      <c r="AU33" s="13"/>
      <c r="AV33" s="13"/>
      <c r="AW33" s="13"/>
      <c r="AX33" s="164"/>
      <c r="AY33" s="13"/>
      <c r="AZ33" s="12" t="s">
        <v>198</v>
      </c>
      <c r="BA33" s="13" t="s">
        <v>198</v>
      </c>
      <c r="BB33" s="13"/>
      <c r="BC33" s="13"/>
      <c r="BD33" s="13" t="s">
        <v>214</v>
      </c>
      <c r="BE33" s="13" t="s">
        <v>78</v>
      </c>
      <c r="BF33" s="13"/>
      <c r="BG33" s="13"/>
      <c r="BH33" s="13"/>
      <c r="BI33" s="13"/>
      <c r="BJ33" s="5">
        <f>COUNTIF(M33,"*")+COUNTIF(W33,"*")+COUNTIF(AL33,"*")+COUNTIF(AZ33,"*")</f>
        <v>3</v>
      </c>
      <c r="BK33" s="208" t="s">
        <v>1752</v>
      </c>
    </row>
    <row r="34" spans="1:63" ht="168">
      <c r="A34" s="14">
        <v>2</v>
      </c>
      <c r="B34" s="14">
        <v>8</v>
      </c>
      <c r="C34" s="238" t="s">
        <v>172</v>
      </c>
      <c r="D34" s="201" t="s">
        <v>1621</v>
      </c>
      <c r="E34" s="201"/>
      <c r="F34" s="201" t="s">
        <v>1858</v>
      </c>
      <c r="G34" s="201" t="s">
        <v>1801</v>
      </c>
      <c r="H34" s="201"/>
      <c r="I34" s="201" t="s">
        <v>1802</v>
      </c>
      <c r="J34" s="14"/>
      <c r="K34" s="201"/>
      <c r="L34" s="201"/>
      <c r="M34" s="266"/>
      <c r="N34" s="233"/>
      <c r="O34" s="13"/>
      <c r="P34" s="13"/>
      <c r="Q34" s="13"/>
      <c r="R34" s="13"/>
      <c r="S34" s="13"/>
      <c r="T34" s="13"/>
      <c r="U34" s="164"/>
      <c r="V34" s="13"/>
      <c r="W34" s="13"/>
      <c r="X34" s="316"/>
      <c r="Y34" s="370"/>
      <c r="Z34" s="316"/>
      <c r="AA34" s="13"/>
      <c r="AB34" s="151"/>
      <c r="AC34" s="151"/>
      <c r="AD34" s="151"/>
      <c r="AE34" s="151"/>
      <c r="AF34" s="151"/>
      <c r="AG34" s="151"/>
      <c r="AH34" s="151"/>
      <c r="AI34" s="375"/>
      <c r="AJ34" s="164"/>
      <c r="AK34" s="13"/>
      <c r="AL34" s="279"/>
      <c r="AM34" s="261"/>
      <c r="AN34" s="261"/>
      <c r="AO34" s="261"/>
      <c r="AP34" s="261"/>
      <c r="AQ34" s="13"/>
      <c r="AR34" s="316"/>
      <c r="AS34" s="259"/>
      <c r="AT34" s="316"/>
      <c r="AU34" s="316"/>
      <c r="AV34" s="316"/>
      <c r="AW34" s="375"/>
      <c r="AX34" s="164"/>
      <c r="AY34" s="13"/>
      <c r="AZ34" s="12"/>
      <c r="BA34" s="233"/>
      <c r="BB34" s="233"/>
      <c r="BC34" s="233"/>
      <c r="BD34" s="13"/>
      <c r="BE34" s="316"/>
      <c r="BF34" s="316"/>
      <c r="BG34" s="375"/>
      <c r="BH34" s="316"/>
      <c r="BI34" s="375"/>
      <c r="BJ34" s="5"/>
    </row>
    <row r="35" spans="1:63" ht="196">
      <c r="A35" s="14">
        <v>2</v>
      </c>
      <c r="B35" s="14">
        <v>9</v>
      </c>
      <c r="C35" s="238" t="s">
        <v>172</v>
      </c>
      <c r="D35" s="201" t="s">
        <v>1621</v>
      </c>
      <c r="E35" s="201"/>
      <c r="F35" s="201" t="s">
        <v>1857</v>
      </c>
      <c r="G35" s="201" t="s">
        <v>1804</v>
      </c>
      <c r="H35" s="201"/>
      <c r="I35" s="201" t="s">
        <v>1803</v>
      </c>
      <c r="J35" s="14"/>
      <c r="K35" s="217"/>
      <c r="L35" s="217"/>
      <c r="M35" s="274"/>
      <c r="N35" s="278"/>
      <c r="O35" s="13"/>
      <c r="P35" s="13"/>
      <c r="Q35" s="13"/>
      <c r="R35" s="13"/>
      <c r="S35" s="13"/>
      <c r="T35" s="13"/>
      <c r="U35" s="164"/>
      <c r="V35" s="13"/>
      <c r="W35" s="13"/>
      <c r="X35" s="299"/>
      <c r="Y35" s="299"/>
      <c r="Z35" s="299"/>
      <c r="AA35" s="13"/>
      <c r="AB35" s="316"/>
      <c r="AC35" s="316"/>
      <c r="AD35" s="316"/>
      <c r="AE35" s="316"/>
      <c r="AF35" s="316"/>
      <c r="AG35" s="316"/>
      <c r="AH35" s="316"/>
      <c r="AI35" s="375"/>
      <c r="AJ35" s="164"/>
      <c r="AK35" s="36"/>
      <c r="AL35" s="281"/>
      <c r="AM35" s="285"/>
      <c r="AN35" s="285"/>
      <c r="AO35" s="285"/>
      <c r="AP35" s="285"/>
      <c r="AQ35" s="13"/>
      <c r="AR35" s="259"/>
      <c r="AS35" s="259"/>
      <c r="AT35" s="259"/>
      <c r="AU35" s="259"/>
      <c r="AV35" s="259"/>
      <c r="AW35" s="375"/>
      <c r="AX35" s="164"/>
      <c r="AY35" s="13"/>
      <c r="AZ35" s="12"/>
      <c r="BA35" s="278"/>
      <c r="BB35" s="278"/>
      <c r="BC35" s="278"/>
      <c r="BD35" s="13"/>
      <c r="BE35" s="316"/>
      <c r="BF35" s="316"/>
      <c r="BG35" s="375"/>
      <c r="BH35" s="316"/>
      <c r="BI35" s="375"/>
      <c r="BJ35" s="5"/>
    </row>
    <row r="36" spans="1:63" ht="112">
      <c r="A36" s="14">
        <v>2</v>
      </c>
      <c r="B36" s="14">
        <v>10</v>
      </c>
      <c r="C36" s="238" t="s">
        <v>172</v>
      </c>
      <c r="D36" s="201" t="s">
        <v>1621</v>
      </c>
      <c r="E36" s="201"/>
      <c r="F36" s="201" t="s">
        <v>1805</v>
      </c>
      <c r="G36" s="201" t="s">
        <v>1805</v>
      </c>
      <c r="H36" s="201"/>
      <c r="I36" s="216" t="s">
        <v>1806</v>
      </c>
      <c r="J36" s="14"/>
      <c r="K36" s="216"/>
      <c r="L36" s="216"/>
      <c r="M36" s="194"/>
      <c r="N36" s="306"/>
      <c r="O36" s="13"/>
      <c r="P36" s="13"/>
      <c r="Q36" s="13"/>
      <c r="R36" s="13"/>
      <c r="S36" s="13"/>
      <c r="T36" s="13"/>
      <c r="U36" s="164"/>
      <c r="V36" s="13"/>
      <c r="W36" s="13"/>
      <c r="X36" s="309"/>
      <c r="Y36" s="312"/>
      <c r="Z36" s="312"/>
      <c r="AA36" s="13"/>
      <c r="AB36" s="316"/>
      <c r="AC36" s="316"/>
      <c r="AD36" s="316"/>
      <c r="AE36" s="316"/>
      <c r="AF36" s="316"/>
      <c r="AG36" s="316"/>
      <c r="AH36" s="316"/>
      <c r="AI36" s="375"/>
      <c r="AJ36" s="164"/>
      <c r="AK36" s="376"/>
      <c r="AL36" s="195"/>
      <c r="AM36" s="300"/>
      <c r="AN36" s="300"/>
      <c r="AO36" s="300"/>
      <c r="AP36" s="300"/>
      <c r="AQ36" s="13"/>
      <c r="AR36" s="316"/>
      <c r="AS36" s="316"/>
      <c r="AT36" s="316"/>
      <c r="AU36" s="316"/>
      <c r="AV36" s="316"/>
      <c r="AW36" s="375"/>
      <c r="AX36" s="164"/>
      <c r="AY36" s="13"/>
      <c r="AZ36" s="12"/>
      <c r="BA36" s="194"/>
      <c r="BB36" s="306"/>
      <c r="BC36" s="306"/>
      <c r="BD36" s="13"/>
      <c r="BE36" s="316"/>
      <c r="BF36" s="316"/>
      <c r="BG36" s="375"/>
      <c r="BH36" s="316"/>
      <c r="BI36" s="375"/>
      <c r="BJ36" s="5"/>
    </row>
    <row r="37" spans="1:63" ht="70">
      <c r="A37" s="14">
        <v>2</v>
      </c>
      <c r="B37" s="14">
        <v>11</v>
      </c>
      <c r="C37" s="238" t="s">
        <v>172</v>
      </c>
      <c r="D37" s="201"/>
      <c r="E37" s="201"/>
      <c r="F37" s="201" t="s">
        <v>196</v>
      </c>
      <c r="G37" s="201" t="s">
        <v>197</v>
      </c>
      <c r="H37" s="201"/>
      <c r="I37" s="218"/>
      <c r="J37" s="14" t="s">
        <v>1828</v>
      </c>
      <c r="K37" s="218"/>
      <c r="L37" s="218"/>
      <c r="M37" s="269" t="s">
        <v>1748</v>
      </c>
      <c r="N37" s="160"/>
      <c r="O37" s="13"/>
      <c r="P37" s="13"/>
      <c r="Q37" s="13"/>
      <c r="R37" s="13"/>
      <c r="S37" s="13"/>
      <c r="T37" s="13"/>
      <c r="U37" s="164"/>
      <c r="V37" s="13"/>
      <c r="W37" s="13" t="s">
        <v>198</v>
      </c>
      <c r="X37" s="268" t="s">
        <v>198</v>
      </c>
      <c r="Y37" s="150"/>
      <c r="Z37" s="150"/>
      <c r="AA37" s="13" t="s">
        <v>199</v>
      </c>
      <c r="AB37" s="259" t="s">
        <v>78</v>
      </c>
      <c r="AC37" s="259" t="s">
        <v>78</v>
      </c>
      <c r="AD37" s="259" t="s">
        <v>78</v>
      </c>
      <c r="AE37" s="259" t="s">
        <v>78</v>
      </c>
      <c r="AF37" s="259" t="s">
        <v>78</v>
      </c>
      <c r="AG37" s="259"/>
      <c r="AH37" s="259"/>
      <c r="AI37" s="375"/>
      <c r="AJ37" s="164"/>
      <c r="AK37" s="376"/>
      <c r="AL37" s="269"/>
      <c r="AM37" s="160"/>
      <c r="AN37" s="160"/>
      <c r="AO37" s="160"/>
      <c r="AP37" s="160"/>
      <c r="AQ37" s="13"/>
      <c r="AR37" s="13"/>
      <c r="AS37" s="13"/>
      <c r="AT37" s="13"/>
      <c r="AU37" s="13"/>
      <c r="AV37" s="13"/>
      <c r="AW37" s="13"/>
      <c r="AX37" s="164"/>
      <c r="AY37" s="13"/>
      <c r="AZ37" s="12" t="s">
        <v>196</v>
      </c>
      <c r="BA37" s="269" t="s">
        <v>200</v>
      </c>
      <c r="BB37" s="160"/>
      <c r="BC37" s="160"/>
      <c r="BD37" s="13" t="s">
        <v>201</v>
      </c>
      <c r="BE37" s="13" t="s">
        <v>78</v>
      </c>
      <c r="BF37" s="13"/>
      <c r="BG37" s="13"/>
      <c r="BH37" s="13"/>
      <c r="BI37" s="13"/>
      <c r="BJ37" s="5">
        <f t="shared" ref="BJ37:BJ46" si="1">COUNTIF(M37,"*")+COUNTIF(W37,"*")+COUNTIF(AL37,"*")+COUNTIF(AZ37,"*")</f>
        <v>3</v>
      </c>
    </row>
    <row r="38" spans="1:63" ht="42">
      <c r="A38" s="14">
        <v>2</v>
      </c>
      <c r="B38" s="14">
        <v>12</v>
      </c>
      <c r="C38" s="238" t="s">
        <v>172</v>
      </c>
      <c r="D38" s="201"/>
      <c r="E38" s="201"/>
      <c r="F38" s="201" t="s">
        <v>202</v>
      </c>
      <c r="G38" s="201" t="s">
        <v>203</v>
      </c>
      <c r="H38" s="201"/>
      <c r="I38" s="218"/>
      <c r="J38" s="14" t="s">
        <v>1828</v>
      </c>
      <c r="K38" s="218"/>
      <c r="L38" s="218"/>
      <c r="M38" s="269"/>
      <c r="N38" s="160"/>
      <c r="O38" s="13"/>
      <c r="P38" s="13"/>
      <c r="Q38" s="13"/>
      <c r="R38" s="13"/>
      <c r="S38" s="13"/>
      <c r="T38" s="13"/>
      <c r="U38" s="164"/>
      <c r="V38" s="13"/>
      <c r="W38" s="13" t="s">
        <v>204</v>
      </c>
      <c r="X38" s="268" t="s">
        <v>204</v>
      </c>
      <c r="Y38" s="150"/>
      <c r="Z38" s="150"/>
      <c r="AA38" s="13" t="s">
        <v>205</v>
      </c>
      <c r="AB38" s="259" t="s">
        <v>78</v>
      </c>
      <c r="AC38" s="259" t="s">
        <v>78</v>
      </c>
      <c r="AD38" s="259" t="s">
        <v>78</v>
      </c>
      <c r="AE38" s="259" t="s">
        <v>78</v>
      </c>
      <c r="AF38" s="259" t="s">
        <v>78</v>
      </c>
      <c r="AG38" s="259"/>
      <c r="AH38" s="259"/>
      <c r="AI38" s="375"/>
      <c r="AJ38" s="164"/>
      <c r="AK38" s="376"/>
      <c r="AL38" s="269"/>
      <c r="AM38" s="160"/>
      <c r="AN38" s="160"/>
      <c r="AO38" s="160"/>
      <c r="AP38" s="160"/>
      <c r="AQ38" s="13"/>
      <c r="AR38" s="13"/>
      <c r="AS38" s="13"/>
      <c r="AT38" s="13"/>
      <c r="AU38" s="13"/>
      <c r="AV38" s="13"/>
      <c r="AW38" s="13"/>
      <c r="AX38" s="164"/>
      <c r="AY38" s="13"/>
      <c r="AZ38" s="12" t="s">
        <v>202</v>
      </c>
      <c r="BA38" s="269" t="s">
        <v>206</v>
      </c>
      <c r="BB38" s="160"/>
      <c r="BC38" s="160"/>
      <c r="BD38" s="13" t="s">
        <v>207</v>
      </c>
      <c r="BE38" s="13" t="s">
        <v>78</v>
      </c>
      <c r="BF38" s="13"/>
      <c r="BG38" s="13"/>
      <c r="BH38" s="13"/>
      <c r="BI38" s="13"/>
      <c r="BJ38" s="5">
        <f t="shared" si="1"/>
        <v>2</v>
      </c>
      <c r="BK38" s="208" t="s">
        <v>1752</v>
      </c>
    </row>
    <row r="39" spans="1:63" ht="56">
      <c r="A39" s="14">
        <v>2</v>
      </c>
      <c r="B39" s="14">
        <v>13</v>
      </c>
      <c r="C39" s="238" t="s">
        <v>172</v>
      </c>
      <c r="D39" s="201"/>
      <c r="E39" s="201"/>
      <c r="F39" s="201" t="s">
        <v>208</v>
      </c>
      <c r="G39" s="201" t="s">
        <v>209</v>
      </c>
      <c r="H39" s="201"/>
      <c r="I39" s="218"/>
      <c r="J39" s="14" t="s">
        <v>1828</v>
      </c>
      <c r="K39" s="218"/>
      <c r="L39" s="218"/>
      <c r="M39" s="273"/>
      <c r="N39" s="13"/>
      <c r="O39" s="13"/>
      <c r="P39" s="13"/>
      <c r="Q39" s="13"/>
      <c r="R39" s="13"/>
      <c r="S39" s="13"/>
      <c r="T39" s="13"/>
      <c r="U39" s="164"/>
      <c r="V39" s="13"/>
      <c r="W39" s="13" t="s">
        <v>210</v>
      </c>
      <c r="X39" s="268" t="s">
        <v>210</v>
      </c>
      <c r="Y39" s="150"/>
      <c r="Z39" s="150"/>
      <c r="AA39" s="13" t="s">
        <v>211</v>
      </c>
      <c r="AB39" s="316" t="s">
        <v>78</v>
      </c>
      <c r="AC39" s="316" t="s">
        <v>78</v>
      </c>
      <c r="AD39" s="316" t="s">
        <v>78</v>
      </c>
      <c r="AE39" s="316" t="s">
        <v>78</v>
      </c>
      <c r="AF39" s="316" t="s">
        <v>78</v>
      </c>
      <c r="AG39" s="316"/>
      <c r="AH39" s="316"/>
      <c r="AI39" s="375"/>
      <c r="AJ39" s="164"/>
      <c r="AK39" s="164"/>
      <c r="AL39" s="273"/>
      <c r="AM39" s="13"/>
      <c r="AN39" s="13"/>
      <c r="AO39" s="13"/>
      <c r="AP39" s="13"/>
      <c r="AQ39" s="13"/>
      <c r="AR39" s="13"/>
      <c r="AS39" s="13"/>
      <c r="AT39" s="13"/>
      <c r="AU39" s="13"/>
      <c r="AV39" s="13"/>
      <c r="AW39" s="13"/>
      <c r="AX39" s="164"/>
      <c r="AY39" s="13"/>
      <c r="AZ39" s="12" t="s">
        <v>208</v>
      </c>
      <c r="BA39" s="273" t="s">
        <v>204</v>
      </c>
      <c r="BB39" s="13"/>
      <c r="BC39" s="13"/>
      <c r="BD39" s="13" t="s">
        <v>212</v>
      </c>
      <c r="BE39" s="13" t="s">
        <v>78</v>
      </c>
      <c r="BF39" s="13"/>
      <c r="BG39" s="13"/>
      <c r="BH39" s="13"/>
      <c r="BI39" s="13"/>
      <c r="BJ39" s="5">
        <f t="shared" si="1"/>
        <v>2</v>
      </c>
      <c r="BK39" s="208" t="s">
        <v>1752</v>
      </c>
    </row>
    <row r="40" spans="1:63" ht="28">
      <c r="A40" s="14">
        <v>2</v>
      </c>
      <c r="B40" s="14">
        <v>14</v>
      </c>
      <c r="C40" s="238" t="s">
        <v>172</v>
      </c>
      <c r="D40" s="201"/>
      <c r="E40" s="14"/>
      <c r="F40" s="14" t="s">
        <v>215</v>
      </c>
      <c r="G40" s="201"/>
      <c r="H40" s="201"/>
      <c r="I40" s="218"/>
      <c r="J40" s="14"/>
      <c r="K40" s="218"/>
      <c r="L40" s="291"/>
      <c r="M40" s="267"/>
      <c r="N40" s="36"/>
      <c r="O40" s="13"/>
      <c r="P40" s="13"/>
      <c r="Q40" s="13"/>
      <c r="R40" s="13"/>
      <c r="S40" s="13"/>
      <c r="T40" s="13"/>
      <c r="U40" s="164"/>
      <c r="V40" s="13"/>
      <c r="W40" s="13"/>
      <c r="X40" s="268"/>
      <c r="Y40" s="150"/>
      <c r="Z40" s="150"/>
      <c r="AA40" s="13"/>
      <c r="AB40" s="316"/>
      <c r="AC40" s="316"/>
      <c r="AD40" s="316"/>
      <c r="AE40" s="316"/>
      <c r="AF40" s="316"/>
      <c r="AG40" s="316"/>
      <c r="AH40" s="316"/>
      <c r="AI40" s="375"/>
      <c r="AJ40" s="164"/>
      <c r="AK40" s="347"/>
      <c r="AL40" s="271" t="s">
        <v>216</v>
      </c>
      <c r="AM40" s="299"/>
      <c r="AN40" s="299"/>
      <c r="AO40" s="299"/>
      <c r="AP40" s="299"/>
      <c r="AQ40" s="11"/>
      <c r="AR40" s="316" t="s">
        <v>215</v>
      </c>
      <c r="AS40" s="316" t="s">
        <v>215</v>
      </c>
      <c r="AT40" s="316" t="s">
        <v>181</v>
      </c>
      <c r="AU40" s="316"/>
      <c r="AV40" s="316"/>
      <c r="AW40" s="375"/>
      <c r="AX40" s="164"/>
      <c r="AY40" s="13"/>
      <c r="AZ40" s="12"/>
      <c r="BA40" s="267"/>
      <c r="BB40" s="36"/>
      <c r="BC40" s="36"/>
      <c r="BD40" s="13"/>
      <c r="BE40" s="316"/>
      <c r="BF40" s="316"/>
      <c r="BG40" s="375"/>
      <c r="BH40" s="316"/>
      <c r="BI40" s="375"/>
      <c r="BJ40" s="5">
        <f t="shared" si="1"/>
        <v>1</v>
      </c>
    </row>
    <row r="41" spans="1:63" ht="28">
      <c r="A41" s="14">
        <v>2</v>
      </c>
      <c r="B41" s="14">
        <v>15</v>
      </c>
      <c r="C41" s="238" t="s">
        <v>172</v>
      </c>
      <c r="D41" s="201"/>
      <c r="E41" s="14"/>
      <c r="F41" s="14" t="s">
        <v>217</v>
      </c>
      <c r="G41" s="201"/>
      <c r="H41" s="201"/>
      <c r="I41" s="218"/>
      <c r="J41" s="14"/>
      <c r="K41" s="218"/>
      <c r="L41" s="291"/>
      <c r="M41" s="267"/>
      <c r="N41" s="36"/>
      <c r="O41" s="13"/>
      <c r="P41" s="13"/>
      <c r="Q41" s="13"/>
      <c r="R41" s="13"/>
      <c r="S41" s="13"/>
      <c r="T41" s="13"/>
      <c r="U41" s="164"/>
      <c r="V41" s="13"/>
      <c r="W41" s="13"/>
      <c r="X41" s="268"/>
      <c r="Y41" s="150"/>
      <c r="Z41" s="150"/>
      <c r="AA41" s="13"/>
      <c r="AB41" s="259"/>
      <c r="AC41" s="259"/>
      <c r="AD41" s="259"/>
      <c r="AE41" s="259"/>
      <c r="AF41" s="259"/>
      <c r="AG41" s="259"/>
      <c r="AH41" s="259"/>
      <c r="AI41" s="375"/>
      <c r="AJ41" s="164"/>
      <c r="AK41" s="347"/>
      <c r="AL41" s="271" t="s">
        <v>218</v>
      </c>
      <c r="AM41" s="299"/>
      <c r="AN41" s="299"/>
      <c r="AO41" s="299"/>
      <c r="AP41" s="299"/>
      <c r="AQ41" s="11"/>
      <c r="AR41" s="316" t="s">
        <v>217</v>
      </c>
      <c r="AS41" s="316" t="s">
        <v>217</v>
      </c>
      <c r="AT41" s="316" t="s">
        <v>181</v>
      </c>
      <c r="AU41" s="316"/>
      <c r="AV41" s="316"/>
      <c r="AW41" s="375"/>
      <c r="AX41" s="164"/>
      <c r="AY41" s="13"/>
      <c r="AZ41" s="12"/>
      <c r="BA41" s="267"/>
      <c r="BB41" s="36"/>
      <c r="BC41" s="36"/>
      <c r="BD41" s="13"/>
      <c r="BE41" s="316"/>
      <c r="BF41" s="316"/>
      <c r="BG41" s="375"/>
      <c r="BH41" s="316"/>
      <c r="BI41" s="375"/>
      <c r="BJ41" s="5">
        <f t="shared" si="1"/>
        <v>1</v>
      </c>
    </row>
    <row r="42" spans="1:63" ht="14">
      <c r="A42" s="14">
        <v>2</v>
      </c>
      <c r="B42" s="14">
        <v>16</v>
      </c>
      <c r="C42" s="238" t="s">
        <v>172</v>
      </c>
      <c r="D42" s="201"/>
      <c r="E42" s="14"/>
      <c r="F42" s="14" t="s">
        <v>219</v>
      </c>
      <c r="G42" s="201"/>
      <c r="H42" s="201"/>
      <c r="I42" s="218"/>
      <c r="J42" s="14"/>
      <c r="K42" s="218"/>
      <c r="L42" s="291"/>
      <c r="M42" s="271" t="s">
        <v>220</v>
      </c>
      <c r="N42" s="299"/>
      <c r="O42" s="21"/>
      <c r="P42" s="21"/>
      <c r="Q42" s="21"/>
      <c r="R42" s="21"/>
      <c r="S42" s="21"/>
      <c r="T42" s="21"/>
      <c r="U42" s="165"/>
      <c r="V42" s="21"/>
      <c r="W42" s="13"/>
      <c r="X42" s="268"/>
      <c r="Y42" s="150"/>
      <c r="Z42" s="150"/>
      <c r="AA42" s="13"/>
      <c r="AB42" s="13"/>
      <c r="AC42" s="13"/>
      <c r="AD42" s="13"/>
      <c r="AE42" s="13"/>
      <c r="AF42" s="13"/>
      <c r="AG42" s="13"/>
      <c r="AH42" s="13"/>
      <c r="AI42" s="13"/>
      <c r="AJ42" s="165"/>
      <c r="AK42" s="377"/>
      <c r="AL42" s="271"/>
      <c r="AM42" s="299"/>
      <c r="AN42" s="299"/>
      <c r="AO42" s="299"/>
      <c r="AP42" s="299"/>
      <c r="AQ42" s="13"/>
      <c r="AR42" s="316"/>
      <c r="AS42" s="316"/>
      <c r="AT42" s="316"/>
      <c r="AU42" s="316"/>
      <c r="AV42" s="316"/>
      <c r="AW42" s="375"/>
      <c r="AX42" s="165"/>
      <c r="AY42" s="21"/>
      <c r="AZ42" s="12"/>
      <c r="BA42" s="267"/>
      <c r="BB42" s="36"/>
      <c r="BC42" s="36"/>
      <c r="BD42" s="13"/>
      <c r="BE42" s="13"/>
      <c r="BF42" s="13"/>
      <c r="BG42" s="13"/>
      <c r="BH42" s="13"/>
      <c r="BI42" s="13"/>
      <c r="BJ42" s="5">
        <f t="shared" si="1"/>
        <v>1</v>
      </c>
      <c r="BK42" s="208" t="s">
        <v>1750</v>
      </c>
    </row>
    <row r="43" spans="1:63" ht="42">
      <c r="A43" s="14">
        <v>2</v>
      </c>
      <c r="B43" s="14">
        <v>17</v>
      </c>
      <c r="C43" s="238" t="s">
        <v>172</v>
      </c>
      <c r="D43" s="201"/>
      <c r="E43" s="14"/>
      <c r="F43" s="14" t="s">
        <v>221</v>
      </c>
      <c r="G43" s="201"/>
      <c r="H43" s="201"/>
      <c r="I43" s="218"/>
      <c r="J43" s="14"/>
      <c r="K43" s="218"/>
      <c r="L43" s="291"/>
      <c r="M43" s="267"/>
      <c r="N43" s="36"/>
      <c r="O43" s="13"/>
      <c r="P43" s="13"/>
      <c r="Q43" s="13"/>
      <c r="R43" s="13"/>
      <c r="S43" s="13"/>
      <c r="T43" s="13"/>
      <c r="U43" s="164"/>
      <c r="V43" s="13"/>
      <c r="W43" s="13" t="s">
        <v>222</v>
      </c>
      <c r="X43" s="268" t="s">
        <v>222</v>
      </c>
      <c r="Y43" s="150"/>
      <c r="Z43" s="150"/>
      <c r="AA43" s="13" t="s">
        <v>223</v>
      </c>
      <c r="AB43" s="316" t="s">
        <v>78</v>
      </c>
      <c r="AC43" s="316" t="s">
        <v>178</v>
      </c>
      <c r="AD43" s="316" t="s">
        <v>78</v>
      </c>
      <c r="AE43" s="316" t="s">
        <v>78</v>
      </c>
      <c r="AF43" s="316" t="s">
        <v>78</v>
      </c>
      <c r="AG43" s="316"/>
      <c r="AH43" s="316"/>
      <c r="AI43" s="375"/>
      <c r="AJ43" s="164"/>
      <c r="AK43" s="347"/>
      <c r="AL43" s="267"/>
      <c r="AM43" s="36"/>
      <c r="AN43" s="36"/>
      <c r="AO43" s="36"/>
      <c r="AP43" s="36"/>
      <c r="AQ43" s="13"/>
      <c r="AR43" s="13"/>
      <c r="AS43" s="13"/>
      <c r="AT43" s="13"/>
      <c r="AU43" s="13"/>
      <c r="AV43" s="13"/>
      <c r="AW43" s="13"/>
      <c r="AX43" s="164"/>
      <c r="AY43" s="13"/>
      <c r="AZ43" s="12"/>
      <c r="BA43" s="267"/>
      <c r="BB43" s="36"/>
      <c r="BC43" s="36"/>
      <c r="BD43" s="13"/>
      <c r="BE43" s="316"/>
      <c r="BF43" s="316"/>
      <c r="BG43" s="375"/>
      <c r="BH43" s="316"/>
      <c r="BI43" s="375"/>
      <c r="BJ43" s="5">
        <f t="shared" si="1"/>
        <v>1</v>
      </c>
      <c r="BK43" s="208" t="s">
        <v>1754</v>
      </c>
    </row>
    <row r="44" spans="1:63" ht="42">
      <c r="A44" s="14">
        <v>2</v>
      </c>
      <c r="B44" s="14">
        <v>18</v>
      </c>
      <c r="C44" s="238" t="s">
        <v>172</v>
      </c>
      <c r="D44" s="201"/>
      <c r="E44" s="14"/>
      <c r="F44" s="14" t="s">
        <v>224</v>
      </c>
      <c r="G44" s="201"/>
      <c r="H44" s="201"/>
      <c r="I44" s="218"/>
      <c r="J44" s="14"/>
      <c r="K44" s="218"/>
      <c r="L44" s="291"/>
      <c r="M44" s="276"/>
      <c r="N44" s="36"/>
      <c r="O44" s="13"/>
      <c r="P44" s="13"/>
      <c r="Q44" s="13"/>
      <c r="R44" s="13"/>
      <c r="S44" s="13"/>
      <c r="T44" s="13"/>
      <c r="U44" s="164"/>
      <c r="V44" s="13"/>
      <c r="W44" s="13" t="s">
        <v>225</v>
      </c>
      <c r="X44" s="276" t="s">
        <v>225</v>
      </c>
      <c r="Y44" s="36"/>
      <c r="Z44" s="36"/>
      <c r="AA44" s="13" t="s">
        <v>226</v>
      </c>
      <c r="AB44" s="151" t="s">
        <v>78</v>
      </c>
      <c r="AC44" s="151" t="s">
        <v>178</v>
      </c>
      <c r="AD44" s="151" t="s">
        <v>78</v>
      </c>
      <c r="AE44" s="151" t="s">
        <v>78</v>
      </c>
      <c r="AF44" s="151" t="s">
        <v>78</v>
      </c>
      <c r="AG44" s="151"/>
      <c r="AH44" s="151"/>
      <c r="AI44" s="375"/>
      <c r="AJ44" s="164"/>
      <c r="AK44" s="347"/>
      <c r="AL44" s="276"/>
      <c r="AM44" s="36"/>
      <c r="AN44" s="36"/>
      <c r="AO44" s="36"/>
      <c r="AP44" s="36"/>
      <c r="AQ44" s="13"/>
      <c r="AR44" s="13"/>
      <c r="AS44" s="13"/>
      <c r="AT44" s="13"/>
      <c r="AU44" s="13"/>
      <c r="AV44" s="13"/>
      <c r="AW44" s="13"/>
      <c r="AX44" s="164"/>
      <c r="AY44" s="13"/>
      <c r="AZ44" s="12"/>
      <c r="BA44" s="276"/>
      <c r="BB44" s="36"/>
      <c r="BC44" s="36"/>
      <c r="BD44" s="13"/>
      <c r="BE44" s="259"/>
      <c r="BF44" s="259"/>
      <c r="BG44" s="375"/>
      <c r="BH44" s="259"/>
      <c r="BI44" s="375"/>
      <c r="BJ44" s="5">
        <f t="shared" si="1"/>
        <v>1</v>
      </c>
      <c r="BK44" s="208" t="s">
        <v>1754</v>
      </c>
    </row>
    <row r="45" spans="1:63" ht="42">
      <c r="A45" s="14">
        <v>2</v>
      </c>
      <c r="B45" s="14">
        <v>19</v>
      </c>
      <c r="C45" s="238" t="s">
        <v>172</v>
      </c>
      <c r="D45" s="201"/>
      <c r="E45" s="14"/>
      <c r="F45" s="14" t="s">
        <v>227</v>
      </c>
      <c r="G45" s="201"/>
      <c r="H45" s="201"/>
      <c r="I45" s="218"/>
      <c r="J45" s="14"/>
      <c r="K45" s="218"/>
      <c r="L45" s="218"/>
      <c r="M45" s="196"/>
      <c r="N45" s="160"/>
      <c r="O45" s="13"/>
      <c r="P45" s="13"/>
      <c r="Q45" s="13"/>
      <c r="R45" s="13"/>
      <c r="S45" s="13"/>
      <c r="T45" s="13"/>
      <c r="U45" s="164"/>
      <c r="V45" s="13"/>
      <c r="W45" s="13" t="s">
        <v>228</v>
      </c>
      <c r="X45" s="160" t="s">
        <v>228</v>
      </c>
      <c r="Y45" s="160"/>
      <c r="Z45" s="160"/>
      <c r="AA45" s="13" t="s">
        <v>229</v>
      </c>
      <c r="AB45" s="316" t="s">
        <v>78</v>
      </c>
      <c r="AC45" s="316" t="s">
        <v>178</v>
      </c>
      <c r="AD45" s="316" t="s">
        <v>78</v>
      </c>
      <c r="AE45" s="316" t="s">
        <v>78</v>
      </c>
      <c r="AF45" s="316" t="s">
        <v>78</v>
      </c>
      <c r="AG45" s="316"/>
      <c r="AH45" s="316"/>
      <c r="AI45" s="375"/>
      <c r="AJ45" s="164"/>
      <c r="AK45" s="160"/>
      <c r="AL45" s="196"/>
      <c r="AM45" s="160"/>
      <c r="AN45" s="160"/>
      <c r="AO45" s="160"/>
      <c r="AP45" s="160"/>
      <c r="AQ45" s="13"/>
      <c r="AR45" s="13"/>
      <c r="AS45" s="13"/>
      <c r="AT45" s="13"/>
      <c r="AU45" s="13"/>
      <c r="AV45" s="13"/>
      <c r="AW45" s="13"/>
      <c r="AX45" s="164"/>
      <c r="AY45" s="13"/>
      <c r="AZ45" s="12"/>
      <c r="BA45" s="160"/>
      <c r="BB45" s="160"/>
      <c r="BC45" s="160"/>
      <c r="BD45" s="13"/>
      <c r="BE45" s="316"/>
      <c r="BF45" s="316"/>
      <c r="BG45" s="375"/>
      <c r="BH45" s="316"/>
      <c r="BI45" s="375"/>
      <c r="BJ45" s="5">
        <f t="shared" si="1"/>
        <v>1</v>
      </c>
      <c r="BK45" s="208" t="s">
        <v>1754</v>
      </c>
    </row>
    <row r="46" spans="1:63" ht="42">
      <c r="A46" s="14">
        <v>2</v>
      </c>
      <c r="B46" s="14">
        <v>20</v>
      </c>
      <c r="C46" s="238" t="s">
        <v>172</v>
      </c>
      <c r="D46" s="201"/>
      <c r="E46" s="14"/>
      <c r="F46" s="14" t="s">
        <v>230</v>
      </c>
      <c r="G46" s="201"/>
      <c r="H46" s="201"/>
      <c r="I46" s="14"/>
      <c r="J46" s="14"/>
      <c r="K46" s="14"/>
      <c r="L46" s="14"/>
      <c r="M46" s="12"/>
      <c r="N46" s="13"/>
      <c r="O46" s="13"/>
      <c r="P46" s="13"/>
      <c r="Q46" s="13"/>
      <c r="R46" s="13"/>
      <c r="S46" s="13"/>
      <c r="T46" s="13"/>
      <c r="U46" s="164"/>
      <c r="V46" s="13"/>
      <c r="W46" s="13" t="s">
        <v>231</v>
      </c>
      <c r="X46" s="13" t="s">
        <v>231</v>
      </c>
      <c r="Y46" s="13"/>
      <c r="Z46" s="13"/>
      <c r="AA46" s="13" t="s">
        <v>232</v>
      </c>
      <c r="AB46" s="316" t="s">
        <v>78</v>
      </c>
      <c r="AC46" s="316" t="s">
        <v>178</v>
      </c>
      <c r="AD46" s="316" t="s">
        <v>78</v>
      </c>
      <c r="AE46" s="316" t="s">
        <v>78</v>
      </c>
      <c r="AF46" s="316" t="s">
        <v>78</v>
      </c>
      <c r="AG46" s="316"/>
      <c r="AH46" s="316"/>
      <c r="AI46" s="375"/>
      <c r="AJ46" s="164"/>
      <c r="AK46" s="13"/>
      <c r="AL46" s="12"/>
      <c r="AM46" s="13"/>
      <c r="AN46" s="13"/>
      <c r="AO46" s="13"/>
      <c r="AP46" s="13"/>
      <c r="AQ46" s="13"/>
      <c r="AR46" s="13"/>
      <c r="AS46" s="13"/>
      <c r="AT46" s="13"/>
      <c r="AU46" s="13"/>
      <c r="AV46" s="13"/>
      <c r="AW46" s="13"/>
      <c r="AX46" s="164"/>
      <c r="AY46" s="13"/>
      <c r="AZ46" s="12"/>
      <c r="BA46" s="13"/>
      <c r="BB46" s="13"/>
      <c r="BC46" s="13"/>
      <c r="BD46" s="13"/>
      <c r="BE46" s="316"/>
      <c r="BF46" s="316"/>
      <c r="BG46" s="375"/>
      <c r="BH46" s="316"/>
      <c r="BI46" s="375"/>
      <c r="BJ46" s="5">
        <f t="shared" si="1"/>
        <v>1</v>
      </c>
      <c r="BK46" s="208" t="s">
        <v>1754</v>
      </c>
    </row>
    <row r="47" spans="1:63" ht="56">
      <c r="A47" s="14">
        <v>2</v>
      </c>
      <c r="B47" s="14">
        <v>21</v>
      </c>
      <c r="C47" s="238" t="s">
        <v>172</v>
      </c>
      <c r="D47" s="201"/>
      <c r="E47" s="201"/>
      <c r="F47" s="201" t="s">
        <v>1839</v>
      </c>
      <c r="G47" s="201" t="s">
        <v>1839</v>
      </c>
      <c r="H47" s="201"/>
      <c r="I47" s="201" t="s">
        <v>1867</v>
      </c>
      <c r="J47" s="201" t="s">
        <v>1843</v>
      </c>
      <c r="K47" s="201"/>
      <c r="L47" s="201"/>
      <c r="M47" s="266"/>
      <c r="N47" s="233"/>
      <c r="O47" s="13"/>
      <c r="P47" s="13"/>
      <c r="Q47" s="13"/>
      <c r="R47" s="13"/>
      <c r="S47" s="13"/>
      <c r="T47" s="13"/>
      <c r="U47" s="164"/>
      <c r="V47" s="13"/>
      <c r="W47" s="13"/>
      <c r="X47" s="308"/>
      <c r="Y47" s="308"/>
      <c r="Z47" s="308"/>
      <c r="AA47" s="13"/>
      <c r="AB47" s="151"/>
      <c r="AC47" s="151"/>
      <c r="AD47" s="151"/>
      <c r="AE47" s="259"/>
      <c r="AF47" s="259"/>
      <c r="AG47" s="316"/>
      <c r="AH47" s="316"/>
      <c r="AI47" s="375"/>
      <c r="AJ47" s="164"/>
      <c r="AK47" s="13"/>
      <c r="AL47" s="279"/>
      <c r="AM47" s="261"/>
      <c r="AN47" s="261"/>
      <c r="AO47" s="261"/>
      <c r="AP47" s="261"/>
      <c r="AQ47" s="13"/>
      <c r="AR47" s="316"/>
      <c r="AS47" s="316"/>
      <c r="AT47" s="316"/>
      <c r="AU47" s="316"/>
      <c r="AV47" s="316"/>
      <c r="AW47" s="375"/>
      <c r="AX47" s="164"/>
      <c r="AY47" s="13"/>
      <c r="AZ47" s="12"/>
      <c r="BA47" s="233"/>
      <c r="BB47" s="233"/>
      <c r="BC47" s="233"/>
      <c r="BD47" s="13"/>
      <c r="BE47" s="316"/>
      <c r="BF47" s="316"/>
      <c r="BG47" s="375"/>
      <c r="BH47" s="316"/>
      <c r="BI47" s="375"/>
      <c r="BJ47" s="5"/>
    </row>
    <row r="48" spans="1:63" ht="140">
      <c r="A48" s="7">
        <v>3</v>
      </c>
      <c r="B48" s="7">
        <v>1</v>
      </c>
      <c r="C48" s="200" t="s">
        <v>1793</v>
      </c>
      <c r="D48" s="200" t="s">
        <v>1621</v>
      </c>
      <c r="E48" s="200"/>
      <c r="F48" s="200" t="s">
        <v>1978</v>
      </c>
      <c r="G48" s="237" t="s">
        <v>1791</v>
      </c>
      <c r="H48" s="237" t="str">
        <f>_xlfn.CONCAT("'&lt;br&gt;','&lt;b&gt;','",F48, ": ','&lt;/b&gt;',",G48, ",'&lt;/br&gt;',")</f>
        <v>'&lt;br&gt;','&lt;b&gt;','Event Identification  : ','&lt;/b&gt;',eventID ,'&lt;/br&gt;',</v>
      </c>
      <c r="I48" s="265" t="s">
        <v>1792</v>
      </c>
      <c r="J48" s="7" t="s">
        <v>1885</v>
      </c>
      <c r="K48" s="265" t="s">
        <v>1866</v>
      </c>
      <c r="L48" s="265"/>
      <c r="M48" s="270"/>
      <c r="N48" s="9"/>
      <c r="O48" s="9"/>
      <c r="P48" s="9"/>
      <c r="Q48" s="9"/>
      <c r="R48" s="9"/>
      <c r="S48" s="13"/>
      <c r="T48" s="13"/>
      <c r="U48" s="235"/>
      <c r="V48" s="233"/>
      <c r="W48" s="13"/>
      <c r="X48" s="316"/>
      <c r="Y48" s="370"/>
      <c r="Z48" s="316"/>
      <c r="AA48" s="316"/>
      <c r="AB48" s="259"/>
      <c r="AC48" s="259"/>
      <c r="AD48" s="259"/>
      <c r="AE48" s="259"/>
      <c r="AF48" s="259"/>
      <c r="AG48" s="9"/>
      <c r="AH48" s="261"/>
      <c r="AI48" s="261"/>
      <c r="AJ48" s="235"/>
      <c r="AK48" s="233"/>
      <c r="AL48" s="280"/>
      <c r="AM48" s="283"/>
      <c r="AN48" s="283"/>
      <c r="AO48" s="283"/>
      <c r="AP48" s="283"/>
      <c r="AQ48" s="283"/>
      <c r="AR48" s="283"/>
      <c r="AS48" s="283"/>
      <c r="AT48" s="283"/>
      <c r="AU48" s="283"/>
      <c r="AV48" s="283"/>
      <c r="AW48" s="283"/>
      <c r="AX48" s="284"/>
      <c r="AY48" s="283"/>
      <c r="AZ48" s="280"/>
      <c r="BA48" s="283"/>
      <c r="BB48" s="283"/>
      <c r="BC48" s="283"/>
      <c r="BD48" s="283"/>
      <c r="BE48" s="283"/>
      <c r="BF48" s="283"/>
      <c r="BG48" s="283"/>
      <c r="BH48" s="283"/>
      <c r="BI48" s="283"/>
      <c r="BJ48" s="5"/>
      <c r="BK48" s="156"/>
    </row>
    <row r="49" spans="1:63" ht="112">
      <c r="A49" s="7">
        <v>3</v>
      </c>
      <c r="B49" s="7">
        <v>2</v>
      </c>
      <c r="C49" s="200" t="s">
        <v>1793</v>
      </c>
      <c r="D49" s="200" t="s">
        <v>1621</v>
      </c>
      <c r="E49" s="200"/>
      <c r="F49" s="200" t="s">
        <v>1859</v>
      </c>
      <c r="G49" s="237" t="s">
        <v>2007</v>
      </c>
      <c r="H49" s="237" t="str">
        <f>_xlfn.CONCAT("'&lt;br&gt;','&lt;b&gt;','",F49, ": ','&lt;/b&gt;',",G49, ",'&lt;/br&gt;',")</f>
        <v>'&lt;br&gt;','&lt;b&gt;','Site Identification : ','&lt;/b&gt;',verbatimlocationID,'&lt;/br&gt;',</v>
      </c>
      <c r="I49" s="200" t="s">
        <v>1833</v>
      </c>
      <c r="J49" s="7" t="s">
        <v>1885</v>
      </c>
      <c r="K49" s="200"/>
      <c r="L49" s="200"/>
      <c r="M49" s="277" t="s">
        <v>1746</v>
      </c>
      <c r="N49" s="371"/>
      <c r="O49" s="9"/>
      <c r="P49" s="9"/>
      <c r="Q49" s="9"/>
      <c r="R49" s="9"/>
      <c r="S49" s="9"/>
      <c r="T49" s="9"/>
      <c r="U49" s="163"/>
      <c r="V49" s="9"/>
      <c r="W49" s="13" t="s">
        <v>92</v>
      </c>
      <c r="X49" s="13" t="s">
        <v>1566</v>
      </c>
      <c r="Y49" s="13"/>
      <c r="Z49" s="13"/>
      <c r="AA49" s="13" t="s">
        <v>93</v>
      </c>
      <c r="AB49" s="316" t="s">
        <v>78</v>
      </c>
      <c r="AC49" s="316" t="s">
        <v>78</v>
      </c>
      <c r="AD49" s="316" t="s">
        <v>78</v>
      </c>
      <c r="AE49" s="316" t="s">
        <v>78</v>
      </c>
      <c r="AF49" s="316" t="s">
        <v>78</v>
      </c>
      <c r="AG49" s="316"/>
      <c r="AH49" s="316"/>
      <c r="AI49" s="375"/>
      <c r="AJ49" s="163"/>
      <c r="AK49" s="9"/>
      <c r="AL49" s="279" t="s">
        <v>94</v>
      </c>
      <c r="AM49" s="261"/>
      <c r="AN49" s="261" t="s">
        <v>94</v>
      </c>
      <c r="AO49" s="261"/>
      <c r="AP49" s="261"/>
      <c r="AQ49" s="316"/>
      <c r="AR49" s="316" t="s">
        <v>95</v>
      </c>
      <c r="AS49" s="316" t="s">
        <v>95</v>
      </c>
      <c r="AT49" s="316"/>
      <c r="AU49" s="316"/>
      <c r="AV49" s="316"/>
      <c r="AW49" s="375"/>
      <c r="AX49" s="163"/>
      <c r="AY49" s="9"/>
      <c r="AZ49" s="12" t="s">
        <v>89</v>
      </c>
      <c r="BA49" s="233" t="s">
        <v>90</v>
      </c>
      <c r="BB49" s="233"/>
      <c r="BC49" s="233"/>
      <c r="BD49" s="13" t="s">
        <v>96</v>
      </c>
      <c r="BE49" s="13" t="s">
        <v>87</v>
      </c>
      <c r="BF49" s="13"/>
      <c r="BG49" s="13"/>
      <c r="BH49" s="13"/>
      <c r="BI49" s="13"/>
      <c r="BJ49" s="5">
        <f>COUNTIF(M49,"*")+COUNTIF(W49,"*")+COUNTIF(AL49,"*")+COUNTIF(AZ49,"*")</f>
        <v>4</v>
      </c>
      <c r="BK49" s="208" t="s">
        <v>1750</v>
      </c>
    </row>
    <row r="50" spans="1:63" ht="70">
      <c r="A50" s="7">
        <v>3</v>
      </c>
      <c r="B50" s="7">
        <v>3</v>
      </c>
      <c r="C50" s="200" t="s">
        <v>1793</v>
      </c>
      <c r="D50" s="200" t="s">
        <v>1621</v>
      </c>
      <c r="E50" s="200"/>
      <c r="F50" s="200" t="s">
        <v>97</v>
      </c>
      <c r="G50" s="237" t="s">
        <v>98</v>
      </c>
      <c r="H50" s="237" t="str">
        <f>_xlfn.CONCAT("'&lt;br&gt;','&lt;b&gt;','",F50, ": ','&lt;/b&gt;',",G50, ",'&lt;/br&gt;',")</f>
        <v>'&lt;br&gt;','&lt;b&gt;','Sample Year : ','&lt;/b&gt;',Year,'&lt;/br&gt;',</v>
      </c>
      <c r="I50" s="200" t="s">
        <v>1795</v>
      </c>
      <c r="J50" s="200" t="s">
        <v>1972</v>
      </c>
      <c r="K50" s="200"/>
      <c r="L50" s="200"/>
      <c r="M50" s="266" t="s">
        <v>100</v>
      </c>
      <c r="N50" s="233"/>
      <c r="O50" s="13"/>
      <c r="P50" s="13"/>
      <c r="Q50" s="13"/>
      <c r="R50" s="13"/>
      <c r="S50" s="13"/>
      <c r="T50" s="13"/>
      <c r="U50" s="164"/>
      <c r="V50" s="13"/>
      <c r="W50" s="13"/>
      <c r="X50" s="13"/>
      <c r="Y50" s="13"/>
      <c r="Z50" s="13"/>
      <c r="AA50" s="13"/>
      <c r="AB50" s="13"/>
      <c r="AC50" s="13"/>
      <c r="AD50" s="13"/>
      <c r="AE50" s="13"/>
      <c r="AF50" s="13"/>
      <c r="AG50" s="13"/>
      <c r="AH50" s="13"/>
      <c r="AI50" s="13"/>
      <c r="AJ50" s="164"/>
      <c r="AK50" s="13"/>
      <c r="AL50" s="279" t="s">
        <v>101</v>
      </c>
      <c r="AM50" s="261"/>
      <c r="AN50" s="261" t="s">
        <v>1880</v>
      </c>
      <c r="AO50" s="261"/>
      <c r="AP50" s="261"/>
      <c r="AQ50" s="13"/>
      <c r="AR50" s="316" t="s">
        <v>102</v>
      </c>
      <c r="AS50" s="151" t="s">
        <v>102</v>
      </c>
      <c r="AT50" s="151"/>
      <c r="AU50" s="151"/>
      <c r="AV50" s="151"/>
      <c r="AW50" s="375"/>
      <c r="AX50" s="164"/>
      <c r="AY50" s="13"/>
      <c r="AZ50" s="12" t="s">
        <v>103</v>
      </c>
      <c r="BA50" s="233" t="s">
        <v>104</v>
      </c>
      <c r="BB50" s="233"/>
      <c r="BC50" s="233"/>
      <c r="BD50" s="13" t="s">
        <v>78</v>
      </c>
      <c r="BE50" s="13" t="s">
        <v>87</v>
      </c>
      <c r="BF50" s="13"/>
      <c r="BG50" s="13"/>
      <c r="BH50" s="13"/>
      <c r="BI50" s="13"/>
      <c r="BJ50" s="5">
        <f>COUNTIF(M50,"*")+COUNTIF(W50,"*")+COUNTIF(AL50,"*")+COUNTIF(AZ50,"*")</f>
        <v>3</v>
      </c>
      <c r="BK50" s="208" t="s">
        <v>1749</v>
      </c>
    </row>
    <row r="51" spans="1:63" ht="42">
      <c r="A51" s="7">
        <v>3</v>
      </c>
      <c r="B51" s="7">
        <v>4</v>
      </c>
      <c r="C51" s="200" t="s">
        <v>1793</v>
      </c>
      <c r="D51" s="200" t="s">
        <v>1621</v>
      </c>
      <c r="E51" s="200"/>
      <c r="F51" s="200" t="s">
        <v>1850</v>
      </c>
      <c r="G51" s="237" t="s">
        <v>1850</v>
      </c>
      <c r="H51" s="237"/>
      <c r="I51" s="200" t="s">
        <v>1849</v>
      </c>
      <c r="J51" s="7" t="s">
        <v>1742</v>
      </c>
      <c r="K51" s="200"/>
      <c r="L51" s="200"/>
      <c r="M51" s="266"/>
      <c r="N51" s="233"/>
      <c r="O51" s="13"/>
      <c r="P51" s="13"/>
      <c r="Q51" s="13"/>
      <c r="R51" s="13"/>
      <c r="S51" s="13"/>
      <c r="T51" s="13"/>
      <c r="U51" s="164"/>
      <c r="V51" s="13"/>
      <c r="W51" s="13"/>
      <c r="X51" s="13"/>
      <c r="Y51" s="13"/>
      <c r="Z51" s="13"/>
      <c r="AA51" s="13"/>
      <c r="AB51" s="13"/>
      <c r="AC51" s="13"/>
      <c r="AD51" s="13"/>
      <c r="AE51" s="13"/>
      <c r="AF51" s="13"/>
      <c r="AG51" s="13"/>
      <c r="AH51" s="13"/>
      <c r="AI51" s="13"/>
      <c r="AJ51" s="164"/>
      <c r="AK51" s="13"/>
      <c r="AL51" s="279"/>
      <c r="AM51" s="261"/>
      <c r="AN51" s="261"/>
      <c r="AO51" s="261"/>
      <c r="AP51" s="261"/>
      <c r="AQ51" s="13"/>
      <c r="AR51" s="316"/>
      <c r="AS51" s="316"/>
      <c r="AT51" s="316"/>
      <c r="AU51" s="316"/>
      <c r="AV51" s="316"/>
      <c r="AW51" s="375"/>
      <c r="AX51" s="164"/>
      <c r="AY51" s="13"/>
      <c r="AZ51" s="12"/>
      <c r="BA51" s="233"/>
      <c r="BB51" s="233"/>
      <c r="BC51" s="233"/>
      <c r="BD51" s="13"/>
      <c r="BE51" s="13"/>
      <c r="BF51" s="13"/>
      <c r="BG51" s="13"/>
      <c r="BH51" s="13"/>
      <c r="BI51" s="13"/>
      <c r="BJ51" s="5"/>
    </row>
    <row r="52" spans="1:63" ht="70">
      <c r="A52" s="7">
        <v>3</v>
      </c>
      <c r="B52" s="7">
        <v>5</v>
      </c>
      <c r="C52" s="200" t="s">
        <v>1793</v>
      </c>
      <c r="D52" s="200" t="s">
        <v>1621</v>
      </c>
      <c r="E52" s="200"/>
      <c r="F52" s="200" t="s">
        <v>105</v>
      </c>
      <c r="G52" s="237" t="s">
        <v>1796</v>
      </c>
      <c r="H52" s="237" t="str">
        <f>_xlfn.CONCAT("'&lt;br&gt;','&lt;b&gt;','",F52, ": ','&lt;/b&gt;',",G52, ",'&lt;/br&gt;',")</f>
        <v>'&lt;br&gt;','&lt;b&gt;','Sample Date : ','&lt;/b&gt;',verbatimEventDate,'&lt;/br&gt;',</v>
      </c>
      <c r="I52" s="200" t="s">
        <v>1797</v>
      </c>
      <c r="J52" s="200" t="s">
        <v>1742</v>
      </c>
      <c r="K52" s="200"/>
      <c r="L52" s="200"/>
      <c r="M52" s="272"/>
      <c r="N52" s="372"/>
      <c r="O52" s="189" t="s">
        <v>108</v>
      </c>
      <c r="P52" s="9"/>
      <c r="Q52" s="9"/>
      <c r="R52" s="9"/>
      <c r="S52" s="9"/>
      <c r="T52" s="9"/>
      <c r="U52" s="163"/>
      <c r="V52" s="9"/>
      <c r="W52" s="13" t="s">
        <v>1743</v>
      </c>
      <c r="X52" s="13" t="s">
        <v>1572</v>
      </c>
      <c r="Y52" s="13"/>
      <c r="Z52" s="13"/>
      <c r="AA52" s="13" t="s">
        <v>109</v>
      </c>
      <c r="AB52" s="316" t="s">
        <v>78</v>
      </c>
      <c r="AC52" s="316" t="s">
        <v>110</v>
      </c>
      <c r="AD52" s="316" t="s">
        <v>78</v>
      </c>
      <c r="AE52" s="316" t="s">
        <v>78</v>
      </c>
      <c r="AF52" s="316" t="s">
        <v>78</v>
      </c>
      <c r="AG52" s="316"/>
      <c r="AH52" s="316"/>
      <c r="AI52" s="375"/>
      <c r="AJ52" s="163"/>
      <c r="AK52" s="9"/>
      <c r="AL52" s="279" t="s">
        <v>111</v>
      </c>
      <c r="AM52" s="261"/>
      <c r="AN52" s="261"/>
      <c r="AO52" s="261"/>
      <c r="AP52" s="261"/>
      <c r="AQ52" s="11"/>
      <c r="AR52" s="316" t="s">
        <v>112</v>
      </c>
      <c r="AS52" s="316" t="s">
        <v>112</v>
      </c>
      <c r="AT52" s="316"/>
      <c r="AU52" s="316"/>
      <c r="AV52" s="316"/>
      <c r="AW52" s="375"/>
      <c r="AX52" s="163"/>
      <c r="AY52" s="9"/>
      <c r="AZ52" s="12"/>
      <c r="BA52" s="233"/>
      <c r="BB52" s="233"/>
      <c r="BC52" s="233"/>
      <c r="BD52" s="13"/>
      <c r="BE52" s="13"/>
      <c r="BF52" s="13"/>
      <c r="BG52" s="13"/>
      <c r="BH52" s="13"/>
      <c r="BI52" s="13"/>
      <c r="BJ52" s="5">
        <f>COUNTIF(O52,"*")+COUNTIF(W52,"*")+COUNTIF(AL52,"*")+COUNTIF(AZ52,"*")</f>
        <v>3</v>
      </c>
    </row>
    <row r="53" spans="1:63" ht="84">
      <c r="A53" s="7">
        <v>3</v>
      </c>
      <c r="B53" s="7">
        <v>6</v>
      </c>
      <c r="C53" s="200" t="s">
        <v>1793</v>
      </c>
      <c r="D53" s="200" t="s">
        <v>1621</v>
      </c>
      <c r="E53" s="200"/>
      <c r="F53" s="200" t="s">
        <v>1868</v>
      </c>
      <c r="G53" s="237" t="s">
        <v>1851</v>
      </c>
      <c r="H53" s="237"/>
      <c r="I53" s="7" t="s">
        <v>1853</v>
      </c>
      <c r="J53" s="200" t="s">
        <v>1970</v>
      </c>
      <c r="K53" s="7"/>
      <c r="L53" s="7"/>
      <c r="N53" s="13"/>
      <c r="O53" s="12" t="s">
        <v>1169</v>
      </c>
      <c r="P53" s="13"/>
      <c r="Q53" s="13"/>
      <c r="R53" s="13"/>
      <c r="S53" s="13"/>
      <c r="T53" s="13"/>
      <c r="U53" s="164"/>
      <c r="V53" s="13"/>
      <c r="W53" s="13" t="s">
        <v>148</v>
      </c>
      <c r="X53" s="13" t="s">
        <v>2006</v>
      </c>
      <c r="Y53" s="13"/>
      <c r="Z53" s="13"/>
      <c r="AA53" s="13" t="s">
        <v>149</v>
      </c>
      <c r="AB53" s="316" t="s">
        <v>78</v>
      </c>
      <c r="AC53" s="316" t="s">
        <v>78</v>
      </c>
      <c r="AD53" s="316" t="s">
        <v>150</v>
      </c>
      <c r="AE53" s="316" t="s">
        <v>151</v>
      </c>
      <c r="AF53" s="316" t="s">
        <v>78</v>
      </c>
      <c r="AG53" s="316"/>
      <c r="AH53" s="316"/>
      <c r="AI53" s="375"/>
      <c r="AJ53" s="164"/>
      <c r="AK53" s="13"/>
      <c r="AL53" s="12"/>
      <c r="AM53" s="13"/>
      <c r="AN53" s="13"/>
      <c r="AO53" s="13"/>
      <c r="AP53" s="13"/>
      <c r="AQ53" s="13"/>
      <c r="AR53" s="13"/>
      <c r="AS53" s="13"/>
      <c r="AT53" s="13"/>
      <c r="AU53" s="13"/>
      <c r="AV53" s="13"/>
      <c r="AW53" s="13"/>
      <c r="AX53" s="164"/>
      <c r="AY53" s="13"/>
      <c r="AZ53" s="12"/>
      <c r="BA53" s="13"/>
      <c r="BB53" s="13"/>
      <c r="BC53" s="13"/>
      <c r="BD53" s="13"/>
      <c r="BE53" s="316"/>
      <c r="BF53" s="316"/>
      <c r="BG53" s="375"/>
      <c r="BH53" s="316"/>
      <c r="BI53" s="375"/>
      <c r="BJ53" s="5">
        <f>COUNTIF(O53,"*")+COUNTIF(W53,"*")+COUNTIF(AL53,"*")+COUNTIF(AZ53,"*")</f>
        <v>2</v>
      </c>
      <c r="BK53" s="208" t="s">
        <v>1753</v>
      </c>
    </row>
    <row r="54" spans="1:63" ht="154">
      <c r="A54" s="7">
        <v>3</v>
      </c>
      <c r="B54" s="7">
        <v>7</v>
      </c>
      <c r="C54" s="200" t="s">
        <v>1793</v>
      </c>
      <c r="D54" s="200" t="s">
        <v>1621</v>
      </c>
      <c r="E54" s="200"/>
      <c r="F54" s="200" t="s">
        <v>169</v>
      </c>
      <c r="G54" s="237" t="s">
        <v>1798</v>
      </c>
      <c r="H54" s="237"/>
      <c r="I54" s="7" t="s">
        <v>1799</v>
      </c>
      <c r="J54" s="7" t="s">
        <v>1828</v>
      </c>
      <c r="K54" s="7"/>
      <c r="L54" s="7"/>
      <c r="M54" s="12"/>
      <c r="N54" s="13"/>
      <c r="O54" s="13"/>
      <c r="P54" s="13"/>
      <c r="Q54" s="13"/>
      <c r="R54" s="13"/>
      <c r="S54" s="13"/>
      <c r="T54" s="13"/>
      <c r="U54" s="164"/>
      <c r="V54" s="13"/>
      <c r="W54" s="13" t="s">
        <v>170</v>
      </c>
      <c r="X54" s="13"/>
      <c r="Y54" s="13"/>
      <c r="Z54" s="13"/>
      <c r="AA54" s="13" t="s">
        <v>171</v>
      </c>
      <c r="AB54" s="316" t="s">
        <v>78</v>
      </c>
      <c r="AC54" s="316" t="s">
        <v>78</v>
      </c>
      <c r="AD54" s="316" t="s">
        <v>78</v>
      </c>
      <c r="AE54" s="316" t="s">
        <v>78</v>
      </c>
      <c r="AF54" s="316" t="s">
        <v>78</v>
      </c>
      <c r="AG54" s="316"/>
      <c r="AH54" s="316"/>
      <c r="AI54" s="375"/>
      <c r="AJ54" s="164"/>
      <c r="AK54" s="13"/>
      <c r="AL54" s="12"/>
      <c r="AM54" s="13"/>
      <c r="AN54" s="13"/>
      <c r="AO54" s="13"/>
      <c r="AP54" s="13"/>
      <c r="AQ54" s="13"/>
      <c r="AR54" s="13"/>
      <c r="AS54" s="13"/>
      <c r="AT54" s="13"/>
      <c r="AU54" s="13"/>
      <c r="AV54" s="13"/>
      <c r="AW54" s="13"/>
      <c r="AX54" s="164"/>
      <c r="AY54" s="13"/>
      <c r="AZ54" s="12"/>
      <c r="BA54" s="13"/>
      <c r="BB54" s="13"/>
      <c r="BC54" s="13"/>
      <c r="BD54" s="13"/>
      <c r="BE54" s="13"/>
      <c r="BF54" s="13"/>
      <c r="BG54" s="13"/>
      <c r="BH54" s="13"/>
      <c r="BI54" s="13"/>
      <c r="BJ54" s="5">
        <f>COUNTIF(M54,"*")+COUNTIF(W54,"*")+COUNTIF(AL54,"*")+COUNTIF(AZ54,"*")</f>
        <v>1</v>
      </c>
      <c r="BK54" s="208" t="s">
        <v>1753</v>
      </c>
    </row>
    <row r="55" spans="1:63" ht="112">
      <c r="A55" s="7">
        <v>3</v>
      </c>
      <c r="B55" s="7">
        <v>8</v>
      </c>
      <c r="C55" s="200" t="s">
        <v>1793</v>
      </c>
      <c r="D55" s="200" t="s">
        <v>1621</v>
      </c>
      <c r="E55" s="200"/>
      <c r="F55" s="200" t="s">
        <v>1979</v>
      </c>
      <c r="G55" s="237" t="s">
        <v>106</v>
      </c>
      <c r="H55" s="237"/>
      <c r="I55" s="200" t="s">
        <v>1794</v>
      </c>
      <c r="J55" s="7" t="s">
        <v>1742</v>
      </c>
      <c r="K55" s="200"/>
      <c r="L55" s="200"/>
      <c r="M55" s="266"/>
      <c r="N55" s="233"/>
      <c r="O55" s="13"/>
      <c r="P55" s="13"/>
      <c r="Q55" s="13"/>
      <c r="R55" s="13"/>
      <c r="S55" s="13"/>
      <c r="T55" s="13"/>
      <c r="U55" s="164"/>
      <c r="V55" s="13"/>
      <c r="W55" s="13"/>
      <c r="X55" s="13"/>
      <c r="Y55" s="13"/>
      <c r="Z55" s="13"/>
      <c r="AA55" s="13"/>
      <c r="AB55" s="13"/>
      <c r="AC55" s="13"/>
      <c r="AD55" s="13"/>
      <c r="AE55" s="13"/>
      <c r="AF55" s="13"/>
      <c r="AG55" s="13"/>
      <c r="AH55" s="13"/>
      <c r="AI55" s="13"/>
      <c r="AJ55" s="164"/>
      <c r="AK55" s="13"/>
      <c r="AL55" s="279"/>
      <c r="AM55" s="261"/>
      <c r="AN55" s="261"/>
      <c r="AO55" s="261"/>
      <c r="AP55" s="261"/>
      <c r="AQ55" s="13"/>
      <c r="AR55" s="316"/>
      <c r="AS55" s="316"/>
      <c r="AT55" s="316"/>
      <c r="AU55" s="316"/>
      <c r="AV55" s="316"/>
      <c r="AW55" s="375"/>
      <c r="AX55" s="164"/>
      <c r="AY55" s="13"/>
      <c r="AZ55" s="12"/>
      <c r="BA55" s="233"/>
      <c r="BB55" s="233"/>
      <c r="BC55" s="233"/>
      <c r="BD55" s="13"/>
      <c r="BE55" s="13"/>
      <c r="BF55" s="13"/>
      <c r="BG55" s="13"/>
      <c r="BH55" s="13"/>
      <c r="BI55" s="13"/>
      <c r="BJ55" s="5"/>
    </row>
    <row r="56" spans="1:63" ht="84">
      <c r="A56" s="15">
        <v>3.5</v>
      </c>
      <c r="B56" s="15">
        <v>1</v>
      </c>
      <c r="C56" s="239" t="s">
        <v>233</v>
      </c>
      <c r="D56" s="239"/>
      <c r="E56" s="15"/>
      <c r="F56" s="15" t="s">
        <v>237</v>
      </c>
      <c r="G56" s="292"/>
      <c r="H56" s="292"/>
      <c r="I56" s="15"/>
      <c r="J56" s="15"/>
      <c r="K56" s="15"/>
      <c r="L56" s="15"/>
      <c r="M56" s="12"/>
      <c r="N56" s="13"/>
      <c r="O56" s="13"/>
      <c r="P56" s="13"/>
      <c r="Q56" s="13"/>
      <c r="R56" s="13"/>
      <c r="S56" s="13"/>
      <c r="T56" s="13"/>
      <c r="U56" s="164"/>
      <c r="V56" s="13"/>
      <c r="W56" s="13"/>
      <c r="X56" s="13"/>
      <c r="Y56" s="13"/>
      <c r="Z56" s="13"/>
      <c r="AA56" s="13"/>
      <c r="AB56" s="316"/>
      <c r="AC56" s="316"/>
      <c r="AD56" s="316"/>
      <c r="AE56" s="316"/>
      <c r="AF56" s="316"/>
      <c r="AG56" s="316"/>
      <c r="AH56" s="316"/>
      <c r="AI56" s="375"/>
      <c r="AJ56" s="164"/>
      <c r="AK56" s="13"/>
      <c r="AL56" s="17" t="s">
        <v>238</v>
      </c>
      <c r="AM56" s="370"/>
      <c r="AN56" s="316"/>
      <c r="AO56" s="370"/>
      <c r="AP56" s="316"/>
      <c r="AQ56" s="11"/>
      <c r="AR56" s="316" t="s">
        <v>237</v>
      </c>
      <c r="AS56" s="316" t="s">
        <v>237</v>
      </c>
      <c r="AT56" s="316"/>
      <c r="AU56" s="316"/>
      <c r="AV56" s="316"/>
      <c r="AW56" s="375"/>
      <c r="AX56" s="164"/>
      <c r="AY56" s="13"/>
      <c r="AZ56" s="12"/>
      <c r="BA56" s="13"/>
      <c r="BB56" s="13"/>
      <c r="BC56" s="13"/>
      <c r="BD56" s="13"/>
      <c r="BE56" s="13"/>
      <c r="BF56" s="13"/>
      <c r="BG56" s="13"/>
      <c r="BH56" s="13"/>
      <c r="BI56" s="13"/>
      <c r="BJ56" s="5">
        <f t="shared" ref="BJ56:BJ66" si="2">COUNTIF(M56,"*")+COUNTIF(W56,"*")+COUNTIF(AL56,"*")+COUNTIF(AZ56,"*")</f>
        <v>1</v>
      </c>
    </row>
    <row r="57" spans="1:63" ht="42">
      <c r="A57" s="15">
        <v>3.5</v>
      </c>
      <c r="B57" s="15">
        <v>2</v>
      </c>
      <c r="C57" s="239" t="s">
        <v>233</v>
      </c>
      <c r="D57" s="239"/>
      <c r="E57" s="15"/>
      <c r="F57" s="15" t="s">
        <v>239</v>
      </c>
      <c r="G57" s="292"/>
      <c r="H57" s="292"/>
      <c r="I57" s="15"/>
      <c r="J57" s="15"/>
      <c r="K57" s="15"/>
      <c r="L57" s="15"/>
      <c r="M57" s="12"/>
      <c r="N57" s="13"/>
      <c r="O57" s="13"/>
      <c r="P57" s="13"/>
      <c r="Q57" s="13"/>
      <c r="R57" s="13"/>
      <c r="S57" s="13"/>
      <c r="T57" s="13"/>
      <c r="U57" s="164"/>
      <c r="V57" s="13"/>
      <c r="W57" s="13"/>
      <c r="X57" s="13"/>
      <c r="Y57" s="13"/>
      <c r="Z57" s="13"/>
      <c r="AA57" s="13"/>
      <c r="AB57" s="316"/>
      <c r="AC57" s="316"/>
      <c r="AD57" s="316"/>
      <c r="AE57" s="316"/>
      <c r="AF57" s="316"/>
      <c r="AG57" s="316"/>
      <c r="AH57" s="316"/>
      <c r="AI57" s="375"/>
      <c r="AJ57" s="164"/>
      <c r="AK57" s="13"/>
      <c r="AL57" s="17" t="s">
        <v>240</v>
      </c>
      <c r="AM57" s="370"/>
      <c r="AN57" s="316"/>
      <c r="AO57" s="370"/>
      <c r="AP57" s="316"/>
      <c r="AQ57" s="11"/>
      <c r="AR57" s="316" t="s">
        <v>239</v>
      </c>
      <c r="AS57" s="316" t="s">
        <v>239</v>
      </c>
      <c r="AT57" s="316"/>
      <c r="AU57" s="316"/>
      <c r="AV57" s="316"/>
      <c r="AW57" s="375"/>
      <c r="AX57" s="164"/>
      <c r="AY57" s="13"/>
      <c r="AZ57" s="12"/>
      <c r="BA57" s="13"/>
      <c r="BB57" s="13"/>
      <c r="BC57" s="13"/>
      <c r="BD57" s="13"/>
      <c r="BE57" s="13"/>
      <c r="BF57" s="13"/>
      <c r="BG57" s="13"/>
      <c r="BH57" s="13"/>
      <c r="BI57" s="13"/>
      <c r="BJ57" s="5">
        <f t="shared" si="2"/>
        <v>1</v>
      </c>
    </row>
    <row r="58" spans="1:63" ht="42">
      <c r="A58" s="15">
        <v>3.5</v>
      </c>
      <c r="B58" s="15">
        <v>3</v>
      </c>
      <c r="C58" s="239" t="s">
        <v>233</v>
      </c>
      <c r="D58" s="239"/>
      <c r="E58" s="15"/>
      <c r="F58" s="15" t="s">
        <v>241</v>
      </c>
      <c r="G58" s="292"/>
      <c r="H58" s="292"/>
      <c r="I58" s="15"/>
      <c r="J58" s="15"/>
      <c r="K58" s="15"/>
      <c r="L58" s="15"/>
      <c r="M58" s="12"/>
      <c r="N58" s="13"/>
      <c r="O58" s="13"/>
      <c r="P58" s="13"/>
      <c r="Q58" s="13"/>
      <c r="R58" s="13"/>
      <c r="S58" s="13"/>
      <c r="T58" s="13"/>
      <c r="U58" s="164"/>
      <c r="V58" s="13"/>
      <c r="W58" s="13"/>
      <c r="X58" s="13"/>
      <c r="Y58" s="13"/>
      <c r="Z58" s="13"/>
      <c r="AA58" s="13"/>
      <c r="AB58" s="13"/>
      <c r="AC58" s="13"/>
      <c r="AD58" s="13"/>
      <c r="AE58" s="13"/>
      <c r="AF58" s="13"/>
      <c r="AG58" s="13"/>
      <c r="AH58" s="13"/>
      <c r="AI58" s="13"/>
      <c r="AJ58" s="164"/>
      <c r="AK58" s="13"/>
      <c r="AL58" s="12"/>
      <c r="AM58" s="13"/>
      <c r="AN58" s="13"/>
      <c r="AO58" s="13"/>
      <c r="AP58" s="13"/>
      <c r="AQ58" s="13"/>
      <c r="AR58" s="13"/>
      <c r="AS58" s="13"/>
      <c r="AT58" s="13"/>
      <c r="AU58" s="13"/>
      <c r="AV58" s="13"/>
      <c r="AW58" s="13"/>
      <c r="AX58" s="164"/>
      <c r="AY58" s="13"/>
      <c r="AZ58" s="12" t="s">
        <v>241</v>
      </c>
      <c r="BA58" s="13" t="s">
        <v>242</v>
      </c>
      <c r="BB58" s="13"/>
      <c r="BC58" s="13"/>
      <c r="BD58" s="13" t="s">
        <v>243</v>
      </c>
      <c r="BE58" s="13" t="s">
        <v>244</v>
      </c>
      <c r="BF58" s="13"/>
      <c r="BG58" s="13"/>
      <c r="BH58" s="13"/>
      <c r="BI58" s="13"/>
      <c r="BJ58" s="5">
        <f t="shared" si="2"/>
        <v>1</v>
      </c>
      <c r="BK58" s="208" t="s">
        <v>1755</v>
      </c>
    </row>
    <row r="59" spans="1:63" ht="140">
      <c r="A59" s="15">
        <v>3.5</v>
      </c>
      <c r="B59" s="15">
        <v>4</v>
      </c>
      <c r="C59" s="239" t="s">
        <v>233</v>
      </c>
      <c r="D59" s="239"/>
      <c r="E59" s="15"/>
      <c r="F59" s="15" t="s">
        <v>245</v>
      </c>
      <c r="G59" s="292"/>
      <c r="H59" s="292"/>
      <c r="I59" s="15"/>
      <c r="J59" s="15"/>
      <c r="K59" s="15"/>
      <c r="L59" s="15"/>
      <c r="M59" s="12"/>
      <c r="N59" s="13"/>
      <c r="O59" s="13"/>
      <c r="P59" s="13"/>
      <c r="Q59" s="13"/>
      <c r="R59" s="13"/>
      <c r="S59" s="13"/>
      <c r="T59" s="13"/>
      <c r="U59" s="164"/>
      <c r="V59" s="13"/>
      <c r="W59" s="13"/>
      <c r="X59" s="13"/>
      <c r="Y59" s="13"/>
      <c r="Z59" s="13"/>
      <c r="AA59" s="13"/>
      <c r="AB59" s="13"/>
      <c r="AC59" s="13"/>
      <c r="AD59" s="13"/>
      <c r="AE59" s="13"/>
      <c r="AF59" s="13"/>
      <c r="AG59" s="13"/>
      <c r="AH59" s="13"/>
      <c r="AI59" s="13"/>
      <c r="AJ59" s="164"/>
      <c r="AK59" s="13"/>
      <c r="AL59" s="12"/>
      <c r="AM59" s="13"/>
      <c r="AN59" s="13"/>
      <c r="AO59" s="13"/>
      <c r="AP59" s="13"/>
      <c r="AQ59" s="13"/>
      <c r="AR59" s="13"/>
      <c r="AS59" s="13"/>
      <c r="AT59" s="13"/>
      <c r="AU59" s="13"/>
      <c r="AV59" s="13"/>
      <c r="AW59" s="13"/>
      <c r="AX59" s="164"/>
      <c r="AY59" s="13"/>
      <c r="AZ59" s="12" t="s">
        <v>245</v>
      </c>
      <c r="BA59" s="13" t="s">
        <v>246</v>
      </c>
      <c r="BB59" s="13"/>
      <c r="BC59" s="13"/>
      <c r="BD59" s="13" t="s">
        <v>247</v>
      </c>
      <c r="BE59" s="13" t="s">
        <v>248</v>
      </c>
      <c r="BF59" s="13"/>
      <c r="BG59" s="13"/>
      <c r="BH59" s="13"/>
      <c r="BI59" s="13"/>
      <c r="BJ59" s="5">
        <f t="shared" si="2"/>
        <v>1</v>
      </c>
      <c r="BK59" s="208" t="s">
        <v>1755</v>
      </c>
    </row>
    <row r="60" spans="1:63" ht="56">
      <c r="A60" s="15">
        <v>3.5</v>
      </c>
      <c r="B60" s="15">
        <v>5</v>
      </c>
      <c r="C60" s="239" t="s">
        <v>233</v>
      </c>
      <c r="D60" s="239"/>
      <c r="E60" s="15"/>
      <c r="F60" s="15" t="s">
        <v>249</v>
      </c>
      <c r="G60" s="292"/>
      <c r="H60" s="292"/>
      <c r="I60" s="15"/>
      <c r="J60" s="15"/>
      <c r="K60" s="15"/>
      <c r="L60" s="15"/>
      <c r="M60" s="12"/>
      <c r="N60" s="13"/>
      <c r="O60" s="13"/>
      <c r="P60" s="13"/>
      <c r="Q60" s="13"/>
      <c r="R60" s="13"/>
      <c r="S60" s="13"/>
      <c r="T60" s="13"/>
      <c r="U60" s="164"/>
      <c r="V60" s="13"/>
      <c r="W60" s="13"/>
      <c r="X60" s="13"/>
      <c r="Y60" s="13"/>
      <c r="Z60" s="13"/>
      <c r="AA60" s="13"/>
      <c r="AB60" s="13"/>
      <c r="AC60" s="13"/>
      <c r="AD60" s="13"/>
      <c r="AE60" s="13"/>
      <c r="AF60" s="13"/>
      <c r="AG60" s="13"/>
      <c r="AH60" s="13"/>
      <c r="AI60" s="13"/>
      <c r="AJ60" s="164"/>
      <c r="AK60" s="13"/>
      <c r="AL60" s="12"/>
      <c r="AM60" s="13"/>
      <c r="AN60" s="13"/>
      <c r="AO60" s="13"/>
      <c r="AP60" s="13"/>
      <c r="AQ60" s="13"/>
      <c r="AR60" s="13"/>
      <c r="AS60" s="13"/>
      <c r="AT60" s="13"/>
      <c r="AU60" s="13"/>
      <c r="AV60" s="13"/>
      <c r="AW60" s="13"/>
      <c r="AX60" s="164"/>
      <c r="AY60" s="13"/>
      <c r="AZ60" s="12" t="s">
        <v>249</v>
      </c>
      <c r="BA60" s="13" t="s">
        <v>250</v>
      </c>
      <c r="BB60" s="13"/>
      <c r="BC60" s="13"/>
      <c r="BD60" s="13" t="s">
        <v>251</v>
      </c>
      <c r="BE60" s="13" t="s">
        <v>248</v>
      </c>
      <c r="BF60" s="13"/>
      <c r="BG60" s="13"/>
      <c r="BH60" s="13"/>
      <c r="BI60" s="13"/>
      <c r="BJ60" s="5">
        <f t="shared" si="2"/>
        <v>1</v>
      </c>
      <c r="BK60" s="208" t="s">
        <v>1755</v>
      </c>
    </row>
    <row r="61" spans="1:63" ht="28">
      <c r="A61" s="15">
        <v>3.5</v>
      </c>
      <c r="B61" s="15">
        <v>6</v>
      </c>
      <c r="C61" s="239" t="s">
        <v>233</v>
      </c>
      <c r="D61" s="239"/>
      <c r="E61" s="15"/>
      <c r="F61" s="15" t="s">
        <v>1980</v>
      </c>
      <c r="G61" s="292"/>
      <c r="H61" s="292"/>
      <c r="I61" s="15"/>
      <c r="J61" s="15"/>
      <c r="K61" s="15"/>
      <c r="L61" s="15"/>
      <c r="M61" s="12"/>
      <c r="N61" s="13"/>
      <c r="O61" s="13"/>
      <c r="P61" s="13"/>
      <c r="Q61" s="13"/>
      <c r="R61" s="13"/>
      <c r="S61" s="13"/>
      <c r="T61" s="13"/>
      <c r="U61" s="164"/>
      <c r="V61" s="13"/>
      <c r="W61" s="13" t="s">
        <v>252</v>
      </c>
      <c r="X61" s="13" t="s">
        <v>252</v>
      </c>
      <c r="Y61" s="13"/>
      <c r="Z61" s="13"/>
      <c r="AA61" s="13" t="s">
        <v>253</v>
      </c>
      <c r="AB61" s="259" t="s">
        <v>78</v>
      </c>
      <c r="AC61" s="259" t="s">
        <v>78</v>
      </c>
      <c r="AD61" s="259" t="s">
        <v>78</v>
      </c>
      <c r="AE61" s="259" t="s">
        <v>78</v>
      </c>
      <c r="AF61" s="259" t="s">
        <v>78</v>
      </c>
      <c r="AG61" s="259"/>
      <c r="AH61" s="259"/>
      <c r="AI61" s="375"/>
      <c r="AJ61" s="164"/>
      <c r="AK61" s="13"/>
      <c r="AL61" s="12"/>
      <c r="AM61" s="13"/>
      <c r="AN61" s="13"/>
      <c r="AO61" s="13"/>
      <c r="AP61" s="13"/>
      <c r="AQ61" s="13"/>
      <c r="AR61" s="13"/>
      <c r="AS61" s="13"/>
      <c r="AT61" s="13"/>
      <c r="AU61" s="13"/>
      <c r="AV61" s="13"/>
      <c r="AW61" s="13"/>
      <c r="AX61" s="164"/>
      <c r="AY61" s="13"/>
      <c r="AZ61" s="12"/>
      <c r="BA61" s="13"/>
      <c r="BB61" s="13"/>
      <c r="BC61" s="13"/>
      <c r="BD61" s="13"/>
      <c r="BE61" s="13"/>
      <c r="BF61" s="13"/>
      <c r="BG61" s="13"/>
      <c r="BH61" s="13"/>
      <c r="BI61" s="13"/>
      <c r="BJ61" s="5">
        <f t="shared" si="2"/>
        <v>1</v>
      </c>
      <c r="BK61" s="208" t="s">
        <v>1755</v>
      </c>
    </row>
    <row r="62" spans="1:63" ht="32.4" customHeight="1">
      <c r="A62" s="15">
        <v>3.5</v>
      </c>
      <c r="B62" s="15">
        <v>7</v>
      </c>
      <c r="C62" s="239" t="s">
        <v>233</v>
      </c>
      <c r="D62" s="239"/>
      <c r="E62" s="15"/>
      <c r="F62" s="15" t="s">
        <v>254</v>
      </c>
      <c r="G62" s="292"/>
      <c r="H62" s="292"/>
      <c r="I62" s="15"/>
      <c r="J62" s="15"/>
      <c r="K62" s="15"/>
      <c r="L62" s="15"/>
      <c r="M62" s="12"/>
      <c r="N62" s="13"/>
      <c r="O62" s="13"/>
      <c r="P62" s="13"/>
      <c r="Q62" s="13"/>
      <c r="R62" s="13"/>
      <c r="S62" s="13"/>
      <c r="T62" s="13"/>
      <c r="U62" s="164"/>
      <c r="V62" s="13"/>
      <c r="W62" s="13" t="s">
        <v>255</v>
      </c>
      <c r="X62" s="13" t="s">
        <v>255</v>
      </c>
      <c r="Y62" s="13"/>
      <c r="Z62" s="13"/>
      <c r="AA62" s="13" t="s">
        <v>256</v>
      </c>
      <c r="AB62" s="316" t="s">
        <v>78</v>
      </c>
      <c r="AC62" s="316" t="s">
        <v>78</v>
      </c>
      <c r="AD62" s="316" t="s">
        <v>78</v>
      </c>
      <c r="AE62" s="316" t="s">
        <v>78</v>
      </c>
      <c r="AF62" s="316" t="s">
        <v>78</v>
      </c>
      <c r="AG62" s="316"/>
      <c r="AH62" s="316"/>
      <c r="AI62" s="375"/>
      <c r="AJ62" s="164"/>
      <c r="AK62" s="13"/>
      <c r="AL62" s="12"/>
      <c r="AM62" s="13"/>
      <c r="AN62" s="13"/>
      <c r="AO62" s="13"/>
      <c r="AP62" s="13"/>
      <c r="AQ62" s="13"/>
      <c r="AR62" s="13"/>
      <c r="AS62" s="13"/>
      <c r="AT62" s="13"/>
      <c r="AU62" s="13"/>
      <c r="AV62" s="13"/>
      <c r="AW62" s="13"/>
      <c r="AX62" s="164"/>
      <c r="AY62" s="13"/>
      <c r="AZ62" s="12"/>
      <c r="BA62" s="13"/>
      <c r="BB62" s="13"/>
      <c r="BC62" s="13"/>
      <c r="BD62" s="13"/>
      <c r="BE62" s="13"/>
      <c r="BF62" s="13"/>
      <c r="BG62" s="13"/>
      <c r="BH62" s="13"/>
      <c r="BI62" s="13"/>
      <c r="BJ62" s="5">
        <f t="shared" si="2"/>
        <v>1</v>
      </c>
      <c r="BK62" s="208" t="s">
        <v>1755</v>
      </c>
    </row>
    <row r="63" spans="1:63" ht="32.4" customHeight="1">
      <c r="A63" s="15">
        <v>3.5</v>
      </c>
      <c r="B63" s="15">
        <v>8</v>
      </c>
      <c r="C63" s="239" t="s">
        <v>233</v>
      </c>
      <c r="D63" s="239"/>
      <c r="E63" s="15"/>
      <c r="F63" s="15" t="s">
        <v>257</v>
      </c>
      <c r="G63" s="292"/>
      <c r="H63" s="292"/>
      <c r="I63" s="15"/>
      <c r="J63" s="15"/>
      <c r="K63" s="15"/>
      <c r="L63" s="15"/>
      <c r="M63" s="12"/>
      <c r="N63" s="13"/>
      <c r="O63" s="13"/>
      <c r="P63" s="13"/>
      <c r="Q63" s="13"/>
      <c r="R63" s="13"/>
      <c r="S63" s="13"/>
      <c r="T63" s="13"/>
      <c r="U63" s="164"/>
      <c r="V63" s="13"/>
      <c r="W63" s="13" t="s">
        <v>258</v>
      </c>
      <c r="X63" s="13" t="s">
        <v>258</v>
      </c>
      <c r="Y63" s="13"/>
      <c r="Z63" s="13"/>
      <c r="AA63" s="13" t="s">
        <v>259</v>
      </c>
      <c r="AB63" s="316" t="s">
        <v>78</v>
      </c>
      <c r="AC63" s="316" t="s">
        <v>78</v>
      </c>
      <c r="AD63" s="316" t="s">
        <v>78</v>
      </c>
      <c r="AE63" s="316" t="s">
        <v>78</v>
      </c>
      <c r="AF63" s="316" t="s">
        <v>78</v>
      </c>
      <c r="AG63" s="316"/>
      <c r="AH63" s="316"/>
      <c r="AI63" s="375"/>
      <c r="AJ63" s="164"/>
      <c r="AK63" s="13"/>
      <c r="AL63" s="12"/>
      <c r="AM63" s="13"/>
      <c r="AN63" s="13"/>
      <c r="AO63" s="13"/>
      <c r="AP63" s="13"/>
      <c r="AQ63" s="13"/>
      <c r="AR63" s="13"/>
      <c r="AS63" s="13"/>
      <c r="AT63" s="13"/>
      <c r="AU63" s="13"/>
      <c r="AV63" s="13"/>
      <c r="AW63" s="13"/>
      <c r="AX63" s="164"/>
      <c r="AY63" s="13"/>
      <c r="AZ63" s="12"/>
      <c r="BA63" s="13"/>
      <c r="BB63" s="13"/>
      <c r="BC63" s="13"/>
      <c r="BD63" s="13"/>
      <c r="BE63" s="13"/>
      <c r="BF63" s="13"/>
      <c r="BG63" s="13"/>
      <c r="BH63" s="13"/>
      <c r="BI63" s="13"/>
      <c r="BJ63" s="5">
        <f t="shared" si="2"/>
        <v>1</v>
      </c>
      <c r="BK63" s="208" t="s">
        <v>1755</v>
      </c>
    </row>
    <row r="64" spans="1:63" ht="32.4" customHeight="1">
      <c r="A64" s="15">
        <v>3.5</v>
      </c>
      <c r="B64" s="360">
        <v>9</v>
      </c>
      <c r="C64" s="384" t="s">
        <v>233</v>
      </c>
      <c r="D64" s="384"/>
      <c r="E64" s="360"/>
      <c r="F64" s="360" t="s">
        <v>234</v>
      </c>
      <c r="G64" s="385"/>
      <c r="H64" s="292"/>
      <c r="I64" s="360"/>
      <c r="J64" s="15"/>
      <c r="K64" s="360"/>
      <c r="L64" s="360"/>
      <c r="M64" s="192"/>
      <c r="N64" s="36"/>
      <c r="O64" s="13"/>
      <c r="P64" s="13"/>
      <c r="Q64" s="13"/>
      <c r="R64" s="13"/>
      <c r="S64" s="13"/>
      <c r="T64" s="13"/>
      <c r="U64" s="164"/>
      <c r="V64" s="13"/>
      <c r="W64" s="13"/>
      <c r="X64" s="36"/>
      <c r="Y64" s="36"/>
      <c r="Z64" s="36"/>
      <c r="AA64" s="13"/>
      <c r="AB64" s="13"/>
      <c r="AC64" s="13"/>
      <c r="AD64" s="13"/>
      <c r="AE64" s="13"/>
      <c r="AF64" s="13"/>
      <c r="AG64" s="13"/>
      <c r="AH64" s="13"/>
      <c r="AI64" s="13"/>
      <c r="AJ64" s="164"/>
      <c r="AK64" s="36"/>
      <c r="AL64" s="192"/>
      <c r="AM64" s="36"/>
      <c r="AN64" s="36"/>
      <c r="AO64" s="36"/>
      <c r="AP64" s="36"/>
      <c r="AQ64" s="13"/>
      <c r="AR64" s="13"/>
      <c r="AS64" s="13"/>
      <c r="AT64" s="13"/>
      <c r="AU64" s="13"/>
      <c r="AV64" s="13"/>
      <c r="AW64" s="13"/>
      <c r="AX64" s="164"/>
      <c r="AY64" s="13"/>
      <c r="AZ64" s="12" t="s">
        <v>234</v>
      </c>
      <c r="BA64" s="36" t="s">
        <v>235</v>
      </c>
      <c r="BB64" s="36"/>
      <c r="BC64" s="36"/>
      <c r="BD64" s="13" t="s">
        <v>236</v>
      </c>
      <c r="BE64" s="13" t="s">
        <v>87</v>
      </c>
      <c r="BF64" s="13"/>
      <c r="BG64" s="13"/>
      <c r="BH64" s="13"/>
      <c r="BI64" s="13"/>
      <c r="BJ64" s="348">
        <f t="shared" si="2"/>
        <v>1</v>
      </c>
      <c r="BK64" s="208" t="s">
        <v>1755</v>
      </c>
    </row>
    <row r="65" spans="1:62" ht="32.4" customHeight="1">
      <c r="A65" s="16">
        <v>4</v>
      </c>
      <c r="B65" s="478">
        <v>1</v>
      </c>
      <c r="C65" s="479" t="s">
        <v>260</v>
      </c>
      <c r="D65" s="479"/>
      <c r="E65" s="478" t="s">
        <v>1621</v>
      </c>
      <c r="F65" s="478" t="s">
        <v>261</v>
      </c>
      <c r="G65" s="476" t="s">
        <v>262</v>
      </c>
      <c r="H65" s="202" t="str">
        <f t="shared" ref="H65:H71" si="3">_xlfn.CONCAT("'&lt;br&gt;','&lt;b&gt;','",F65, ": ','&lt;/b&gt;',",G65, ",'&lt;/br&gt;',")</f>
        <v>'&lt;br&gt;','&lt;b&gt;','Average bankfull width from transects: ','&lt;/b&gt;',BFWidth,'&lt;/br&gt;',</v>
      </c>
      <c r="I65" s="426" t="s">
        <v>1814</v>
      </c>
      <c r="J65" s="16" t="s">
        <v>263</v>
      </c>
      <c r="K65" s="219"/>
      <c r="L65" s="426" t="s">
        <v>248</v>
      </c>
      <c r="M65" s="427" t="s">
        <v>1744</v>
      </c>
      <c r="N65" s="373"/>
      <c r="O65" s="9"/>
      <c r="P65" s="9"/>
      <c r="Q65" s="9"/>
      <c r="R65" s="9" t="s">
        <v>248</v>
      </c>
      <c r="S65" s="9">
        <v>6849</v>
      </c>
      <c r="T65" s="9"/>
      <c r="U65" s="163"/>
      <c r="V65" s="9"/>
      <c r="W65" s="13" t="s">
        <v>265</v>
      </c>
      <c r="X65" s="275" t="s">
        <v>1565</v>
      </c>
      <c r="Y65" s="160"/>
      <c r="Z65" s="160"/>
      <c r="AA65" s="13" t="s">
        <v>266</v>
      </c>
      <c r="AB65" s="316" t="s">
        <v>78</v>
      </c>
      <c r="AC65" s="316" t="s">
        <v>248</v>
      </c>
      <c r="AD65" s="316">
        <v>0</v>
      </c>
      <c r="AE65" s="316" t="s">
        <v>159</v>
      </c>
      <c r="AF65" s="316" t="s">
        <v>78</v>
      </c>
      <c r="AG65" s="316"/>
      <c r="AH65" s="316">
        <v>6849</v>
      </c>
      <c r="AI65" s="375" t="s">
        <v>2004</v>
      </c>
      <c r="AJ65" s="163"/>
      <c r="AK65" s="378"/>
      <c r="AL65" s="365" t="s">
        <v>267</v>
      </c>
      <c r="AM65" s="300"/>
      <c r="AN65" s="365" t="s">
        <v>267</v>
      </c>
      <c r="AO65" s="300"/>
      <c r="AP65" s="300"/>
      <c r="AQ65" s="316" t="s">
        <v>268</v>
      </c>
      <c r="AR65" s="316" t="s">
        <v>269</v>
      </c>
      <c r="AS65" s="259" t="s">
        <v>269</v>
      </c>
      <c r="AT65" s="259" t="s">
        <v>248</v>
      </c>
      <c r="AU65" s="316"/>
      <c r="AV65" s="259">
        <v>6870</v>
      </c>
      <c r="AW65" s="375"/>
      <c r="AX65" s="163"/>
      <c r="AY65" s="9"/>
      <c r="AZ65" s="12" t="s">
        <v>261</v>
      </c>
      <c r="BA65" s="198" t="s">
        <v>270</v>
      </c>
      <c r="BB65" s="306"/>
      <c r="BC65" s="306"/>
      <c r="BD65" s="13" t="s">
        <v>271</v>
      </c>
      <c r="BE65" s="13" t="s">
        <v>248</v>
      </c>
      <c r="BF65" s="13">
        <v>6871</v>
      </c>
      <c r="BG65" s="13"/>
      <c r="BH65" s="13"/>
      <c r="BI65" s="13"/>
      <c r="BJ65" s="275">
        <f t="shared" si="2"/>
        <v>4</v>
      </c>
    </row>
    <row r="66" spans="1:62" ht="32.4" customHeight="1">
      <c r="A66" s="16">
        <v>4</v>
      </c>
      <c r="B66" s="485">
        <v>2</v>
      </c>
      <c r="C66" s="486" t="s">
        <v>260</v>
      </c>
      <c r="D66" s="486"/>
      <c r="E66" s="485" t="s">
        <v>1621</v>
      </c>
      <c r="F66" s="485" t="s">
        <v>272</v>
      </c>
      <c r="G66" s="476" t="s">
        <v>273</v>
      </c>
      <c r="H66" s="202" t="str">
        <f t="shared" si="3"/>
        <v>'&lt;br&gt;','&lt;b&gt;','Gradient of stream reach: ','&lt;/b&gt;',Grad,'&lt;/br&gt;',</v>
      </c>
      <c r="I66" s="426" t="s">
        <v>1812</v>
      </c>
      <c r="J66" s="16" t="s">
        <v>263</v>
      </c>
      <c r="K66" s="219"/>
      <c r="L66" s="426" t="s">
        <v>277</v>
      </c>
      <c r="M66" s="198" t="s">
        <v>274</v>
      </c>
      <c r="N66" s="233"/>
      <c r="O66" s="13"/>
      <c r="P66" s="13"/>
      <c r="Q66" s="13"/>
      <c r="R66" s="13" t="s">
        <v>2218</v>
      </c>
      <c r="S66" s="13">
        <v>6852</v>
      </c>
      <c r="T66" s="13"/>
      <c r="U66" s="164"/>
      <c r="V66" s="13"/>
      <c r="W66" s="13" t="s">
        <v>275</v>
      </c>
      <c r="X66" s="428" t="s">
        <v>1564</v>
      </c>
      <c r="Y66" s="363"/>
      <c r="Z66" s="363"/>
      <c r="AA66" s="13" t="s">
        <v>276</v>
      </c>
      <c r="AB66" s="316" t="s">
        <v>78</v>
      </c>
      <c r="AC66" s="316" t="s">
        <v>277</v>
      </c>
      <c r="AD66" s="316">
        <v>0</v>
      </c>
      <c r="AE66" s="316" t="s">
        <v>278</v>
      </c>
      <c r="AF66" s="316" t="s">
        <v>78</v>
      </c>
      <c r="AG66" s="316"/>
      <c r="AH66" s="316">
        <v>6852</v>
      </c>
      <c r="AI66" s="375" t="s">
        <v>1610</v>
      </c>
      <c r="AJ66" s="164"/>
      <c r="AK66" s="164"/>
      <c r="AL66" s="365" t="s">
        <v>279</v>
      </c>
      <c r="AM66" s="191"/>
      <c r="AN66" s="365" t="s">
        <v>279</v>
      </c>
      <c r="AO66" s="261"/>
      <c r="AP66" s="261"/>
      <c r="AQ66" s="316" t="s">
        <v>280</v>
      </c>
      <c r="AR66" s="316" t="s">
        <v>281</v>
      </c>
      <c r="AS66" s="259" t="s">
        <v>281</v>
      </c>
      <c r="AT66" s="259" t="s">
        <v>277</v>
      </c>
      <c r="AU66" s="259"/>
      <c r="AV66" s="259">
        <v>6852</v>
      </c>
      <c r="AW66" s="375" t="s">
        <v>1264</v>
      </c>
      <c r="AX66" s="164"/>
      <c r="AY66" s="13"/>
      <c r="AZ66" s="12" t="s">
        <v>272</v>
      </c>
      <c r="BA66" s="198" t="s">
        <v>273</v>
      </c>
      <c r="BB66" s="233"/>
      <c r="BC66" s="233"/>
      <c r="BD66" s="13" t="s">
        <v>282</v>
      </c>
      <c r="BE66" s="13" t="s">
        <v>283</v>
      </c>
      <c r="BF66" s="13">
        <v>6868</v>
      </c>
      <c r="BG66" s="13"/>
      <c r="BH66" s="13"/>
      <c r="BI66" s="13"/>
      <c r="BJ66" s="275">
        <f t="shared" si="2"/>
        <v>4</v>
      </c>
    </row>
    <row r="67" spans="1:62" ht="32.4" customHeight="1">
      <c r="A67" s="16">
        <v>4</v>
      </c>
      <c r="B67" s="485">
        <v>3</v>
      </c>
      <c r="C67" s="486" t="s">
        <v>260</v>
      </c>
      <c r="D67" s="486"/>
      <c r="E67" s="485" t="s">
        <v>1621</v>
      </c>
      <c r="F67" s="485" t="s">
        <v>284</v>
      </c>
      <c r="G67" s="476" t="s">
        <v>285</v>
      </c>
      <c r="H67" s="202" t="str">
        <f t="shared" si="3"/>
        <v>'&lt;br&gt;','&lt;b&gt;','Length of sampling reach: ','&lt;/b&gt;',RchLen,'&lt;/br&gt;',</v>
      </c>
      <c r="I67" s="426" t="s">
        <v>292</v>
      </c>
      <c r="J67" s="16" t="s">
        <v>263</v>
      </c>
      <c r="K67" s="202"/>
      <c r="L67" s="426" t="s">
        <v>248</v>
      </c>
      <c r="M67" s="198" t="s">
        <v>1747</v>
      </c>
      <c r="N67" s="233"/>
      <c r="O67" s="13" t="s">
        <v>286</v>
      </c>
      <c r="P67" s="13"/>
      <c r="Q67" s="13"/>
      <c r="R67" s="13" t="s">
        <v>248</v>
      </c>
      <c r="S67" s="13"/>
      <c r="T67" s="13"/>
      <c r="U67" s="164"/>
      <c r="V67" s="13"/>
      <c r="W67" s="13" t="s">
        <v>287</v>
      </c>
      <c r="X67" s="428" t="s">
        <v>1563</v>
      </c>
      <c r="Y67" s="363"/>
      <c r="Z67" s="363"/>
      <c r="AA67" s="13" t="s">
        <v>288</v>
      </c>
      <c r="AB67" s="151" t="s">
        <v>78</v>
      </c>
      <c r="AC67" s="151" t="s">
        <v>248</v>
      </c>
      <c r="AD67" s="151">
        <v>150</v>
      </c>
      <c r="AE67" s="151">
        <v>4000</v>
      </c>
      <c r="AF67" s="151" t="s">
        <v>78</v>
      </c>
      <c r="AG67" s="151"/>
      <c r="AH67" s="151"/>
      <c r="AI67" s="375"/>
      <c r="AJ67" s="164"/>
      <c r="AK67" s="164"/>
      <c r="AL67" s="365" t="s">
        <v>289</v>
      </c>
      <c r="AM67" s="261"/>
      <c r="AN67" s="365" t="s">
        <v>289</v>
      </c>
      <c r="AO67" s="261"/>
      <c r="AP67" s="261"/>
      <c r="AQ67" s="259" t="s">
        <v>290</v>
      </c>
      <c r="AR67" s="259" t="s">
        <v>291</v>
      </c>
      <c r="AS67" s="259" t="s">
        <v>291</v>
      </c>
      <c r="AT67" s="316"/>
      <c r="AU67" s="316"/>
      <c r="AV67" s="316"/>
      <c r="AW67" s="375"/>
      <c r="AX67" s="164"/>
      <c r="AY67" s="13"/>
      <c r="AZ67" s="12" t="s">
        <v>284</v>
      </c>
      <c r="BA67" s="198" t="s">
        <v>285</v>
      </c>
      <c r="BB67" s="233"/>
      <c r="BC67" s="233"/>
      <c r="BD67" s="13" t="s">
        <v>292</v>
      </c>
      <c r="BE67" s="13" t="s">
        <v>248</v>
      </c>
      <c r="BF67" s="13"/>
      <c r="BG67" s="13"/>
      <c r="BH67" s="13"/>
      <c r="BI67" s="13"/>
      <c r="BJ67" s="275">
        <f>COUNTIF(O67,"*")+COUNTIF(W67,"*")+COUNTIF(AL67,"*")+COUNTIF(AZ67,"*")</f>
        <v>4</v>
      </c>
    </row>
    <row r="68" spans="1:62" ht="350">
      <c r="A68" s="16">
        <v>4</v>
      </c>
      <c r="B68" s="485">
        <v>4</v>
      </c>
      <c r="C68" s="486" t="s">
        <v>260</v>
      </c>
      <c r="D68" s="486"/>
      <c r="E68" s="485" t="s">
        <v>1621</v>
      </c>
      <c r="F68" s="485" t="s">
        <v>293</v>
      </c>
      <c r="G68" s="476" t="s">
        <v>1871</v>
      </c>
      <c r="H68" s="202" t="str">
        <f t="shared" si="3"/>
        <v>'&lt;br&gt;','&lt;b&gt;','Bankfull width-to-depth ratio at transects: ','&lt;/b&gt;',BFWDRatio,'&lt;/br&gt;',</v>
      </c>
      <c r="I68" s="426" t="s">
        <v>1815</v>
      </c>
      <c r="J68" s="16" t="s">
        <v>263</v>
      </c>
      <c r="K68" s="202"/>
      <c r="L68" s="426" t="s">
        <v>248</v>
      </c>
      <c r="M68" s="198" t="s">
        <v>295</v>
      </c>
      <c r="N68" s="233"/>
      <c r="O68" s="13" t="s">
        <v>295</v>
      </c>
      <c r="P68" s="13"/>
      <c r="Q68" s="13" t="s">
        <v>2219</v>
      </c>
      <c r="R68" s="13"/>
      <c r="S68" s="13"/>
      <c r="T68" s="13"/>
      <c r="U68" s="164"/>
      <c r="V68" s="13" t="s">
        <v>2220</v>
      </c>
      <c r="W68" s="13"/>
      <c r="X68" s="275"/>
      <c r="Y68" s="13"/>
      <c r="Z68" s="13"/>
      <c r="AA68" s="13"/>
      <c r="AB68" s="13"/>
      <c r="AC68" s="13"/>
      <c r="AD68" s="13"/>
      <c r="AE68" s="13"/>
      <c r="AF68" s="13"/>
      <c r="AG68" s="13"/>
      <c r="AH68" s="13"/>
      <c r="AI68" s="13"/>
      <c r="AJ68" s="164"/>
      <c r="AK68" s="164"/>
      <c r="AL68" s="365" t="s">
        <v>296</v>
      </c>
      <c r="AM68" s="261"/>
      <c r="AN68" s="365" t="s">
        <v>296</v>
      </c>
      <c r="AO68" s="261"/>
      <c r="AP68" s="261"/>
      <c r="AQ68" s="259" t="s">
        <v>268</v>
      </c>
      <c r="AR68" s="259" t="s">
        <v>297</v>
      </c>
      <c r="AS68" s="259" t="s">
        <v>297</v>
      </c>
      <c r="AT68" s="259" t="s">
        <v>298</v>
      </c>
      <c r="AU68" s="259"/>
      <c r="AV68" s="259"/>
      <c r="AW68" s="375"/>
      <c r="AX68" s="164"/>
      <c r="AY68" s="13"/>
      <c r="AZ68" s="12" t="s">
        <v>293</v>
      </c>
      <c r="BA68" s="198" t="s">
        <v>299</v>
      </c>
      <c r="BB68" s="233"/>
      <c r="BC68" s="233"/>
      <c r="BD68" s="13" t="s">
        <v>300</v>
      </c>
      <c r="BE68" s="13" t="s">
        <v>301</v>
      </c>
      <c r="BF68" s="13"/>
      <c r="BG68" s="13"/>
      <c r="BH68" s="13"/>
      <c r="BI68" s="13"/>
      <c r="BJ68" s="275">
        <f>COUNTIF(O68,"*")+COUNTIF(W68,"*")+COUNTIF(AL68,"*")+COUNTIF(AZ68,"*")</f>
        <v>3</v>
      </c>
    </row>
    <row r="69" spans="1:62" ht="70">
      <c r="A69" s="16">
        <v>4</v>
      </c>
      <c r="B69" s="485">
        <v>5</v>
      </c>
      <c r="C69" s="486" t="s">
        <v>260</v>
      </c>
      <c r="D69" s="486"/>
      <c r="E69" s="485" t="s">
        <v>1621</v>
      </c>
      <c r="F69" s="485" t="s">
        <v>302</v>
      </c>
      <c r="G69" s="476" t="s">
        <v>1872</v>
      </c>
      <c r="H69" s="202" t="str">
        <f t="shared" si="3"/>
        <v>'&lt;br&gt;','&lt;b&gt;','Bankfull Height: ','&lt;/b&gt;',BFHeight,'&lt;/br&gt;',</v>
      </c>
      <c r="I69" s="426" t="s">
        <v>1813</v>
      </c>
      <c r="J69" s="16" t="s">
        <v>263</v>
      </c>
      <c r="K69" s="202"/>
      <c r="L69" s="426"/>
      <c r="M69" s="198" t="s">
        <v>1745</v>
      </c>
      <c r="N69" s="233"/>
      <c r="O69" s="189" t="s">
        <v>304</v>
      </c>
      <c r="P69" s="9"/>
      <c r="Q69" s="9"/>
      <c r="R69" s="9" t="s">
        <v>298</v>
      </c>
      <c r="S69" s="9"/>
      <c r="T69" s="9"/>
      <c r="U69" s="163"/>
      <c r="V69" s="9"/>
      <c r="W69" s="13" t="s">
        <v>305</v>
      </c>
      <c r="X69" s="275" t="s">
        <v>1574</v>
      </c>
      <c r="Y69" s="13"/>
      <c r="Z69" s="13"/>
      <c r="AA69" s="13" t="s">
        <v>306</v>
      </c>
      <c r="AB69" s="259" t="s">
        <v>307</v>
      </c>
      <c r="AC69" s="259" t="s">
        <v>248</v>
      </c>
      <c r="AD69" s="259">
        <v>0</v>
      </c>
      <c r="AE69" s="259" t="s">
        <v>159</v>
      </c>
      <c r="AF69" s="259" t="s">
        <v>78</v>
      </c>
      <c r="AG69" s="259"/>
      <c r="AH69" s="259"/>
      <c r="AI69" s="375"/>
      <c r="AJ69" s="163"/>
      <c r="AK69" s="163"/>
      <c r="AL69" s="365" t="s">
        <v>308</v>
      </c>
      <c r="AM69" s="261"/>
      <c r="AN69" s="365" t="s">
        <v>308</v>
      </c>
      <c r="AO69" s="261"/>
      <c r="AP69" s="261"/>
      <c r="AQ69" s="259" t="s">
        <v>268</v>
      </c>
      <c r="AR69" s="259" t="s">
        <v>309</v>
      </c>
      <c r="AS69" s="259" t="s">
        <v>309</v>
      </c>
      <c r="AT69" s="259" t="s">
        <v>248</v>
      </c>
      <c r="AU69" s="259"/>
      <c r="AV69" s="259"/>
      <c r="AW69" s="375"/>
      <c r="AX69" s="163"/>
      <c r="AY69" s="9"/>
      <c r="AZ69" s="12"/>
      <c r="BA69" s="198"/>
      <c r="BB69" s="233"/>
      <c r="BC69" s="233"/>
      <c r="BD69" s="13"/>
      <c r="BE69" s="13"/>
      <c r="BF69" s="13"/>
      <c r="BG69" s="13"/>
      <c r="BH69" s="13"/>
      <c r="BI69" s="13"/>
      <c r="BJ69" s="275">
        <f>COUNTIF(O69,"*")+COUNTIF(W69,"*")+COUNTIF(AL69,"*")+COUNTIF(AZ69,"*")</f>
        <v>3</v>
      </c>
    </row>
    <row r="70" spans="1:62" ht="70">
      <c r="A70" s="16">
        <v>4</v>
      </c>
      <c r="B70" s="485">
        <v>6</v>
      </c>
      <c r="C70" s="486" t="s">
        <v>260</v>
      </c>
      <c r="D70" s="486"/>
      <c r="E70" s="485" t="s">
        <v>1621</v>
      </c>
      <c r="F70" s="485" t="s">
        <v>310</v>
      </c>
      <c r="G70" s="476" t="s">
        <v>311</v>
      </c>
      <c r="H70" s="202" t="str">
        <f t="shared" si="3"/>
        <v>'&lt;br&gt;','&lt;b&gt;','Average wetted width from transects: ','&lt;/b&gt;',WetWidth,'&lt;/br&gt;',</v>
      </c>
      <c r="I70" s="426" t="s">
        <v>1816</v>
      </c>
      <c r="J70" s="16" t="s">
        <v>263</v>
      </c>
      <c r="K70" s="202"/>
      <c r="L70" s="426"/>
      <c r="M70" s="198" t="s">
        <v>2221</v>
      </c>
      <c r="N70" s="233"/>
      <c r="O70" s="198" t="s">
        <v>2221</v>
      </c>
      <c r="P70" s="13"/>
      <c r="Q70" s="13"/>
      <c r="R70" s="13" t="s">
        <v>248</v>
      </c>
      <c r="S70" s="13"/>
      <c r="T70" s="13"/>
      <c r="U70" s="164"/>
      <c r="V70" s="164" t="s">
        <v>2222</v>
      </c>
      <c r="W70" s="13" t="s">
        <v>312</v>
      </c>
      <c r="X70" s="275" t="s">
        <v>1737</v>
      </c>
      <c r="Y70" s="13"/>
      <c r="Z70" s="13"/>
      <c r="AA70" s="13" t="s">
        <v>313</v>
      </c>
      <c r="AB70" s="316" t="s">
        <v>78</v>
      </c>
      <c r="AC70" s="316" t="s">
        <v>248</v>
      </c>
      <c r="AD70" s="316">
        <v>0</v>
      </c>
      <c r="AE70" s="316" t="s">
        <v>159</v>
      </c>
      <c r="AF70" s="316" t="s">
        <v>78</v>
      </c>
      <c r="AG70" s="316"/>
      <c r="AH70" s="316"/>
      <c r="AI70" s="375"/>
      <c r="AJ70" s="164"/>
      <c r="AK70" s="164"/>
      <c r="AL70" s="365" t="s">
        <v>314</v>
      </c>
      <c r="AM70" s="261"/>
      <c r="AN70" s="365" t="s">
        <v>314</v>
      </c>
      <c r="AO70" s="261"/>
      <c r="AP70" s="261"/>
      <c r="AQ70" s="259" t="s">
        <v>268</v>
      </c>
      <c r="AR70" s="259" t="s">
        <v>315</v>
      </c>
      <c r="AS70" s="259" t="s">
        <v>315</v>
      </c>
      <c r="AT70" s="259" t="s">
        <v>248</v>
      </c>
      <c r="AU70" s="259"/>
      <c r="AV70" s="259"/>
      <c r="AW70" s="375"/>
      <c r="AX70" s="164"/>
      <c r="AY70" s="13"/>
      <c r="AZ70" s="12"/>
      <c r="BA70" s="198"/>
      <c r="BB70" s="233"/>
      <c r="BC70" s="233"/>
      <c r="BD70" s="13"/>
      <c r="BE70" s="13"/>
      <c r="BF70" s="13"/>
      <c r="BG70" s="13"/>
      <c r="BH70" s="13"/>
      <c r="BI70" s="13"/>
      <c r="BJ70" s="275">
        <f>COUNTIF(M70,"*")+COUNTIF(W70,"*")+COUNTIF(AL70,"*")+COUNTIF(AZ70,"*")</f>
        <v>3</v>
      </c>
    </row>
    <row r="71" spans="1:62" ht="350">
      <c r="A71" s="16">
        <v>4</v>
      </c>
      <c r="B71" s="485">
        <v>7</v>
      </c>
      <c r="C71" s="486" t="s">
        <v>260</v>
      </c>
      <c r="D71" s="486"/>
      <c r="E71" s="485" t="s">
        <v>1621</v>
      </c>
      <c r="F71" s="485" t="s">
        <v>316</v>
      </c>
      <c r="G71" s="476" t="s">
        <v>317</v>
      </c>
      <c r="H71" s="202" t="str">
        <f t="shared" si="3"/>
        <v>'&lt;br&gt;','&lt;b&gt;','Wetted width-to-depth ratio at transects: ','&lt;/b&gt;',WetWidthToDepth,'&lt;/br&gt;',</v>
      </c>
      <c r="I71" s="426" t="s">
        <v>319</v>
      </c>
      <c r="J71" s="16" t="s">
        <v>263</v>
      </c>
      <c r="K71" s="202"/>
      <c r="L71" s="426"/>
      <c r="M71" s="198"/>
      <c r="N71" s="278"/>
      <c r="O71" s="13"/>
      <c r="P71" s="13"/>
      <c r="Q71" s="13"/>
      <c r="R71" s="13"/>
      <c r="S71" s="13"/>
      <c r="T71" s="13"/>
      <c r="U71" s="164"/>
      <c r="V71" s="164" t="s">
        <v>2223</v>
      </c>
      <c r="W71" s="13"/>
      <c r="X71" s="275"/>
      <c r="Y71" s="36"/>
      <c r="Z71" s="36"/>
      <c r="AA71" s="13"/>
      <c r="AB71" s="13"/>
      <c r="AC71" s="13"/>
      <c r="AD71" s="13"/>
      <c r="AE71" s="13"/>
      <c r="AF71" s="13"/>
      <c r="AG71" s="13"/>
      <c r="AH71" s="13"/>
      <c r="AI71" s="13"/>
      <c r="AJ71" s="164"/>
      <c r="AK71" s="347"/>
      <c r="AL71" s="365" t="s">
        <v>318</v>
      </c>
      <c r="AM71" s="285"/>
      <c r="AN71" s="365" t="s">
        <v>318</v>
      </c>
      <c r="AO71" s="285"/>
      <c r="AP71" s="285"/>
      <c r="AQ71" s="316" t="s">
        <v>268</v>
      </c>
      <c r="AR71" s="316" t="s">
        <v>319</v>
      </c>
      <c r="AS71" s="316" t="s">
        <v>319</v>
      </c>
      <c r="AT71" s="316" t="s">
        <v>298</v>
      </c>
      <c r="AU71" s="316"/>
      <c r="AV71" s="316"/>
      <c r="AW71" s="375"/>
      <c r="AX71" s="164"/>
      <c r="AY71" s="13"/>
      <c r="AZ71" s="12" t="s">
        <v>316</v>
      </c>
      <c r="BA71" s="198" t="s">
        <v>1735</v>
      </c>
      <c r="BB71" s="278"/>
      <c r="BC71" s="278"/>
      <c r="BD71" s="13" t="s">
        <v>321</v>
      </c>
      <c r="BE71" s="13" t="s">
        <v>301</v>
      </c>
      <c r="BF71" s="13"/>
      <c r="BG71" s="13"/>
      <c r="BH71" s="13"/>
      <c r="BI71" s="13"/>
      <c r="BJ71" s="275">
        <f>COUNTIF(M71,"*")+COUNTIF(W71,"*")+COUNTIF(AL71,"*")+COUNTIF(AZ71,"*")</f>
        <v>2</v>
      </c>
    </row>
    <row r="72" spans="1:62" ht="28">
      <c r="A72" s="16">
        <v>4</v>
      </c>
      <c r="B72" s="402">
        <v>8</v>
      </c>
      <c r="C72" s="403" t="s">
        <v>260</v>
      </c>
      <c r="D72" s="403"/>
      <c r="E72" s="402"/>
      <c r="F72" s="402" t="s">
        <v>322</v>
      </c>
      <c r="G72" s="219" t="s">
        <v>323</v>
      </c>
      <c r="H72" s="202"/>
      <c r="I72" s="219"/>
      <c r="J72" s="16" t="s">
        <v>263</v>
      </c>
      <c r="K72" s="202"/>
      <c r="L72" s="219"/>
      <c r="M72" s="197"/>
      <c r="N72" s="161"/>
      <c r="O72" s="21"/>
      <c r="P72" s="21"/>
      <c r="Q72" s="21"/>
      <c r="R72" s="21"/>
      <c r="S72" s="21"/>
      <c r="T72" s="21"/>
      <c r="U72" s="165"/>
      <c r="V72" s="21"/>
      <c r="W72" s="13"/>
      <c r="X72" s="160"/>
      <c r="Y72" s="160"/>
      <c r="Z72" s="160"/>
      <c r="AA72" s="13"/>
      <c r="AB72" s="151"/>
      <c r="AC72" s="151"/>
      <c r="AD72" s="151"/>
      <c r="AE72" s="151"/>
      <c r="AF72" s="151"/>
      <c r="AG72" s="151"/>
      <c r="AH72" s="151"/>
      <c r="AI72" s="375"/>
      <c r="AJ72" s="165"/>
      <c r="AK72" s="379"/>
      <c r="AL72" s="197" t="s">
        <v>324</v>
      </c>
      <c r="AM72" s="161"/>
      <c r="AN72" s="161"/>
      <c r="AO72" s="161"/>
      <c r="AP72" s="161"/>
      <c r="AQ72" s="316" t="s">
        <v>325</v>
      </c>
      <c r="AR72" s="316" t="s">
        <v>326</v>
      </c>
      <c r="AS72" s="316" t="s">
        <v>326</v>
      </c>
      <c r="AT72" s="316" t="s">
        <v>298</v>
      </c>
      <c r="AU72" s="316"/>
      <c r="AV72" s="316"/>
      <c r="AW72" s="375"/>
      <c r="AX72" s="165"/>
      <c r="AY72" s="21"/>
      <c r="AZ72" s="12"/>
      <c r="BA72" s="160"/>
      <c r="BB72" s="160"/>
      <c r="BC72" s="160"/>
      <c r="BD72" s="13"/>
      <c r="BE72" s="13"/>
      <c r="BF72" s="13"/>
      <c r="BG72" s="13"/>
      <c r="BH72" s="13"/>
      <c r="BI72" s="13"/>
      <c r="BJ72" s="336"/>
    </row>
    <row r="73" spans="1:62" ht="42">
      <c r="A73" s="16">
        <v>4</v>
      </c>
      <c r="B73" s="16">
        <v>9</v>
      </c>
      <c r="C73" s="240" t="s">
        <v>260</v>
      </c>
      <c r="D73" s="240"/>
      <c r="E73" s="16"/>
      <c r="F73" s="16" t="s">
        <v>330</v>
      </c>
      <c r="G73" s="202"/>
      <c r="H73" s="202"/>
      <c r="I73" s="16"/>
      <c r="J73" s="16"/>
      <c r="K73" s="16"/>
      <c r="L73" s="16"/>
      <c r="M73" s="17"/>
      <c r="N73" s="370"/>
      <c r="O73" s="21"/>
      <c r="P73" s="21"/>
      <c r="Q73" s="21"/>
      <c r="R73" s="21"/>
      <c r="S73" s="21"/>
      <c r="T73" s="21"/>
      <c r="U73" s="165"/>
      <c r="V73" s="21"/>
      <c r="W73" s="13"/>
      <c r="X73" s="13"/>
      <c r="Y73" s="13"/>
      <c r="Z73" s="13"/>
      <c r="AA73" s="13"/>
      <c r="AB73" s="259"/>
      <c r="AC73" s="259"/>
      <c r="AD73" s="259"/>
      <c r="AE73" s="259"/>
      <c r="AF73" s="259"/>
      <c r="AG73" s="259"/>
      <c r="AH73" s="259"/>
      <c r="AI73" s="375"/>
      <c r="AJ73" s="165"/>
      <c r="AK73" s="21"/>
      <c r="AL73" s="17" t="s">
        <v>327</v>
      </c>
      <c r="AM73" s="370"/>
      <c r="AN73" s="260"/>
      <c r="AO73" s="370"/>
      <c r="AP73" s="314"/>
      <c r="AQ73" s="259" t="s">
        <v>280</v>
      </c>
      <c r="AR73" s="151" t="s">
        <v>328</v>
      </c>
      <c r="AS73" s="151" t="s">
        <v>328</v>
      </c>
      <c r="AT73" s="151" t="s">
        <v>329</v>
      </c>
      <c r="AU73" s="151"/>
      <c r="AV73" s="151"/>
      <c r="AW73" s="375"/>
      <c r="AX73" s="165"/>
      <c r="AY73" s="21"/>
      <c r="AZ73" s="12"/>
      <c r="BA73" s="13"/>
      <c r="BB73" s="13"/>
      <c r="BC73" s="13"/>
      <c r="BD73" s="13"/>
      <c r="BE73" s="13"/>
      <c r="BF73" s="13"/>
      <c r="BG73" s="13"/>
      <c r="BH73" s="13"/>
      <c r="BI73" s="13"/>
      <c r="BJ73" s="5"/>
    </row>
    <row r="74" spans="1:62" ht="28">
      <c r="A74" s="16">
        <v>4</v>
      </c>
      <c r="B74" s="16">
        <v>10</v>
      </c>
      <c r="C74" s="240" t="s">
        <v>260</v>
      </c>
      <c r="D74" s="240"/>
      <c r="E74" s="16"/>
      <c r="F74" s="16" t="s">
        <v>330</v>
      </c>
      <c r="G74" s="202"/>
      <c r="H74" s="202"/>
      <c r="I74" s="16"/>
      <c r="J74" s="16"/>
      <c r="K74" s="16"/>
      <c r="L74" s="16"/>
      <c r="M74" s="17"/>
      <c r="N74" s="370"/>
      <c r="O74" s="21"/>
      <c r="P74" s="21"/>
      <c r="Q74" s="21"/>
      <c r="R74" s="21"/>
      <c r="S74" s="21"/>
      <c r="T74" s="21"/>
      <c r="U74" s="165"/>
      <c r="V74" s="21"/>
      <c r="W74" s="13"/>
      <c r="X74" s="13"/>
      <c r="Y74" s="13"/>
      <c r="Z74" s="13"/>
      <c r="AA74" s="13"/>
      <c r="AB74" s="316"/>
      <c r="AC74" s="316"/>
      <c r="AD74" s="316"/>
      <c r="AE74" s="316"/>
      <c r="AF74" s="316"/>
      <c r="AG74" s="316"/>
      <c r="AH74" s="316"/>
      <c r="AI74" s="375"/>
      <c r="AJ74" s="165"/>
      <c r="AK74" s="21"/>
      <c r="AL74" s="17" t="s">
        <v>331</v>
      </c>
      <c r="AM74" s="370"/>
      <c r="AN74" s="260"/>
      <c r="AO74" s="370"/>
      <c r="AP74" s="314"/>
      <c r="AQ74" s="259" t="s">
        <v>280</v>
      </c>
      <c r="AR74" s="151" t="s">
        <v>332</v>
      </c>
      <c r="AS74" s="151" t="s">
        <v>332</v>
      </c>
      <c r="AT74" s="151" t="s">
        <v>333</v>
      </c>
      <c r="AU74" s="151"/>
      <c r="AV74" s="151"/>
      <c r="AW74" s="375"/>
      <c r="AX74" s="165"/>
      <c r="AY74" s="21"/>
      <c r="AZ74" s="12"/>
      <c r="BA74" s="13"/>
      <c r="BB74" s="13"/>
      <c r="BC74" s="13"/>
      <c r="BD74" s="13"/>
      <c r="BE74" s="13"/>
      <c r="BF74" s="13"/>
      <c r="BG74" s="13"/>
      <c r="BH74" s="13"/>
      <c r="BI74" s="13"/>
      <c r="BJ74" s="5">
        <f t="shared" ref="BJ74:BJ89" si="4">COUNTIF(M74,"*")+COUNTIF(W74,"*")+COUNTIF(AL74,"*")+COUNTIF(AZ74,"*")</f>
        <v>1</v>
      </c>
    </row>
    <row r="75" spans="1:62" ht="42">
      <c r="A75" s="16">
        <v>4</v>
      </c>
      <c r="B75" s="16">
        <v>11</v>
      </c>
      <c r="C75" s="240" t="s">
        <v>260</v>
      </c>
      <c r="D75" s="240"/>
      <c r="E75" s="16"/>
      <c r="F75" s="16" t="s">
        <v>334</v>
      </c>
      <c r="G75" s="202"/>
      <c r="H75" s="202"/>
      <c r="I75" s="16"/>
      <c r="J75" s="16"/>
      <c r="K75" s="16"/>
      <c r="L75" s="16"/>
      <c r="M75" s="12"/>
      <c r="N75" s="13"/>
      <c r="O75" s="13"/>
      <c r="P75" s="13"/>
      <c r="Q75" s="13"/>
      <c r="R75" s="13"/>
      <c r="S75" s="13"/>
      <c r="T75" s="13"/>
      <c r="U75" s="164"/>
      <c r="V75" s="13"/>
      <c r="W75" s="13"/>
      <c r="X75" s="13"/>
      <c r="Y75" s="13"/>
      <c r="Z75" s="13"/>
      <c r="AA75" s="13"/>
      <c r="AB75" s="316"/>
      <c r="AC75" s="316"/>
      <c r="AD75" s="316"/>
      <c r="AE75" s="316"/>
      <c r="AF75" s="316"/>
      <c r="AG75" s="316"/>
      <c r="AH75" s="316"/>
      <c r="AI75" s="375"/>
      <c r="AJ75" s="164"/>
      <c r="AK75" s="13"/>
      <c r="AL75" s="17" t="s">
        <v>335</v>
      </c>
      <c r="AM75" s="370"/>
      <c r="AN75" s="316"/>
      <c r="AO75" s="370"/>
      <c r="AP75" s="316"/>
      <c r="AQ75" s="316" t="s">
        <v>280</v>
      </c>
      <c r="AR75" s="151" t="s">
        <v>336</v>
      </c>
      <c r="AS75" s="151" t="s">
        <v>336</v>
      </c>
      <c r="AT75" s="151"/>
      <c r="AU75" s="151"/>
      <c r="AV75" s="151"/>
      <c r="AW75" s="375"/>
      <c r="AX75" s="164"/>
      <c r="AY75" s="13"/>
      <c r="AZ75" s="12"/>
      <c r="BA75" s="13"/>
      <c r="BB75" s="13"/>
      <c r="BC75" s="13"/>
      <c r="BD75" s="13"/>
      <c r="BE75" s="13"/>
      <c r="BF75" s="13"/>
      <c r="BG75" s="13"/>
      <c r="BH75" s="13"/>
      <c r="BI75" s="13"/>
      <c r="BJ75" s="5">
        <f t="shared" si="4"/>
        <v>1</v>
      </c>
    </row>
    <row r="76" spans="1:62" ht="42">
      <c r="A76" s="16">
        <v>4</v>
      </c>
      <c r="B76" s="16">
        <v>12</v>
      </c>
      <c r="C76" s="240" t="s">
        <v>260</v>
      </c>
      <c r="D76" s="240"/>
      <c r="E76" s="16"/>
      <c r="F76" s="16" t="s">
        <v>337</v>
      </c>
      <c r="G76" s="202"/>
      <c r="H76" s="202"/>
      <c r="I76" s="16"/>
      <c r="J76" s="16"/>
      <c r="K76" s="16"/>
      <c r="L76" s="16"/>
      <c r="M76" s="12"/>
      <c r="N76" s="13"/>
      <c r="O76" s="13"/>
      <c r="P76" s="13"/>
      <c r="Q76" s="13"/>
      <c r="R76" s="13"/>
      <c r="S76" s="13"/>
      <c r="T76" s="13"/>
      <c r="U76" s="164"/>
      <c r="V76" s="13"/>
      <c r="W76" s="13"/>
      <c r="X76" s="13"/>
      <c r="Y76" s="13"/>
      <c r="Z76" s="13"/>
      <c r="AA76" s="13"/>
      <c r="AB76" s="316"/>
      <c r="AC76" s="316"/>
      <c r="AD76" s="316"/>
      <c r="AE76" s="316"/>
      <c r="AF76" s="316"/>
      <c r="AG76" s="316"/>
      <c r="AH76" s="316"/>
      <c r="AI76" s="375"/>
      <c r="AJ76" s="164"/>
      <c r="AK76" s="13"/>
      <c r="AL76" s="17" t="s">
        <v>338</v>
      </c>
      <c r="AM76" s="370"/>
      <c r="AN76" s="316"/>
      <c r="AO76" s="370"/>
      <c r="AP76" s="316"/>
      <c r="AQ76" s="316" t="s">
        <v>280</v>
      </c>
      <c r="AR76" s="316" t="s">
        <v>339</v>
      </c>
      <c r="AS76" s="316" t="s">
        <v>339</v>
      </c>
      <c r="AT76" s="316"/>
      <c r="AU76" s="316"/>
      <c r="AV76" s="316"/>
      <c r="AW76" s="375"/>
      <c r="AX76" s="164"/>
      <c r="AY76" s="13"/>
      <c r="AZ76" s="12"/>
      <c r="BA76" s="13"/>
      <c r="BB76" s="13"/>
      <c r="BC76" s="13"/>
      <c r="BD76" s="13"/>
      <c r="BE76" s="13"/>
      <c r="BF76" s="13"/>
      <c r="BG76" s="13"/>
      <c r="BH76" s="13"/>
      <c r="BI76" s="13"/>
      <c r="BJ76" s="5">
        <f t="shared" si="4"/>
        <v>1</v>
      </c>
    </row>
    <row r="77" spans="1:62" ht="28">
      <c r="A77" s="16">
        <v>4</v>
      </c>
      <c r="B77" s="16">
        <v>13</v>
      </c>
      <c r="C77" s="240" t="s">
        <v>260</v>
      </c>
      <c r="D77" s="240"/>
      <c r="E77" s="16"/>
      <c r="F77" s="16" t="s">
        <v>340</v>
      </c>
      <c r="G77" s="202"/>
      <c r="H77" s="202"/>
      <c r="I77" s="16"/>
      <c r="J77" s="16"/>
      <c r="K77" s="16"/>
      <c r="L77" s="16"/>
      <c r="M77" s="12"/>
      <c r="N77" s="13"/>
      <c r="O77" s="13"/>
      <c r="P77" s="13"/>
      <c r="Q77" s="13"/>
      <c r="R77" s="13"/>
      <c r="S77" s="13"/>
      <c r="T77" s="13"/>
      <c r="U77" s="164"/>
      <c r="V77" s="13"/>
      <c r="W77" s="13"/>
      <c r="X77" s="13"/>
      <c r="Y77" s="13"/>
      <c r="Z77" s="13"/>
      <c r="AA77" s="13"/>
      <c r="AB77" s="13"/>
      <c r="AC77" s="13"/>
      <c r="AD77" s="13"/>
      <c r="AE77" s="13"/>
      <c r="AF77" s="13"/>
      <c r="AG77" s="13"/>
      <c r="AH77" s="13"/>
      <c r="AI77" s="13"/>
      <c r="AJ77" s="164"/>
      <c r="AK77" s="13"/>
      <c r="AL77" s="17" t="s">
        <v>341</v>
      </c>
      <c r="AM77" s="370"/>
      <c r="AN77" s="316"/>
      <c r="AO77" s="370"/>
      <c r="AP77" s="316"/>
      <c r="AQ77" s="316" t="s">
        <v>268</v>
      </c>
      <c r="AR77" s="316" t="s">
        <v>342</v>
      </c>
      <c r="AS77" s="316" t="s">
        <v>342</v>
      </c>
      <c r="AT77" s="316" t="s">
        <v>343</v>
      </c>
      <c r="AU77" s="316"/>
      <c r="AV77" s="316"/>
      <c r="AW77" s="375"/>
      <c r="AX77" s="164"/>
      <c r="AY77" s="13"/>
      <c r="AZ77" s="12"/>
      <c r="BA77" s="13"/>
      <c r="BB77" s="13"/>
      <c r="BC77" s="13"/>
      <c r="BD77" s="13"/>
      <c r="BE77" s="13"/>
      <c r="BF77" s="13"/>
      <c r="BG77" s="13"/>
      <c r="BH77" s="13"/>
      <c r="BI77" s="13"/>
      <c r="BJ77" s="5">
        <f t="shared" si="4"/>
        <v>1</v>
      </c>
    </row>
    <row r="78" spans="1:62" ht="28">
      <c r="A78" s="16">
        <v>4</v>
      </c>
      <c r="B78" s="16">
        <v>14</v>
      </c>
      <c r="C78" s="240" t="s">
        <v>260</v>
      </c>
      <c r="D78" s="240"/>
      <c r="E78" s="16"/>
      <c r="F78" s="16" t="s">
        <v>1981</v>
      </c>
      <c r="G78" s="202"/>
      <c r="H78" s="202"/>
      <c r="I78" s="16"/>
      <c r="J78" s="16"/>
      <c r="K78" s="16"/>
      <c r="L78" s="16"/>
      <c r="M78" s="12"/>
      <c r="N78" s="13"/>
      <c r="O78" s="13"/>
      <c r="P78" s="13"/>
      <c r="Q78" s="13"/>
      <c r="R78" s="13"/>
      <c r="S78" s="13"/>
      <c r="T78" s="13"/>
      <c r="U78" s="164"/>
      <c r="V78" s="13"/>
      <c r="W78" s="13"/>
      <c r="X78" s="13"/>
      <c r="Y78" s="13"/>
      <c r="Z78" s="13"/>
      <c r="AA78" s="13"/>
      <c r="AB78" s="13"/>
      <c r="AC78" s="13"/>
      <c r="AD78" s="13"/>
      <c r="AE78" s="13"/>
      <c r="AF78" s="13"/>
      <c r="AG78" s="13"/>
      <c r="AH78" s="13"/>
      <c r="AI78" s="13"/>
      <c r="AJ78" s="164"/>
      <c r="AK78" s="13"/>
      <c r="AL78" s="17" t="s">
        <v>344</v>
      </c>
      <c r="AM78" s="370"/>
      <c r="AN78" s="316"/>
      <c r="AO78" s="370"/>
      <c r="AP78" s="316"/>
      <c r="AQ78" s="316" t="s">
        <v>268</v>
      </c>
      <c r="AR78" s="316" t="s">
        <v>345</v>
      </c>
      <c r="AS78" s="316" t="s">
        <v>345</v>
      </c>
      <c r="AT78" s="316" t="s">
        <v>343</v>
      </c>
      <c r="AU78" s="316"/>
      <c r="AV78" s="316"/>
      <c r="AW78" s="375"/>
      <c r="AX78" s="164"/>
      <c r="AY78" s="13"/>
      <c r="AZ78" s="12"/>
      <c r="BA78" s="13"/>
      <c r="BB78" s="13"/>
      <c r="BC78" s="13"/>
      <c r="BD78" s="13"/>
      <c r="BE78" s="13"/>
      <c r="BF78" s="13"/>
      <c r="BG78" s="13"/>
      <c r="BH78" s="13"/>
      <c r="BI78" s="13"/>
      <c r="BJ78" s="5">
        <f t="shared" si="4"/>
        <v>1</v>
      </c>
    </row>
    <row r="79" spans="1:62" ht="42">
      <c r="A79" s="16">
        <v>4</v>
      </c>
      <c r="B79" s="16">
        <v>15</v>
      </c>
      <c r="C79" s="240" t="s">
        <v>260</v>
      </c>
      <c r="D79" s="240"/>
      <c r="E79" s="16"/>
      <c r="F79" s="16" t="s">
        <v>346</v>
      </c>
      <c r="G79" s="202"/>
      <c r="H79" s="202"/>
      <c r="I79" s="16"/>
      <c r="J79" s="16"/>
      <c r="K79" s="16"/>
      <c r="L79" s="16"/>
      <c r="M79" s="12"/>
      <c r="N79" s="13"/>
      <c r="O79" s="13"/>
      <c r="P79" s="13"/>
      <c r="Q79" s="13"/>
      <c r="R79" s="13"/>
      <c r="S79" s="13"/>
      <c r="T79" s="13"/>
      <c r="U79" s="164"/>
      <c r="V79" s="13"/>
      <c r="W79" s="13"/>
      <c r="X79" s="13"/>
      <c r="Y79" s="13"/>
      <c r="Z79" s="13"/>
      <c r="AA79" s="13"/>
      <c r="AB79" s="13"/>
      <c r="AC79" s="13"/>
      <c r="AD79" s="13"/>
      <c r="AE79" s="13"/>
      <c r="AF79" s="13"/>
      <c r="AG79" s="13"/>
      <c r="AH79" s="13"/>
      <c r="AI79" s="13"/>
      <c r="AJ79" s="164"/>
      <c r="AK79" s="13"/>
      <c r="AL79" s="17" t="s">
        <v>347</v>
      </c>
      <c r="AM79" s="370"/>
      <c r="AN79" s="316"/>
      <c r="AO79" s="370"/>
      <c r="AP79" s="316"/>
      <c r="AQ79" s="316" t="s">
        <v>268</v>
      </c>
      <c r="AR79" s="316" t="s">
        <v>348</v>
      </c>
      <c r="AS79" s="316" t="s">
        <v>348</v>
      </c>
      <c r="AT79" s="316" t="s">
        <v>349</v>
      </c>
      <c r="AU79" s="316"/>
      <c r="AV79" s="316"/>
      <c r="AW79" s="375"/>
      <c r="AX79" s="164"/>
      <c r="AY79" s="13"/>
      <c r="AZ79" s="12"/>
      <c r="BA79" s="13"/>
      <c r="BB79" s="13"/>
      <c r="BC79" s="13"/>
      <c r="BD79" s="13"/>
      <c r="BE79" s="13"/>
      <c r="BF79" s="13"/>
      <c r="BG79" s="13"/>
      <c r="BH79" s="13"/>
      <c r="BI79" s="13"/>
      <c r="BJ79" s="5">
        <f t="shared" si="4"/>
        <v>1</v>
      </c>
    </row>
    <row r="80" spans="1:62" ht="28">
      <c r="A80" s="16">
        <v>4</v>
      </c>
      <c r="B80" s="16">
        <v>16</v>
      </c>
      <c r="C80" s="240" t="s">
        <v>260</v>
      </c>
      <c r="D80" s="240"/>
      <c r="E80" s="16"/>
      <c r="F80" s="16" t="s">
        <v>350</v>
      </c>
      <c r="G80" s="202"/>
      <c r="H80" s="202"/>
      <c r="I80" s="16"/>
      <c r="J80" s="16"/>
      <c r="K80" s="16"/>
      <c r="L80" s="16"/>
      <c r="M80" s="12"/>
      <c r="N80" s="13"/>
      <c r="O80" s="13"/>
      <c r="P80" s="13"/>
      <c r="Q80" s="13"/>
      <c r="R80" s="13"/>
      <c r="S80" s="13"/>
      <c r="T80" s="13"/>
      <c r="U80" s="164"/>
      <c r="V80" s="13"/>
      <c r="W80" s="13"/>
      <c r="X80" s="13"/>
      <c r="Y80" s="13"/>
      <c r="Z80" s="13"/>
      <c r="AA80" s="13"/>
      <c r="AB80" s="13"/>
      <c r="AC80" s="13"/>
      <c r="AD80" s="13"/>
      <c r="AE80" s="13"/>
      <c r="AF80" s="13"/>
      <c r="AG80" s="13"/>
      <c r="AH80" s="13"/>
      <c r="AI80" s="13"/>
      <c r="AJ80" s="164"/>
      <c r="AK80" s="13"/>
      <c r="AL80" s="17" t="s">
        <v>351</v>
      </c>
      <c r="AM80" s="370"/>
      <c r="AN80" s="316"/>
      <c r="AO80" s="370"/>
      <c r="AP80" s="316"/>
      <c r="AQ80" s="316" t="s">
        <v>268</v>
      </c>
      <c r="AR80" s="316" t="s">
        <v>350</v>
      </c>
      <c r="AS80" s="316" t="s">
        <v>350</v>
      </c>
      <c r="AT80" s="316" t="s">
        <v>248</v>
      </c>
      <c r="AU80" s="316"/>
      <c r="AV80" s="316"/>
      <c r="AW80" s="375"/>
      <c r="AX80" s="164"/>
      <c r="AY80" s="13"/>
      <c r="AZ80" s="12"/>
      <c r="BA80" s="13"/>
      <c r="BB80" s="13"/>
      <c r="BC80" s="13"/>
      <c r="BD80" s="13"/>
      <c r="BE80" s="13"/>
      <c r="BF80" s="13"/>
      <c r="BG80" s="13"/>
      <c r="BH80" s="13"/>
      <c r="BI80" s="13"/>
      <c r="BJ80" s="5">
        <f t="shared" si="4"/>
        <v>1</v>
      </c>
    </row>
    <row r="81" spans="1:63" ht="42">
      <c r="A81" s="16">
        <v>4</v>
      </c>
      <c r="B81" s="16">
        <v>17</v>
      </c>
      <c r="C81" s="240" t="s">
        <v>260</v>
      </c>
      <c r="D81" s="240"/>
      <c r="E81" s="16"/>
      <c r="F81" s="16" t="s">
        <v>352</v>
      </c>
      <c r="G81" s="202"/>
      <c r="H81" s="202"/>
      <c r="I81" s="16"/>
      <c r="J81" s="16"/>
      <c r="K81" s="16"/>
      <c r="L81" s="16"/>
      <c r="M81" s="12"/>
      <c r="N81" s="13"/>
      <c r="O81" s="13"/>
      <c r="P81" s="13"/>
      <c r="Q81" s="13"/>
      <c r="R81" s="13"/>
      <c r="S81" s="13"/>
      <c r="T81" s="13"/>
      <c r="U81" s="164"/>
      <c r="V81" s="13"/>
      <c r="W81" s="13"/>
      <c r="X81" s="13"/>
      <c r="Y81" s="13"/>
      <c r="Z81" s="13"/>
      <c r="AA81" s="13"/>
      <c r="AB81" s="13"/>
      <c r="AC81" s="13"/>
      <c r="AD81" s="13"/>
      <c r="AE81" s="13"/>
      <c r="AF81" s="13"/>
      <c r="AG81" s="13"/>
      <c r="AH81" s="13"/>
      <c r="AI81" s="13"/>
      <c r="AJ81" s="164"/>
      <c r="AK81" s="13"/>
      <c r="AL81" s="17" t="s">
        <v>353</v>
      </c>
      <c r="AM81" s="370"/>
      <c r="AN81" s="316"/>
      <c r="AO81" s="370"/>
      <c r="AP81" s="316"/>
      <c r="AQ81" s="316" t="s">
        <v>268</v>
      </c>
      <c r="AR81" s="316" t="s">
        <v>352</v>
      </c>
      <c r="AS81" s="316" t="s">
        <v>352</v>
      </c>
      <c r="AT81" s="316" t="s">
        <v>343</v>
      </c>
      <c r="AU81" s="316"/>
      <c r="AV81" s="316"/>
      <c r="AW81" s="375"/>
      <c r="AX81" s="164"/>
      <c r="AY81" s="13"/>
      <c r="AZ81" s="12"/>
      <c r="BA81" s="13"/>
      <c r="BB81" s="13"/>
      <c r="BC81" s="13"/>
      <c r="BD81" s="13"/>
      <c r="BE81" s="13"/>
      <c r="BF81" s="13"/>
      <c r="BG81" s="13"/>
      <c r="BH81" s="13"/>
      <c r="BI81" s="13"/>
      <c r="BJ81" s="5">
        <f t="shared" si="4"/>
        <v>1</v>
      </c>
    </row>
    <row r="82" spans="1:63" ht="25">
      <c r="A82" s="16">
        <v>4</v>
      </c>
      <c r="B82" s="16">
        <v>18</v>
      </c>
      <c r="C82" s="240" t="s">
        <v>260</v>
      </c>
      <c r="D82" s="240"/>
      <c r="E82" s="16"/>
      <c r="F82" s="16" t="s">
        <v>354</v>
      </c>
      <c r="G82" s="202"/>
      <c r="H82" s="202"/>
      <c r="I82" s="16"/>
      <c r="J82" s="16"/>
      <c r="K82" s="16"/>
      <c r="L82" s="16"/>
      <c r="M82" s="12" t="s">
        <v>355</v>
      </c>
      <c r="N82" s="13"/>
      <c r="O82" s="13"/>
      <c r="P82" s="13"/>
      <c r="Q82" s="13"/>
      <c r="R82" s="13"/>
      <c r="S82" s="13"/>
      <c r="T82" s="13"/>
      <c r="U82" s="164"/>
      <c r="V82" s="13"/>
      <c r="W82" s="13"/>
      <c r="X82" s="13"/>
      <c r="Y82" s="13"/>
      <c r="Z82" s="13"/>
      <c r="AA82" s="13"/>
      <c r="AB82" s="151"/>
      <c r="AC82" s="151"/>
      <c r="AD82" s="151"/>
      <c r="AE82" s="151"/>
      <c r="AF82" s="151"/>
      <c r="AG82" s="151"/>
      <c r="AH82" s="151"/>
      <c r="AI82" s="375"/>
      <c r="AJ82" s="164"/>
      <c r="AK82" s="13"/>
      <c r="AL82" s="12"/>
      <c r="AM82" s="13"/>
      <c r="AN82" s="13"/>
      <c r="AO82" s="13"/>
      <c r="AP82" s="13"/>
      <c r="AQ82" s="13"/>
      <c r="AR82" s="13"/>
      <c r="AS82" s="13"/>
      <c r="AT82" s="13"/>
      <c r="AU82" s="13"/>
      <c r="AV82" s="13"/>
      <c r="AW82" s="13"/>
      <c r="AX82" s="164"/>
      <c r="AY82" s="13"/>
      <c r="AZ82" s="12"/>
      <c r="BA82" s="13"/>
      <c r="BB82" s="13"/>
      <c r="BC82" s="13"/>
      <c r="BD82" s="13"/>
      <c r="BE82" s="13"/>
      <c r="BF82" s="13"/>
      <c r="BG82" s="13"/>
      <c r="BH82" s="13"/>
      <c r="BI82" s="13"/>
      <c r="BJ82" s="5">
        <f t="shared" si="4"/>
        <v>1</v>
      </c>
      <c r="BK82" s="208" t="s">
        <v>1756</v>
      </c>
    </row>
    <row r="83" spans="1:63" ht="28">
      <c r="A83" s="16">
        <v>4</v>
      </c>
      <c r="B83" s="16">
        <v>19</v>
      </c>
      <c r="C83" s="240" t="s">
        <v>260</v>
      </c>
      <c r="D83" s="240"/>
      <c r="E83" s="16"/>
      <c r="F83" s="16" t="s">
        <v>1982</v>
      </c>
      <c r="G83" s="202"/>
      <c r="H83" s="202"/>
      <c r="I83" s="16"/>
      <c r="J83" s="16"/>
      <c r="K83" s="16"/>
      <c r="L83" s="16"/>
      <c r="M83" s="12" t="s">
        <v>356</v>
      </c>
      <c r="N83" s="13"/>
      <c r="O83" s="13"/>
      <c r="P83" s="13"/>
      <c r="Q83" s="13"/>
      <c r="R83" s="13"/>
      <c r="S83" s="13"/>
      <c r="T83" s="13"/>
      <c r="U83" s="164"/>
      <c r="V83" s="13"/>
      <c r="W83" s="13"/>
      <c r="X83" s="13"/>
      <c r="Y83" s="13"/>
      <c r="Z83" s="13"/>
      <c r="AA83" s="13"/>
      <c r="AB83" s="316"/>
      <c r="AC83" s="316"/>
      <c r="AD83" s="316"/>
      <c r="AE83" s="316"/>
      <c r="AF83" s="316"/>
      <c r="AG83" s="316"/>
      <c r="AH83" s="316"/>
      <c r="AI83" s="375"/>
      <c r="AJ83" s="164"/>
      <c r="AK83" s="13"/>
      <c r="AL83" s="12"/>
      <c r="AM83" s="13"/>
      <c r="AN83" s="13"/>
      <c r="AO83" s="13"/>
      <c r="AP83" s="13"/>
      <c r="AQ83" s="13"/>
      <c r="AR83" s="13"/>
      <c r="AS83" s="13"/>
      <c r="AT83" s="13"/>
      <c r="AU83" s="13"/>
      <c r="AV83" s="13"/>
      <c r="AW83" s="13"/>
      <c r="AX83" s="164"/>
      <c r="AY83" s="13"/>
      <c r="AZ83" s="12"/>
      <c r="BA83" s="13"/>
      <c r="BB83" s="13"/>
      <c r="BC83" s="13"/>
      <c r="BD83" s="13"/>
      <c r="BE83" s="13"/>
      <c r="BF83" s="13"/>
      <c r="BG83" s="13"/>
      <c r="BH83" s="13"/>
      <c r="BI83" s="13"/>
      <c r="BJ83" s="5">
        <f t="shared" si="4"/>
        <v>1</v>
      </c>
      <c r="BK83" s="208" t="s">
        <v>1756</v>
      </c>
    </row>
    <row r="84" spans="1:63" ht="28">
      <c r="A84" s="16">
        <v>4</v>
      </c>
      <c r="B84" s="16">
        <v>20</v>
      </c>
      <c r="C84" s="240" t="s">
        <v>260</v>
      </c>
      <c r="D84" s="240"/>
      <c r="E84" s="16"/>
      <c r="F84" s="16" t="s">
        <v>1983</v>
      </c>
      <c r="G84" s="202"/>
      <c r="H84" s="202"/>
      <c r="I84" s="16"/>
      <c r="J84" s="16"/>
      <c r="K84" s="16"/>
      <c r="L84" s="16"/>
      <c r="M84" s="12" t="s">
        <v>357</v>
      </c>
      <c r="N84" s="13"/>
      <c r="O84" s="13"/>
      <c r="P84" s="13"/>
      <c r="Q84" s="13"/>
      <c r="R84" s="13"/>
      <c r="S84" s="13"/>
      <c r="T84" s="13"/>
      <c r="U84" s="164"/>
      <c r="V84" s="13"/>
      <c r="W84" s="13"/>
      <c r="X84" s="13"/>
      <c r="Y84" s="13"/>
      <c r="Z84" s="13"/>
      <c r="AA84" s="13"/>
      <c r="AB84" s="316"/>
      <c r="AC84" s="316"/>
      <c r="AD84" s="316"/>
      <c r="AE84" s="316"/>
      <c r="AF84" s="316"/>
      <c r="AG84" s="316"/>
      <c r="AH84" s="316"/>
      <c r="AI84" s="375"/>
      <c r="AJ84" s="164"/>
      <c r="AK84" s="13"/>
      <c r="AL84" s="12"/>
      <c r="AM84" s="13"/>
      <c r="AN84" s="13"/>
      <c r="AO84" s="13"/>
      <c r="AP84" s="13"/>
      <c r="AQ84" s="13"/>
      <c r="AR84" s="13"/>
      <c r="AS84" s="13"/>
      <c r="AT84" s="13"/>
      <c r="AU84" s="13"/>
      <c r="AV84" s="13"/>
      <c r="AW84" s="13"/>
      <c r="AX84" s="164"/>
      <c r="AY84" s="13"/>
      <c r="AZ84" s="12"/>
      <c r="BA84" s="13"/>
      <c r="BB84" s="13"/>
      <c r="BC84" s="13"/>
      <c r="BD84" s="13"/>
      <c r="BE84" s="13"/>
      <c r="BF84" s="13"/>
      <c r="BG84" s="13"/>
      <c r="BH84" s="13"/>
      <c r="BI84" s="13"/>
      <c r="BJ84" s="5">
        <f t="shared" si="4"/>
        <v>1</v>
      </c>
      <c r="BK84" s="208" t="s">
        <v>1756</v>
      </c>
    </row>
    <row r="85" spans="1:63" ht="70">
      <c r="A85" s="16">
        <v>4</v>
      </c>
      <c r="B85" s="16">
        <v>21</v>
      </c>
      <c r="C85" s="240" t="s">
        <v>260</v>
      </c>
      <c r="D85" s="240"/>
      <c r="E85" s="16"/>
      <c r="F85" s="16" t="s">
        <v>358</v>
      </c>
      <c r="G85" s="202"/>
      <c r="H85" s="202"/>
      <c r="I85" s="16"/>
      <c r="J85" s="16"/>
      <c r="K85" s="16"/>
      <c r="L85" s="16"/>
      <c r="M85" s="12"/>
      <c r="N85" s="13"/>
      <c r="O85" s="13"/>
      <c r="P85" s="13"/>
      <c r="Q85" s="13"/>
      <c r="R85" s="13"/>
      <c r="S85" s="13"/>
      <c r="T85" s="13"/>
      <c r="U85" s="164"/>
      <c r="V85" s="13"/>
      <c r="W85" s="13" t="s">
        <v>359</v>
      </c>
      <c r="X85" s="13" t="s">
        <v>359</v>
      </c>
      <c r="Y85" s="13"/>
      <c r="Z85" s="13"/>
      <c r="AA85" s="13" t="s">
        <v>360</v>
      </c>
      <c r="AB85" s="259" t="s">
        <v>307</v>
      </c>
      <c r="AC85" s="259" t="s">
        <v>248</v>
      </c>
      <c r="AD85" s="259">
        <v>0</v>
      </c>
      <c r="AE85" s="259" t="s">
        <v>159</v>
      </c>
      <c r="AF85" s="259" t="s">
        <v>78</v>
      </c>
      <c r="AG85" s="259"/>
      <c r="AH85" s="259"/>
      <c r="AI85" s="375"/>
      <c r="AJ85" s="164"/>
      <c r="AK85" s="13"/>
      <c r="AL85" s="12"/>
      <c r="AM85" s="13"/>
      <c r="AN85" s="13"/>
      <c r="AO85" s="13"/>
      <c r="AP85" s="13"/>
      <c r="AQ85" s="13"/>
      <c r="AR85" s="13"/>
      <c r="AS85" s="13"/>
      <c r="AT85" s="13"/>
      <c r="AU85" s="13"/>
      <c r="AV85" s="13"/>
      <c r="AW85" s="13"/>
      <c r="AX85" s="164"/>
      <c r="AY85" s="13"/>
      <c r="AZ85" s="12"/>
      <c r="BA85" s="13"/>
      <c r="BB85" s="13"/>
      <c r="BC85" s="13"/>
      <c r="BD85" s="13"/>
      <c r="BE85" s="13"/>
      <c r="BF85" s="13"/>
      <c r="BG85" s="13"/>
      <c r="BH85" s="13"/>
      <c r="BI85" s="13"/>
      <c r="BJ85" s="5">
        <f t="shared" si="4"/>
        <v>1</v>
      </c>
      <c r="BK85" s="208" t="s">
        <v>1756</v>
      </c>
    </row>
    <row r="86" spans="1:63" ht="27.65" customHeight="1">
      <c r="A86" s="16">
        <v>4</v>
      </c>
      <c r="B86" s="16">
        <v>22</v>
      </c>
      <c r="C86" s="240" t="s">
        <v>260</v>
      </c>
      <c r="D86" s="240"/>
      <c r="E86" s="16"/>
      <c r="F86" s="16" t="s">
        <v>361</v>
      </c>
      <c r="G86" s="202"/>
      <c r="H86" s="202"/>
      <c r="I86" s="16"/>
      <c r="J86" s="16"/>
      <c r="K86" s="16"/>
      <c r="L86" s="16"/>
      <c r="M86" s="12"/>
      <c r="N86" s="13"/>
      <c r="O86" s="13"/>
      <c r="P86" s="13"/>
      <c r="Q86" s="13"/>
      <c r="R86" s="13"/>
      <c r="S86" s="13"/>
      <c r="T86" s="13"/>
      <c r="U86" s="164"/>
      <c r="V86" s="13"/>
      <c r="W86" s="13"/>
      <c r="X86" s="13"/>
      <c r="Y86" s="13"/>
      <c r="Z86" s="13"/>
      <c r="AA86" s="13"/>
      <c r="AB86" s="316"/>
      <c r="AC86" s="316"/>
      <c r="AD86" s="316"/>
      <c r="AE86" s="316"/>
      <c r="AF86" s="316"/>
      <c r="AG86" s="316"/>
      <c r="AH86" s="316"/>
      <c r="AI86" s="375"/>
      <c r="AJ86" s="164"/>
      <c r="AK86" s="150"/>
      <c r="AL86" s="18" t="s">
        <v>362</v>
      </c>
      <c r="AM86" s="301"/>
      <c r="AN86" s="301"/>
      <c r="AO86" s="301"/>
      <c r="AP86" s="301"/>
      <c r="AQ86" s="258" t="s">
        <v>268</v>
      </c>
      <c r="AR86" s="258" t="s">
        <v>363</v>
      </c>
      <c r="AS86" s="258" t="s">
        <v>363</v>
      </c>
      <c r="AT86" s="258"/>
      <c r="AU86" s="316"/>
      <c r="AV86" s="316"/>
      <c r="AW86" s="375"/>
      <c r="AX86" s="164"/>
      <c r="AY86" s="13"/>
      <c r="AZ86" s="12"/>
      <c r="BA86" s="13"/>
      <c r="BB86" s="13"/>
      <c r="BC86" s="13"/>
      <c r="BD86" s="13"/>
      <c r="BE86" s="13"/>
      <c r="BF86" s="13"/>
      <c r="BG86" s="13"/>
      <c r="BH86" s="13"/>
      <c r="BI86" s="13"/>
      <c r="BJ86" s="5">
        <f t="shared" si="4"/>
        <v>1</v>
      </c>
    </row>
    <row r="87" spans="1:63" ht="32.4" customHeight="1">
      <c r="A87" s="16">
        <v>4</v>
      </c>
      <c r="B87" s="16">
        <v>23</v>
      </c>
      <c r="C87" s="240" t="s">
        <v>260</v>
      </c>
      <c r="D87" s="240"/>
      <c r="E87" s="16"/>
      <c r="F87" s="16" t="s">
        <v>1984</v>
      </c>
      <c r="G87" s="202"/>
      <c r="H87" s="202"/>
      <c r="I87" s="16"/>
      <c r="J87" s="16"/>
      <c r="K87" s="16"/>
      <c r="L87" s="16"/>
      <c r="M87" s="12" t="s">
        <v>364</v>
      </c>
      <c r="N87" s="13"/>
      <c r="O87" s="13"/>
      <c r="P87" s="13"/>
      <c r="Q87" s="13"/>
      <c r="R87" s="13"/>
      <c r="S87" s="13"/>
      <c r="T87" s="13"/>
      <c r="U87" s="164"/>
      <c r="V87" s="13"/>
      <c r="W87" s="13"/>
      <c r="X87" s="13"/>
      <c r="Y87" s="13"/>
      <c r="Z87" s="13"/>
      <c r="AA87" s="13"/>
      <c r="AB87" s="259"/>
      <c r="AC87" s="259"/>
      <c r="AD87" s="259"/>
      <c r="AE87" s="259"/>
      <c r="AF87" s="259"/>
      <c r="AG87" s="259"/>
      <c r="AH87" s="259"/>
      <c r="AI87" s="375"/>
      <c r="AJ87" s="164"/>
      <c r="AK87" s="13"/>
      <c r="AL87" s="17"/>
      <c r="AM87" s="370"/>
      <c r="AN87" s="316"/>
      <c r="AO87" s="370"/>
      <c r="AP87" s="316"/>
      <c r="AQ87" s="259"/>
      <c r="AR87" s="259"/>
      <c r="AS87" s="259"/>
      <c r="AT87" s="259"/>
      <c r="AU87" s="259"/>
      <c r="AV87" s="259"/>
      <c r="AW87" s="375"/>
      <c r="AX87" s="164"/>
      <c r="AY87" s="13"/>
      <c r="AZ87" s="12"/>
      <c r="BA87" s="13"/>
      <c r="BB87" s="13"/>
      <c r="BC87" s="13"/>
      <c r="BD87" s="13"/>
      <c r="BE87" s="13"/>
      <c r="BF87" s="13"/>
      <c r="BG87" s="13"/>
      <c r="BH87" s="13"/>
      <c r="BI87" s="13"/>
      <c r="BJ87" s="5">
        <f t="shared" si="4"/>
        <v>1</v>
      </c>
    </row>
    <row r="88" spans="1:63" ht="98">
      <c r="A88" s="16">
        <v>4</v>
      </c>
      <c r="B88" s="16">
        <v>24</v>
      </c>
      <c r="C88" s="240" t="s">
        <v>260</v>
      </c>
      <c r="D88" s="240"/>
      <c r="E88" s="16"/>
      <c r="F88" s="16" t="s">
        <v>365</v>
      </c>
      <c r="G88" s="202" t="s">
        <v>366</v>
      </c>
      <c r="H88" s="202"/>
      <c r="I88" s="16"/>
      <c r="J88" s="16" t="s">
        <v>263</v>
      </c>
      <c r="K88" s="16"/>
      <c r="L88" s="16"/>
      <c r="M88" s="12"/>
      <c r="N88" s="13"/>
      <c r="O88" s="13"/>
      <c r="P88" s="13"/>
      <c r="Q88" s="13"/>
      <c r="R88" s="13"/>
      <c r="S88" s="13"/>
      <c r="T88" s="13"/>
      <c r="U88" s="164"/>
      <c r="V88" s="13"/>
      <c r="W88" s="13" t="s">
        <v>367</v>
      </c>
      <c r="X88" s="13" t="s">
        <v>367</v>
      </c>
      <c r="Y88" s="13"/>
      <c r="Z88" s="13"/>
      <c r="AA88" s="13" t="s">
        <v>368</v>
      </c>
      <c r="AB88" s="316" t="s">
        <v>369</v>
      </c>
      <c r="AC88" s="316" t="s">
        <v>159</v>
      </c>
      <c r="AD88" s="316">
        <v>0</v>
      </c>
      <c r="AE88" s="316" t="s">
        <v>159</v>
      </c>
      <c r="AF88" s="316" t="s">
        <v>78</v>
      </c>
      <c r="AG88" s="316"/>
      <c r="AH88" s="316"/>
      <c r="AI88" s="375"/>
      <c r="AJ88" s="164"/>
      <c r="AK88" s="150"/>
      <c r="AL88" s="18" t="s">
        <v>370</v>
      </c>
      <c r="AM88" s="301"/>
      <c r="AN88" s="301"/>
      <c r="AO88" s="301"/>
      <c r="AP88" s="301"/>
      <c r="AQ88" s="258" t="s">
        <v>325</v>
      </c>
      <c r="AR88" s="258" t="s">
        <v>371</v>
      </c>
      <c r="AS88" s="258" t="s">
        <v>371</v>
      </c>
      <c r="AT88" s="258"/>
      <c r="AU88" s="13"/>
      <c r="AV88" s="13"/>
      <c r="AW88" s="13"/>
      <c r="AX88" s="164"/>
      <c r="AY88" s="13"/>
      <c r="AZ88" s="12"/>
      <c r="BA88" s="13"/>
      <c r="BB88" s="13"/>
      <c r="BC88" s="13"/>
      <c r="BD88" s="13"/>
      <c r="BE88" s="13"/>
      <c r="BF88" s="13"/>
      <c r="BG88" s="13"/>
      <c r="BH88" s="13"/>
      <c r="BI88" s="13"/>
      <c r="BJ88" s="5">
        <f t="shared" si="4"/>
        <v>2</v>
      </c>
    </row>
    <row r="89" spans="1:63" ht="98">
      <c r="A89" s="16">
        <v>4</v>
      </c>
      <c r="B89" s="220">
        <v>25</v>
      </c>
      <c r="C89" s="386" t="s">
        <v>260</v>
      </c>
      <c r="D89" s="386"/>
      <c r="E89" s="220"/>
      <c r="F89" s="220" t="s">
        <v>372</v>
      </c>
      <c r="G89" s="264" t="s">
        <v>373</v>
      </c>
      <c r="H89" s="202"/>
      <c r="I89" s="220"/>
      <c r="J89" s="16" t="s">
        <v>263</v>
      </c>
      <c r="K89" s="220"/>
      <c r="L89" s="220"/>
      <c r="M89" s="192"/>
      <c r="N89" s="36"/>
      <c r="O89" s="13"/>
      <c r="P89" s="13"/>
      <c r="Q89" s="13"/>
      <c r="R89" s="13"/>
      <c r="S89" s="13"/>
      <c r="T89" s="13"/>
      <c r="U89" s="164"/>
      <c r="V89" s="13"/>
      <c r="W89" s="13" t="s">
        <v>374</v>
      </c>
      <c r="X89" s="36" t="s">
        <v>374</v>
      </c>
      <c r="Y89" s="36"/>
      <c r="Z89" s="36"/>
      <c r="AA89" s="13" t="s">
        <v>375</v>
      </c>
      <c r="AB89" s="259" t="s">
        <v>78</v>
      </c>
      <c r="AC89" s="259" t="s">
        <v>248</v>
      </c>
      <c r="AD89" s="259">
        <v>0</v>
      </c>
      <c r="AE89" s="259" t="s">
        <v>159</v>
      </c>
      <c r="AF89" s="259" t="s">
        <v>78</v>
      </c>
      <c r="AG89" s="259"/>
      <c r="AH89" s="259"/>
      <c r="AI89" s="375"/>
      <c r="AJ89" s="164"/>
      <c r="AK89" s="150"/>
      <c r="AL89" s="18" t="s">
        <v>376</v>
      </c>
      <c r="AM89" s="301"/>
      <c r="AN89" s="301"/>
      <c r="AO89" s="301"/>
      <c r="AP89" s="301"/>
      <c r="AQ89" s="258" t="s">
        <v>325</v>
      </c>
      <c r="AR89" s="258" t="s">
        <v>377</v>
      </c>
      <c r="AS89" s="258" t="s">
        <v>378</v>
      </c>
      <c r="AT89" s="258" t="s">
        <v>379</v>
      </c>
      <c r="AU89" s="13"/>
      <c r="AV89" s="13"/>
      <c r="AW89" s="13"/>
      <c r="AX89" s="164"/>
      <c r="AY89" s="13"/>
      <c r="AZ89" s="12"/>
      <c r="BA89" s="36"/>
      <c r="BB89" s="36"/>
      <c r="BC89" s="36"/>
      <c r="BD89" s="13"/>
      <c r="BE89" s="13"/>
      <c r="BF89" s="13"/>
      <c r="BG89" s="13"/>
      <c r="BH89" s="13"/>
      <c r="BI89" s="13"/>
      <c r="BJ89" s="348">
        <f t="shared" si="4"/>
        <v>2</v>
      </c>
    </row>
    <row r="90" spans="1:63" ht="32.4" customHeight="1">
      <c r="A90" s="19">
        <v>5</v>
      </c>
      <c r="B90" s="480">
        <v>1</v>
      </c>
      <c r="C90" s="481" t="s">
        <v>380</v>
      </c>
      <c r="D90" s="481"/>
      <c r="E90" s="480" t="s">
        <v>1621</v>
      </c>
      <c r="F90" s="480" t="s">
        <v>381</v>
      </c>
      <c r="G90" s="359" t="s">
        <v>382</v>
      </c>
      <c r="H90" s="203" t="str">
        <f>_xlfn.CONCAT("'&lt;br&gt;','&lt;b&gt;','",F90, ": ','&lt;/b&gt;',",G90, ",'&lt;/br&gt;',")</f>
        <v>'&lt;br&gt;','&lt;b&gt;','Residual pool depth: ','&lt;/b&gt;',RPD ,'&lt;/br&gt;',</v>
      </c>
      <c r="I90" s="429" t="s">
        <v>1817</v>
      </c>
      <c r="J90" s="19" t="s">
        <v>263</v>
      </c>
      <c r="K90" s="221"/>
      <c r="L90" s="429"/>
      <c r="M90" s="13" t="s">
        <v>383</v>
      </c>
      <c r="O90" s="13" t="s">
        <v>383</v>
      </c>
      <c r="P90" s="13"/>
      <c r="Q90" s="13"/>
      <c r="R90" s="13" t="s">
        <v>539</v>
      </c>
      <c r="S90" s="13"/>
      <c r="T90" s="13"/>
      <c r="U90" s="164"/>
      <c r="V90" s="164" t="s">
        <v>2222</v>
      </c>
      <c r="W90" s="13" t="s">
        <v>384</v>
      </c>
      <c r="X90" s="275" t="s">
        <v>1562</v>
      </c>
      <c r="Y90" s="150"/>
      <c r="Z90" s="150"/>
      <c r="AA90" s="13" t="s">
        <v>385</v>
      </c>
      <c r="AB90" s="151" t="s">
        <v>369</v>
      </c>
      <c r="AC90" s="151" t="s">
        <v>248</v>
      </c>
      <c r="AD90" s="151">
        <v>0</v>
      </c>
      <c r="AE90" s="151" t="s">
        <v>159</v>
      </c>
      <c r="AF90" s="151" t="s">
        <v>386</v>
      </c>
      <c r="AG90" s="151"/>
      <c r="AH90" s="151"/>
      <c r="AI90" s="375"/>
      <c r="AJ90" s="164"/>
      <c r="AK90" s="380"/>
      <c r="AL90" s="365" t="s">
        <v>387</v>
      </c>
      <c r="AM90" s="367"/>
      <c r="AN90" s="365" t="s">
        <v>387</v>
      </c>
      <c r="AO90" s="367"/>
      <c r="AP90" s="367"/>
      <c r="AQ90" s="316" t="s">
        <v>388</v>
      </c>
      <c r="AR90" s="316" t="s">
        <v>389</v>
      </c>
      <c r="AS90" s="316" t="s">
        <v>389</v>
      </c>
      <c r="AT90" s="316" t="s">
        <v>379</v>
      </c>
      <c r="AU90" s="316"/>
      <c r="AV90" s="316"/>
      <c r="AW90" s="375"/>
      <c r="AX90" s="164"/>
      <c r="AY90" s="13"/>
      <c r="AZ90" s="12" t="s">
        <v>381</v>
      </c>
      <c r="BA90" s="198" t="s">
        <v>1559</v>
      </c>
      <c r="BB90" s="307"/>
      <c r="BC90" s="307"/>
      <c r="BD90" s="13" t="s">
        <v>390</v>
      </c>
      <c r="BE90" s="13" t="s">
        <v>248</v>
      </c>
      <c r="BF90" s="13"/>
      <c r="BG90" s="13"/>
      <c r="BH90" s="13"/>
      <c r="BI90" s="13"/>
      <c r="BJ90" s="275">
        <f>COUNTIF(O90,"*")+COUNTIF(W90,"*")+COUNTIF(AL90,"*")+COUNTIF(AZ90,"*")</f>
        <v>4</v>
      </c>
    </row>
    <row r="91" spans="1:63" ht="42">
      <c r="A91" s="19">
        <v>5</v>
      </c>
      <c r="B91" s="222">
        <v>2</v>
      </c>
      <c r="C91" s="404" t="s">
        <v>380</v>
      </c>
      <c r="D91" s="404"/>
      <c r="E91" s="222"/>
      <c r="F91" s="222" t="s">
        <v>391</v>
      </c>
      <c r="G91" s="405"/>
      <c r="H91" s="203"/>
      <c r="I91" s="222"/>
      <c r="J91" s="19"/>
      <c r="K91" s="222"/>
      <c r="L91" s="222"/>
      <c r="M91" s="196"/>
      <c r="N91" s="160"/>
      <c r="O91" s="13"/>
      <c r="P91" s="13"/>
      <c r="Q91" s="13"/>
      <c r="R91" s="13"/>
      <c r="S91" s="13"/>
      <c r="T91" s="13"/>
      <c r="U91" s="164"/>
      <c r="V91" s="13"/>
      <c r="W91" s="13"/>
      <c r="X91" s="160"/>
      <c r="Y91" s="160"/>
      <c r="Z91" s="160"/>
      <c r="AA91" s="13"/>
      <c r="AB91" s="316"/>
      <c r="AC91" s="316"/>
      <c r="AD91" s="316"/>
      <c r="AE91" s="316"/>
      <c r="AF91" s="316"/>
      <c r="AG91" s="316"/>
      <c r="AH91" s="316"/>
      <c r="AI91" s="375"/>
      <c r="AJ91" s="164"/>
      <c r="AK91" s="160"/>
      <c r="AL91" s="197" t="s">
        <v>392</v>
      </c>
      <c r="AM91" s="161"/>
      <c r="AN91" s="161"/>
      <c r="AO91" s="161"/>
      <c r="AP91" s="161"/>
      <c r="AQ91" s="316" t="s">
        <v>325</v>
      </c>
      <c r="AR91" s="316" t="s">
        <v>393</v>
      </c>
      <c r="AS91" s="316" t="s">
        <v>394</v>
      </c>
      <c r="AT91" s="316" t="s">
        <v>379</v>
      </c>
      <c r="AU91" s="21"/>
      <c r="AV91" s="21"/>
      <c r="AW91" s="21"/>
      <c r="AX91" s="164"/>
      <c r="AY91" s="13"/>
      <c r="AZ91" s="12"/>
      <c r="BA91" s="160"/>
      <c r="BB91" s="160"/>
      <c r="BC91" s="160"/>
      <c r="BD91" s="13"/>
      <c r="BE91" s="13"/>
      <c r="BF91" s="13"/>
      <c r="BG91" s="13"/>
      <c r="BH91" s="13"/>
      <c r="BI91" s="13"/>
      <c r="BJ91" s="336">
        <f t="shared" ref="BJ91:BJ96" si="5">COUNTIF(M91,"*")+COUNTIF(W91,"*")+COUNTIF(AL91,"*")+COUNTIF(AZ91,"*")</f>
        <v>1</v>
      </c>
    </row>
    <row r="92" spans="1:63" ht="56">
      <c r="A92" s="19">
        <v>5</v>
      </c>
      <c r="B92" s="223">
        <v>3</v>
      </c>
      <c r="C92" s="387" t="s">
        <v>380</v>
      </c>
      <c r="D92" s="387"/>
      <c r="E92" s="223"/>
      <c r="F92" s="223" t="s">
        <v>395</v>
      </c>
      <c r="G92" s="388"/>
      <c r="H92" s="203"/>
      <c r="I92" s="223"/>
      <c r="J92" s="19"/>
      <c r="K92" s="223"/>
      <c r="L92" s="223"/>
      <c r="M92" s="192"/>
      <c r="N92" s="36"/>
      <c r="O92" s="13"/>
      <c r="P92" s="13"/>
      <c r="Q92" s="13"/>
      <c r="R92" s="13"/>
      <c r="S92" s="13"/>
      <c r="T92" s="13"/>
      <c r="U92" s="164"/>
      <c r="V92" s="13"/>
      <c r="W92" s="13"/>
      <c r="X92" s="36"/>
      <c r="Y92" s="36"/>
      <c r="Z92" s="36"/>
      <c r="AA92" s="13"/>
      <c r="AB92" s="259"/>
      <c r="AC92" s="259"/>
      <c r="AD92" s="259"/>
      <c r="AE92" s="259"/>
      <c r="AF92" s="259"/>
      <c r="AG92" s="259"/>
      <c r="AH92" s="259"/>
      <c r="AI92" s="375"/>
      <c r="AJ92" s="164"/>
      <c r="AK92" s="36"/>
      <c r="AL92" s="193" t="s">
        <v>396</v>
      </c>
      <c r="AM92" s="299"/>
      <c r="AN92" s="299"/>
      <c r="AO92" s="299"/>
      <c r="AP92" s="299"/>
      <c r="AQ92" s="316" t="s">
        <v>325</v>
      </c>
      <c r="AR92" s="316" t="s">
        <v>397</v>
      </c>
      <c r="AS92" s="316" t="s">
        <v>398</v>
      </c>
      <c r="AT92" s="316" t="s">
        <v>379</v>
      </c>
      <c r="AU92" s="21"/>
      <c r="AV92" s="21"/>
      <c r="AW92" s="21"/>
      <c r="AX92" s="164"/>
      <c r="AY92" s="13"/>
      <c r="AZ92" s="12"/>
      <c r="BA92" s="36"/>
      <c r="BB92" s="36"/>
      <c r="BC92" s="36"/>
      <c r="BD92" s="13"/>
      <c r="BE92" s="13"/>
      <c r="BF92" s="13"/>
      <c r="BG92" s="13"/>
      <c r="BH92" s="13"/>
      <c r="BI92" s="13"/>
      <c r="BJ92" s="348">
        <f t="shared" si="5"/>
        <v>1</v>
      </c>
    </row>
    <row r="93" spans="1:63" ht="98">
      <c r="A93" s="19">
        <v>5</v>
      </c>
      <c r="B93" s="480">
        <v>4</v>
      </c>
      <c r="C93" s="481" t="s">
        <v>380</v>
      </c>
      <c r="D93" s="481"/>
      <c r="E93" s="480" t="s">
        <v>1621</v>
      </c>
      <c r="F93" s="480" t="s">
        <v>399</v>
      </c>
      <c r="G93" s="359" t="s">
        <v>1583</v>
      </c>
      <c r="H93" s="203" t="str">
        <f>_xlfn.CONCAT("'&lt;br&gt;','&lt;b&gt;','",F93, ": ','&lt;/b&gt;',",G93, ",'&lt;/br&gt;',")</f>
        <v>'&lt;br&gt;','&lt;b&gt;','Percent pools: ','&lt;/b&gt;',PctPool,'&lt;/br&gt;',</v>
      </c>
      <c r="I93" s="429" t="s">
        <v>1818</v>
      </c>
      <c r="J93" s="19" t="s">
        <v>263</v>
      </c>
      <c r="K93" s="359"/>
      <c r="L93" s="429"/>
      <c r="M93" s="198"/>
      <c r="N93" s="307"/>
      <c r="O93" s="13"/>
      <c r="P93" s="13"/>
      <c r="Q93" s="13"/>
      <c r="R93" s="13" t="s">
        <v>277</v>
      </c>
      <c r="S93" s="13">
        <v>6844</v>
      </c>
      <c r="T93" s="13"/>
      <c r="U93" s="164">
        <v>3852</v>
      </c>
      <c r="V93" s="164" t="s">
        <v>2222</v>
      </c>
      <c r="W93" s="13" t="s">
        <v>400</v>
      </c>
      <c r="X93" s="275" t="s">
        <v>1576</v>
      </c>
      <c r="Y93" s="150"/>
      <c r="Z93" s="150"/>
      <c r="AA93" s="13" t="s">
        <v>401</v>
      </c>
      <c r="AB93" s="151" t="s">
        <v>369</v>
      </c>
      <c r="AC93" s="151" t="s">
        <v>277</v>
      </c>
      <c r="AD93" s="151">
        <v>0</v>
      </c>
      <c r="AE93" s="259">
        <v>100</v>
      </c>
      <c r="AF93" s="259" t="s">
        <v>386</v>
      </c>
      <c r="AG93" s="259"/>
      <c r="AH93" s="259">
        <v>6859</v>
      </c>
      <c r="AI93" s="375"/>
      <c r="AJ93" s="164">
        <v>36</v>
      </c>
      <c r="AK93" s="380"/>
      <c r="AL93" s="199" t="s">
        <v>402</v>
      </c>
      <c r="AM93" s="302"/>
      <c r="AN93" s="199" t="s">
        <v>402</v>
      </c>
      <c r="AO93" s="302"/>
      <c r="AP93" s="302"/>
      <c r="AQ93" s="21" t="s">
        <v>403</v>
      </c>
      <c r="AR93" s="21" t="s">
        <v>404</v>
      </c>
      <c r="AS93" s="316" t="s">
        <v>404</v>
      </c>
      <c r="AT93" s="21" t="s">
        <v>405</v>
      </c>
      <c r="AU93" s="21"/>
      <c r="AV93" s="21">
        <v>6875</v>
      </c>
      <c r="AW93" s="21"/>
      <c r="AX93" s="164">
        <v>88</v>
      </c>
      <c r="AY93" s="13"/>
      <c r="AZ93" s="12" t="s">
        <v>399</v>
      </c>
      <c r="BA93" s="198" t="s">
        <v>406</v>
      </c>
      <c r="BB93" s="307"/>
      <c r="BC93" s="307"/>
      <c r="BD93" s="13" t="s">
        <v>407</v>
      </c>
      <c r="BE93" s="13" t="s">
        <v>283</v>
      </c>
      <c r="BF93" s="13">
        <v>6872</v>
      </c>
      <c r="BG93" s="13"/>
      <c r="BH93" s="13">
        <v>55</v>
      </c>
      <c r="BI93" s="13"/>
      <c r="BJ93" s="275">
        <f t="shared" si="5"/>
        <v>3</v>
      </c>
    </row>
    <row r="94" spans="1:63" ht="70">
      <c r="A94" s="19">
        <v>5</v>
      </c>
      <c r="B94" s="222">
        <v>5</v>
      </c>
      <c r="C94" s="404" t="s">
        <v>380</v>
      </c>
      <c r="D94" s="404"/>
      <c r="E94" s="222"/>
      <c r="F94" s="222" t="s">
        <v>408</v>
      </c>
      <c r="G94" s="405" t="s">
        <v>409</v>
      </c>
      <c r="H94" s="203"/>
      <c r="I94" s="222"/>
      <c r="J94" s="19" t="s">
        <v>263</v>
      </c>
      <c r="K94" s="222"/>
      <c r="L94" s="222"/>
      <c r="M94" s="196"/>
      <c r="N94" s="160"/>
      <c r="O94" s="13"/>
      <c r="P94" s="13"/>
      <c r="Q94" s="13"/>
      <c r="R94" s="13"/>
      <c r="S94" s="13"/>
      <c r="T94" s="13"/>
      <c r="U94" s="164"/>
      <c r="V94" s="13"/>
      <c r="W94" s="13" t="s">
        <v>409</v>
      </c>
      <c r="X94" s="160" t="s">
        <v>409</v>
      </c>
      <c r="Y94" s="160"/>
      <c r="Z94" s="160"/>
      <c r="AA94" s="13" t="s">
        <v>410</v>
      </c>
      <c r="AB94" s="151" t="s">
        <v>369</v>
      </c>
      <c r="AC94" s="151" t="s">
        <v>411</v>
      </c>
      <c r="AD94" s="151">
        <v>0</v>
      </c>
      <c r="AE94" s="151" t="s">
        <v>159</v>
      </c>
      <c r="AF94" s="151" t="s">
        <v>386</v>
      </c>
      <c r="AG94" s="151"/>
      <c r="AH94" s="151"/>
      <c r="AI94" s="375"/>
      <c r="AJ94" s="164"/>
      <c r="AK94" s="160"/>
      <c r="AL94" s="196"/>
      <c r="AM94" s="160"/>
      <c r="AN94" s="160"/>
      <c r="AO94" s="160"/>
      <c r="AP94" s="160"/>
      <c r="AQ94" s="13"/>
      <c r="AR94" s="13"/>
      <c r="AS94" s="13"/>
      <c r="AT94" s="13"/>
      <c r="AU94" s="13"/>
      <c r="AV94" s="13"/>
      <c r="AW94" s="13"/>
      <c r="AX94" s="164"/>
      <c r="AY94" s="13"/>
      <c r="AZ94" s="12" t="s">
        <v>412</v>
      </c>
      <c r="BA94" s="160" t="s">
        <v>409</v>
      </c>
      <c r="BB94" s="160"/>
      <c r="BC94" s="160"/>
      <c r="BD94" s="13" t="s">
        <v>413</v>
      </c>
      <c r="BE94" s="13" t="s">
        <v>414</v>
      </c>
      <c r="BF94" s="13"/>
      <c r="BG94" s="13"/>
      <c r="BH94" s="13"/>
      <c r="BI94" s="13"/>
      <c r="BJ94" s="336">
        <f t="shared" si="5"/>
        <v>2</v>
      </c>
    </row>
    <row r="95" spans="1:63" ht="32.4" customHeight="1">
      <c r="A95" s="19">
        <v>5</v>
      </c>
      <c r="B95" s="19">
        <v>6</v>
      </c>
      <c r="C95" s="241" t="s">
        <v>380</v>
      </c>
      <c r="D95" s="241"/>
      <c r="E95" s="19"/>
      <c r="F95" s="19" t="s">
        <v>415</v>
      </c>
      <c r="G95" s="203"/>
      <c r="H95" s="203"/>
      <c r="I95" s="19"/>
      <c r="J95" s="19"/>
      <c r="K95" s="19"/>
      <c r="L95" s="19"/>
      <c r="M95" s="12"/>
      <c r="N95" s="13"/>
      <c r="O95" s="13"/>
      <c r="P95" s="13"/>
      <c r="Q95" s="13"/>
      <c r="R95" s="13"/>
      <c r="S95" s="13"/>
      <c r="T95" s="13"/>
      <c r="U95" s="164"/>
      <c r="V95" s="13"/>
      <c r="W95" s="13"/>
      <c r="X95" s="13"/>
      <c r="Y95" s="13"/>
      <c r="Z95" s="13"/>
      <c r="AA95" s="13"/>
      <c r="AB95" s="151"/>
      <c r="AC95" s="151"/>
      <c r="AD95" s="151"/>
      <c r="AE95" s="259"/>
      <c r="AF95" s="259"/>
      <c r="AG95" s="259"/>
      <c r="AH95" s="259"/>
      <c r="AI95" s="375"/>
      <c r="AJ95" s="164"/>
      <c r="AK95" s="13"/>
      <c r="AL95" s="17" t="s">
        <v>416</v>
      </c>
      <c r="AM95" s="370"/>
      <c r="AN95" s="316"/>
      <c r="AO95" s="370"/>
      <c r="AP95" s="316"/>
      <c r="AQ95" s="316" t="s">
        <v>388</v>
      </c>
      <c r="AR95" s="316" t="s">
        <v>417</v>
      </c>
      <c r="AS95" s="316" t="s">
        <v>417</v>
      </c>
      <c r="AT95" s="316" t="s">
        <v>418</v>
      </c>
      <c r="AU95" s="316"/>
      <c r="AV95" s="316"/>
      <c r="AW95" s="375"/>
      <c r="AX95" s="164"/>
      <c r="AY95" s="13"/>
      <c r="AZ95" s="12"/>
      <c r="BA95" s="13"/>
      <c r="BB95" s="13"/>
      <c r="BC95" s="13"/>
      <c r="BD95" s="13"/>
      <c r="BE95" s="13"/>
      <c r="BF95" s="13"/>
      <c r="BG95" s="13"/>
      <c r="BH95" s="13"/>
      <c r="BI95" s="13"/>
      <c r="BJ95" s="5">
        <f t="shared" si="5"/>
        <v>1</v>
      </c>
    </row>
    <row r="96" spans="1:63" ht="32.4" customHeight="1">
      <c r="A96" s="19">
        <v>5</v>
      </c>
      <c r="B96" s="19">
        <v>7</v>
      </c>
      <c r="C96" s="241" t="s">
        <v>380</v>
      </c>
      <c r="D96" s="241"/>
      <c r="E96" s="19"/>
      <c r="F96" s="19" t="s">
        <v>419</v>
      </c>
      <c r="G96" s="203"/>
      <c r="H96" s="203"/>
      <c r="I96" s="19"/>
      <c r="J96" s="19"/>
      <c r="K96" s="19"/>
      <c r="L96" s="19"/>
      <c r="M96" s="12"/>
      <c r="N96" s="13"/>
      <c r="O96" s="13"/>
      <c r="P96" s="13"/>
      <c r="Q96" s="13"/>
      <c r="R96" s="13"/>
      <c r="S96" s="13"/>
      <c r="T96" s="13"/>
      <c r="U96" s="164"/>
      <c r="V96" s="13"/>
      <c r="W96" s="13"/>
      <c r="X96" s="13"/>
      <c r="Y96" s="13"/>
      <c r="Z96" s="13"/>
      <c r="AA96" s="13"/>
      <c r="AB96" s="151"/>
      <c r="AC96" s="151"/>
      <c r="AD96" s="151"/>
      <c r="AE96" s="151"/>
      <c r="AF96" s="151"/>
      <c r="AG96" s="151"/>
      <c r="AH96" s="151"/>
      <c r="AI96" s="375"/>
      <c r="AJ96" s="164"/>
      <c r="AK96" s="13"/>
      <c r="AL96" s="17" t="s">
        <v>420</v>
      </c>
      <c r="AM96" s="370"/>
      <c r="AN96" s="316"/>
      <c r="AO96" s="370"/>
      <c r="AP96" s="316"/>
      <c r="AQ96" s="316" t="s">
        <v>388</v>
      </c>
      <c r="AR96" s="316" t="s">
        <v>421</v>
      </c>
      <c r="AS96" s="316" t="s">
        <v>421</v>
      </c>
      <c r="AT96" s="316" t="s">
        <v>418</v>
      </c>
      <c r="AU96" s="316"/>
      <c r="AV96" s="316"/>
      <c r="AW96" s="375"/>
      <c r="AX96" s="164"/>
      <c r="AY96" s="13"/>
      <c r="AZ96" s="12"/>
      <c r="BA96" s="13"/>
      <c r="BB96" s="13"/>
      <c r="BC96" s="13"/>
      <c r="BD96" s="13"/>
      <c r="BE96" s="13"/>
      <c r="BF96" s="13"/>
      <c r="BG96" s="13"/>
      <c r="BH96" s="13"/>
      <c r="BI96" s="13"/>
      <c r="BJ96" s="5">
        <f t="shared" si="5"/>
        <v>1</v>
      </c>
    </row>
    <row r="97" spans="1:62" ht="32.4" customHeight="1">
      <c r="A97" s="19">
        <v>5</v>
      </c>
      <c r="B97" s="19">
        <v>8</v>
      </c>
      <c r="C97" s="241" t="s">
        <v>380</v>
      </c>
      <c r="D97" s="241"/>
      <c r="E97" s="19"/>
      <c r="F97" s="19" t="s">
        <v>422</v>
      </c>
      <c r="G97" s="203"/>
      <c r="H97" s="203"/>
      <c r="I97" s="223"/>
      <c r="J97" s="19"/>
      <c r="K97" s="223"/>
      <c r="L97" s="223"/>
      <c r="M97" s="192"/>
      <c r="N97" s="36"/>
      <c r="O97" s="13"/>
      <c r="P97" s="13"/>
      <c r="Q97" s="13"/>
      <c r="R97" s="13"/>
      <c r="S97" s="13"/>
      <c r="T97" s="13"/>
      <c r="U97" s="164"/>
      <c r="V97" s="13"/>
      <c r="W97" s="13"/>
      <c r="X97" s="36"/>
      <c r="Y97" s="36"/>
      <c r="Z97" s="36"/>
      <c r="AA97" s="13"/>
      <c r="AB97" s="259"/>
      <c r="AC97" s="259"/>
      <c r="AD97" s="259"/>
      <c r="AE97" s="259"/>
      <c r="AF97" s="259"/>
      <c r="AG97" s="259"/>
      <c r="AH97" s="259"/>
      <c r="AI97" s="375"/>
      <c r="AJ97" s="164"/>
      <c r="AK97" s="36"/>
      <c r="AL97" s="193" t="s">
        <v>423</v>
      </c>
      <c r="AM97" s="299"/>
      <c r="AN97" s="299"/>
      <c r="AO97" s="299"/>
      <c r="AP97" s="299"/>
      <c r="AQ97" s="316" t="s">
        <v>325</v>
      </c>
      <c r="AR97" s="316" t="s">
        <v>424</v>
      </c>
      <c r="AS97" s="316" t="s">
        <v>424</v>
      </c>
      <c r="AT97" s="316"/>
      <c r="AU97" s="316"/>
      <c r="AV97" s="316"/>
      <c r="AW97" s="375"/>
      <c r="AX97" s="164"/>
      <c r="AY97" s="13"/>
      <c r="AZ97" s="12"/>
      <c r="BA97" s="36"/>
      <c r="BB97" s="36"/>
      <c r="BC97" s="36"/>
      <c r="BD97" s="13"/>
      <c r="BE97" s="13"/>
      <c r="BF97" s="13"/>
      <c r="BG97" s="13"/>
      <c r="BH97" s="13"/>
      <c r="BI97" s="13"/>
      <c r="BJ97" s="5"/>
    </row>
    <row r="98" spans="1:62" ht="32.4" customHeight="1">
      <c r="A98" s="22">
        <v>5.0999999999999996</v>
      </c>
      <c r="B98" s="389">
        <v>1</v>
      </c>
      <c r="C98" s="390" t="s">
        <v>1593</v>
      </c>
      <c r="D98" s="390"/>
      <c r="E98" s="391"/>
      <c r="F98" s="391" t="s">
        <v>426</v>
      </c>
      <c r="G98" s="391" t="s">
        <v>427</v>
      </c>
      <c r="H98" s="204" t="str">
        <f>_xlfn.CONCAT("'&lt;br&gt;','&lt;b&gt;','",F98, ": ','&lt;/b&gt;',",G98, ",'&lt;/br&gt;',")</f>
        <v>'&lt;br&gt;','&lt;b&gt;','Sinuosity of Local Stream Reach: ','&lt;/b&gt;',Sin ,'&lt;/br&gt;',</v>
      </c>
      <c r="I98" s="392" t="s">
        <v>1975</v>
      </c>
      <c r="J98" s="23" t="s">
        <v>263</v>
      </c>
      <c r="K98" s="224"/>
      <c r="L98" s="392"/>
      <c r="M98" s="393"/>
      <c r="N98" s="306"/>
      <c r="O98" s="13"/>
      <c r="P98" s="13"/>
      <c r="Q98" s="13"/>
      <c r="R98" s="13"/>
      <c r="S98" s="13"/>
      <c r="T98" s="13"/>
      <c r="U98" s="164"/>
      <c r="V98" s="13"/>
      <c r="W98" s="13" t="s">
        <v>428</v>
      </c>
      <c r="X98" s="394" t="s">
        <v>1573</v>
      </c>
      <c r="Y98" s="160"/>
      <c r="Z98" s="160"/>
      <c r="AA98" s="13" t="s">
        <v>429</v>
      </c>
      <c r="AB98" s="259" t="s">
        <v>78</v>
      </c>
      <c r="AC98" s="259" t="s">
        <v>159</v>
      </c>
      <c r="AD98" s="259">
        <v>1</v>
      </c>
      <c r="AE98" s="259" t="s">
        <v>78</v>
      </c>
      <c r="AF98" s="259" t="s">
        <v>78</v>
      </c>
      <c r="AG98" s="259"/>
      <c r="AH98" s="259"/>
      <c r="AI98" s="375"/>
      <c r="AJ98" s="164"/>
      <c r="AK98" s="376"/>
      <c r="AL98" s="395" t="s">
        <v>430</v>
      </c>
      <c r="AM98" s="366"/>
      <c r="AN98" s="302" t="s">
        <v>430</v>
      </c>
      <c r="AO98" s="366"/>
      <c r="AP98" s="366"/>
      <c r="AQ98" s="21" t="s">
        <v>280</v>
      </c>
      <c r="AR98" s="21" t="s">
        <v>431</v>
      </c>
      <c r="AS98" s="259" t="s">
        <v>431</v>
      </c>
      <c r="AT98" s="21"/>
      <c r="AU98" s="21"/>
      <c r="AV98" s="21"/>
      <c r="AW98" s="21"/>
      <c r="AX98" s="164"/>
      <c r="AY98" s="13"/>
      <c r="AZ98" s="12" t="s">
        <v>426</v>
      </c>
      <c r="BA98" s="393" t="s">
        <v>432</v>
      </c>
      <c r="BB98" s="306"/>
      <c r="BC98" s="306"/>
      <c r="BD98" s="13" t="s">
        <v>433</v>
      </c>
      <c r="BE98" s="13" t="s">
        <v>301</v>
      </c>
      <c r="BF98" s="13"/>
      <c r="BG98" s="13"/>
      <c r="BH98" s="13"/>
      <c r="BI98" s="13"/>
      <c r="BJ98" s="348">
        <f>COUNTIF(M98,"*")+COUNTIF(W98,"*")+COUNTIF(AL98,"*")+COUNTIF(AZ98,"*")</f>
        <v>3</v>
      </c>
    </row>
    <row r="99" spans="1:62" ht="168">
      <c r="A99" s="22">
        <v>5.0999999999999996</v>
      </c>
      <c r="B99" s="482">
        <v>2</v>
      </c>
      <c r="C99" s="483" t="s">
        <v>1593</v>
      </c>
      <c r="D99" s="483"/>
      <c r="E99" s="484" t="s">
        <v>1621</v>
      </c>
      <c r="F99" s="484" t="s">
        <v>434</v>
      </c>
      <c r="G99" s="477" t="s">
        <v>435</v>
      </c>
      <c r="H99" s="204" t="str">
        <f>_xlfn.CONCAT("'&lt;br&gt;','&lt;b&gt;','",F99, ": ','&lt;/b&gt;',",G99, ",'&lt;/br&gt;',")</f>
        <v>'&lt;br&gt;','&lt;b&gt;','Percent of Reach that is Dry : ','&lt;/b&gt;',PctDry,'&lt;/br&gt;',</v>
      </c>
      <c r="I99" s="430" t="s">
        <v>1819</v>
      </c>
      <c r="J99" s="23" t="s">
        <v>263</v>
      </c>
      <c r="K99" s="224"/>
      <c r="L99" s="430"/>
      <c r="M99" s="198"/>
      <c r="N99" s="306"/>
      <c r="O99" s="189"/>
      <c r="P99" s="9"/>
      <c r="Q99" s="9"/>
      <c r="R99" s="9"/>
      <c r="S99" s="9"/>
      <c r="T99" s="9"/>
      <c r="U99" s="163"/>
      <c r="V99" s="9" t="s">
        <v>2224</v>
      </c>
      <c r="W99" s="13" t="s">
        <v>435</v>
      </c>
      <c r="X99" s="275" t="s">
        <v>1575</v>
      </c>
      <c r="Y99" s="13"/>
      <c r="Z99" s="13"/>
      <c r="AA99" s="13" t="s">
        <v>437</v>
      </c>
      <c r="AB99" s="316" t="s">
        <v>307</v>
      </c>
      <c r="AC99" s="316" t="s">
        <v>277</v>
      </c>
      <c r="AD99" s="316">
        <v>0</v>
      </c>
      <c r="AE99" s="316">
        <v>100</v>
      </c>
      <c r="AF99" s="316" t="s">
        <v>78</v>
      </c>
      <c r="AG99" s="316"/>
      <c r="AH99" s="316"/>
      <c r="AI99" s="375"/>
      <c r="AJ99" s="163"/>
      <c r="AK99" s="163"/>
      <c r="AL99" s="365" t="s">
        <v>438</v>
      </c>
      <c r="AM99" s="261"/>
      <c r="AN99" s="365" t="s">
        <v>438</v>
      </c>
      <c r="AO99" s="261"/>
      <c r="AP99" s="261"/>
      <c r="AQ99" s="259" t="s">
        <v>325</v>
      </c>
      <c r="AR99" s="259" t="s">
        <v>439</v>
      </c>
      <c r="AS99" s="259" t="s">
        <v>439</v>
      </c>
      <c r="AT99" s="259"/>
      <c r="AU99" s="259" t="s">
        <v>440</v>
      </c>
      <c r="AV99" s="259"/>
      <c r="AW99" s="375"/>
      <c r="AX99" s="163"/>
      <c r="AY99" s="9"/>
      <c r="AZ99" s="12"/>
      <c r="BA99" s="198"/>
      <c r="BB99" s="233"/>
      <c r="BC99" s="233"/>
      <c r="BD99" s="13"/>
      <c r="BE99" s="13"/>
      <c r="BF99" s="13"/>
      <c r="BG99" s="13"/>
      <c r="BH99" s="13"/>
      <c r="BI99" s="13"/>
      <c r="BJ99" s="275">
        <f>COUNTIF(O99,"*")+COUNTIF(W99,"*")+COUNTIF(AL99,"*")+COUNTIF(AZ99,"*")</f>
        <v>2</v>
      </c>
    </row>
    <row r="100" spans="1:62" ht="98">
      <c r="A100" s="22">
        <v>5.0999999999999996</v>
      </c>
      <c r="B100" s="406">
        <v>3</v>
      </c>
      <c r="C100" s="407" t="s">
        <v>1593</v>
      </c>
      <c r="D100" s="407"/>
      <c r="E100" s="392"/>
      <c r="F100" s="392" t="s">
        <v>441</v>
      </c>
      <c r="G100" s="392" t="s">
        <v>442</v>
      </c>
      <c r="H100" s="204" t="str">
        <f>_xlfn.CONCAT("'&lt;br&gt;','&lt;b&gt;','",F100, ": ','&lt;/b&gt;',",G100, ",'&lt;/br&gt;',")</f>
        <v>'&lt;br&gt;','&lt;b&gt;','Beaver Sign at Reach  : ','&lt;/b&gt;',Beaver,'&lt;/br&gt;',</v>
      </c>
      <c r="I100" s="392" t="s">
        <v>1829</v>
      </c>
      <c r="J100" s="204" t="s">
        <v>1885</v>
      </c>
      <c r="K100" s="224"/>
      <c r="L100" s="392"/>
      <c r="M100" s="408"/>
      <c r="N100" s="306"/>
      <c r="O100" s="13" t="s">
        <v>443</v>
      </c>
      <c r="P100" s="13"/>
      <c r="Q100" s="13"/>
      <c r="R100" s="13"/>
      <c r="S100" s="13"/>
      <c r="T100" s="13"/>
      <c r="U100" s="164"/>
      <c r="V100" s="13"/>
      <c r="W100" s="13" t="s">
        <v>444</v>
      </c>
      <c r="X100" s="268" t="s">
        <v>1736</v>
      </c>
      <c r="Y100" s="13"/>
      <c r="Z100" s="13"/>
      <c r="AA100" s="13" t="s">
        <v>445</v>
      </c>
      <c r="AB100" s="316" t="s">
        <v>78</v>
      </c>
      <c r="AC100" s="316" t="s">
        <v>159</v>
      </c>
      <c r="AD100" s="316" t="s">
        <v>446</v>
      </c>
      <c r="AE100" s="316" t="s">
        <v>447</v>
      </c>
      <c r="AF100" s="316" t="s">
        <v>78</v>
      </c>
      <c r="AG100" s="316"/>
      <c r="AH100" s="316"/>
      <c r="AI100" s="375"/>
      <c r="AJ100" s="164"/>
      <c r="AK100" s="164"/>
      <c r="AL100" s="408"/>
      <c r="AM100" s="233"/>
      <c r="AN100" s="307"/>
      <c r="AO100" s="233"/>
      <c r="AP100" s="233"/>
      <c r="AQ100" s="13"/>
      <c r="AR100" s="13"/>
      <c r="AS100" s="13"/>
      <c r="AT100" s="13"/>
      <c r="AU100" s="13"/>
      <c r="AV100" s="13"/>
      <c r="AW100" s="13"/>
      <c r="AX100" s="164"/>
      <c r="AY100" s="13"/>
      <c r="AZ100" s="12"/>
      <c r="BA100" s="408"/>
      <c r="BB100" s="233"/>
      <c r="BC100" s="233"/>
      <c r="BD100" s="13"/>
      <c r="BE100" s="13"/>
      <c r="BF100" s="13"/>
      <c r="BG100" s="13"/>
      <c r="BH100" s="13"/>
      <c r="BI100" s="13"/>
      <c r="BJ100" s="409">
        <f>COUNTIF(O100,"*")+COUNTIF(W100,"*")+COUNTIF(AL100,"*")+COUNTIF(AZ100,"*")</f>
        <v>2</v>
      </c>
    </row>
    <row r="101" spans="1:62" ht="56">
      <c r="A101" s="22">
        <v>5.0999999999999996</v>
      </c>
      <c r="B101" s="482">
        <v>4</v>
      </c>
      <c r="C101" s="483" t="s">
        <v>1593</v>
      </c>
      <c r="D101" s="483"/>
      <c r="E101" s="484" t="s">
        <v>1621</v>
      </c>
      <c r="F101" s="484" t="s">
        <v>448</v>
      </c>
      <c r="G101" s="477" t="s">
        <v>449</v>
      </c>
      <c r="H101" s="204" t="str">
        <f>_xlfn.CONCAT("'&lt;br&gt;','&lt;b&gt;','",F101, ": ','&lt;/b&gt;',",G101, ",'&lt;/br&gt;',")</f>
        <v>'&lt;br&gt;','&lt;b&gt;','Stream Order : ','&lt;/b&gt;',StreamOrder,'&lt;/br&gt;',</v>
      </c>
      <c r="I101" s="430" t="s">
        <v>1827</v>
      </c>
      <c r="J101" s="23" t="s">
        <v>263</v>
      </c>
      <c r="K101" s="224"/>
      <c r="L101" s="430"/>
      <c r="M101" s="198" t="s">
        <v>2225</v>
      </c>
      <c r="N101" s="306"/>
      <c r="O101" s="13" t="s">
        <v>449</v>
      </c>
      <c r="P101" s="13"/>
      <c r="Q101" s="13"/>
      <c r="R101" s="13"/>
      <c r="S101" s="13"/>
      <c r="T101" s="13"/>
      <c r="U101" s="164"/>
      <c r="V101" s="13" t="s">
        <v>2222</v>
      </c>
      <c r="W101" s="13" t="s">
        <v>449</v>
      </c>
      <c r="X101" s="275" t="s">
        <v>1740</v>
      </c>
      <c r="Y101" s="36"/>
      <c r="Z101" s="36"/>
      <c r="AA101" s="13" t="s">
        <v>450</v>
      </c>
      <c r="AB101" s="316" t="s">
        <v>78</v>
      </c>
      <c r="AC101" s="316" t="s">
        <v>78</v>
      </c>
      <c r="AD101" s="316">
        <v>1</v>
      </c>
      <c r="AE101" s="316" t="s">
        <v>159</v>
      </c>
      <c r="AF101" s="316" t="s">
        <v>78</v>
      </c>
      <c r="AG101" s="316"/>
      <c r="AH101" s="316"/>
      <c r="AI101" s="375"/>
      <c r="AJ101" s="164"/>
      <c r="AK101" s="347"/>
      <c r="AL101" s="365" t="s">
        <v>451</v>
      </c>
      <c r="AM101" s="285"/>
      <c r="AN101" s="365"/>
      <c r="AO101" s="285"/>
      <c r="AP101" s="285"/>
      <c r="AQ101" s="13"/>
      <c r="AR101" s="316" t="s">
        <v>452</v>
      </c>
      <c r="AS101" s="316" t="s">
        <v>452</v>
      </c>
      <c r="AT101" s="316"/>
      <c r="AU101" s="316"/>
      <c r="AV101" s="316"/>
      <c r="AW101" s="375"/>
      <c r="AX101" s="164"/>
      <c r="AY101" s="13"/>
      <c r="AZ101" s="12"/>
      <c r="BA101" s="198"/>
      <c r="BB101" s="278"/>
      <c r="BC101" s="278"/>
      <c r="BD101" s="13"/>
      <c r="BE101" s="13"/>
      <c r="BF101" s="13"/>
      <c r="BG101" s="13"/>
      <c r="BH101" s="13"/>
      <c r="BI101" s="13"/>
      <c r="BJ101" s="275">
        <f t="shared" ref="BJ101:BJ124" si="6">COUNTIF(M101,"*")+COUNTIF(W101,"*")+COUNTIF(AL101,"*")+COUNTIF(AZ101,"*")</f>
        <v>3</v>
      </c>
    </row>
    <row r="102" spans="1:62" ht="42">
      <c r="A102" s="22">
        <v>5.0999999999999996</v>
      </c>
      <c r="B102" s="410">
        <v>5</v>
      </c>
      <c r="C102" s="411" t="s">
        <v>1593</v>
      </c>
      <c r="D102" s="411"/>
      <c r="E102" s="225"/>
      <c r="F102" s="225" t="s">
        <v>434</v>
      </c>
      <c r="G102" s="224"/>
      <c r="H102" s="204"/>
      <c r="I102" s="225"/>
      <c r="J102" s="23"/>
      <c r="K102" s="225"/>
      <c r="L102" s="225"/>
      <c r="M102" s="412"/>
      <c r="N102" s="306"/>
      <c r="O102" s="13"/>
      <c r="P102" s="13"/>
      <c r="Q102" s="13"/>
      <c r="R102" s="13"/>
      <c r="S102" s="13"/>
      <c r="T102" s="13"/>
      <c r="U102" s="164"/>
      <c r="V102" s="13"/>
      <c r="W102" s="13"/>
      <c r="X102" s="413"/>
      <c r="Y102" s="36"/>
      <c r="Z102" s="36"/>
      <c r="AA102" s="13"/>
      <c r="AB102" s="13"/>
      <c r="AC102" s="13"/>
      <c r="AD102" s="13"/>
      <c r="AE102" s="13"/>
      <c r="AF102" s="13"/>
      <c r="AG102" s="13"/>
      <c r="AH102" s="13"/>
      <c r="AI102" s="13"/>
      <c r="AJ102" s="164"/>
      <c r="AK102" s="347"/>
      <c r="AL102" s="414" t="s">
        <v>453</v>
      </c>
      <c r="AM102" s="299"/>
      <c r="AN102" s="234"/>
      <c r="AO102" s="299"/>
      <c r="AP102" s="299"/>
      <c r="AQ102" s="259" t="s">
        <v>403</v>
      </c>
      <c r="AR102" s="151" t="s">
        <v>454</v>
      </c>
      <c r="AS102" s="151" t="s">
        <v>454</v>
      </c>
      <c r="AT102" s="151"/>
      <c r="AU102" s="151" t="s">
        <v>440</v>
      </c>
      <c r="AV102" s="151"/>
      <c r="AW102" s="375"/>
      <c r="AX102" s="164"/>
      <c r="AY102" s="13"/>
      <c r="AZ102" s="12"/>
      <c r="BA102" s="413"/>
      <c r="BB102" s="36"/>
      <c r="BC102" s="36"/>
      <c r="BD102" s="13"/>
      <c r="BE102" s="13"/>
      <c r="BF102" s="13"/>
      <c r="BG102" s="13"/>
      <c r="BH102" s="13"/>
      <c r="BI102" s="13"/>
      <c r="BJ102" s="336">
        <f t="shared" si="6"/>
        <v>1</v>
      </c>
    </row>
    <row r="103" spans="1:62" ht="28">
      <c r="A103" s="22">
        <v>5.0999999999999996</v>
      </c>
      <c r="B103" s="22">
        <v>6</v>
      </c>
      <c r="C103" s="242" t="s">
        <v>1593</v>
      </c>
      <c r="D103" s="242"/>
      <c r="E103" s="23"/>
      <c r="F103" s="23" t="s">
        <v>455</v>
      </c>
      <c r="G103" s="204"/>
      <c r="H103" s="204"/>
      <c r="I103" s="225"/>
      <c r="J103" s="23"/>
      <c r="K103" s="225"/>
      <c r="L103" s="225"/>
      <c r="M103" s="194"/>
      <c r="N103" s="306"/>
      <c r="O103" s="13"/>
      <c r="P103" s="13"/>
      <c r="Q103" s="13"/>
      <c r="R103" s="13"/>
      <c r="S103" s="13"/>
      <c r="T103" s="13"/>
      <c r="U103" s="164"/>
      <c r="V103" s="13"/>
      <c r="W103" s="13"/>
      <c r="X103" s="160"/>
      <c r="Y103" s="160"/>
      <c r="Z103" s="160"/>
      <c r="AA103" s="13"/>
      <c r="AB103" s="13"/>
      <c r="AC103" s="13"/>
      <c r="AD103" s="13"/>
      <c r="AE103" s="13"/>
      <c r="AF103" s="13"/>
      <c r="AG103" s="13"/>
      <c r="AH103" s="13"/>
      <c r="AI103" s="13"/>
      <c r="AJ103" s="164"/>
      <c r="AK103" s="160"/>
      <c r="AL103" s="197" t="s">
        <v>456</v>
      </c>
      <c r="AM103" s="161"/>
      <c r="AN103" s="161"/>
      <c r="AO103" s="161"/>
      <c r="AP103" s="161"/>
      <c r="AQ103" s="259" t="s">
        <v>425</v>
      </c>
      <c r="AR103" s="259" t="s">
        <v>455</v>
      </c>
      <c r="AS103" s="259" t="s">
        <v>455</v>
      </c>
      <c r="AT103" s="259"/>
      <c r="AU103" s="259"/>
      <c r="AV103" s="259"/>
      <c r="AW103" s="375"/>
      <c r="AX103" s="164"/>
      <c r="AY103" s="13"/>
      <c r="AZ103" s="12"/>
      <c r="BA103" s="160"/>
      <c r="BB103" s="160"/>
      <c r="BC103" s="160"/>
      <c r="BD103" s="13"/>
      <c r="BE103" s="13"/>
      <c r="BF103" s="13"/>
      <c r="BG103" s="13"/>
      <c r="BH103" s="13"/>
      <c r="BI103" s="13"/>
      <c r="BJ103" s="5">
        <f t="shared" si="6"/>
        <v>1</v>
      </c>
    </row>
    <row r="104" spans="1:62" ht="28">
      <c r="A104" s="22">
        <v>5.0999999999999996</v>
      </c>
      <c r="B104" s="22">
        <v>7</v>
      </c>
      <c r="C104" s="242" t="s">
        <v>1593</v>
      </c>
      <c r="D104" s="242"/>
      <c r="E104" s="23"/>
      <c r="F104" s="23" t="s">
        <v>457</v>
      </c>
      <c r="G104" s="204"/>
      <c r="H104" s="204"/>
      <c r="I104" s="225"/>
      <c r="J104" s="23"/>
      <c r="K104" s="225"/>
      <c r="L104" s="225"/>
      <c r="M104" s="194"/>
      <c r="N104" s="306"/>
      <c r="O104" s="13"/>
      <c r="P104" s="13"/>
      <c r="Q104" s="13"/>
      <c r="R104" s="13"/>
      <c r="S104" s="13"/>
      <c r="T104" s="13"/>
      <c r="U104" s="164"/>
      <c r="V104" s="13"/>
      <c r="W104" s="13"/>
      <c r="X104" s="13"/>
      <c r="Y104" s="13"/>
      <c r="Z104" s="13"/>
      <c r="AA104" s="13"/>
      <c r="AB104" s="13"/>
      <c r="AC104" s="13"/>
      <c r="AD104" s="13"/>
      <c r="AE104" s="13"/>
      <c r="AF104" s="13"/>
      <c r="AG104" s="13"/>
      <c r="AH104" s="13"/>
      <c r="AI104" s="13"/>
      <c r="AJ104" s="164"/>
      <c r="AK104" s="13"/>
      <c r="AL104" s="17" t="s">
        <v>458</v>
      </c>
      <c r="AM104" s="370"/>
      <c r="AN104" s="260"/>
      <c r="AO104" s="370"/>
      <c r="AP104" s="314"/>
      <c r="AQ104" s="259" t="s">
        <v>425</v>
      </c>
      <c r="AR104" s="259" t="s">
        <v>457</v>
      </c>
      <c r="AS104" s="259" t="s">
        <v>457</v>
      </c>
      <c r="AT104" s="259"/>
      <c r="AU104" s="259"/>
      <c r="AV104" s="259"/>
      <c r="AW104" s="375"/>
      <c r="AX104" s="164"/>
      <c r="AY104" s="13"/>
      <c r="AZ104" s="12"/>
      <c r="BA104" s="13"/>
      <c r="BB104" s="13"/>
      <c r="BC104" s="13"/>
      <c r="BD104" s="13"/>
      <c r="BE104" s="13"/>
      <c r="BF104" s="13"/>
      <c r="BG104" s="13"/>
      <c r="BH104" s="13"/>
      <c r="BI104" s="13"/>
      <c r="BJ104" s="5">
        <f t="shared" si="6"/>
        <v>1</v>
      </c>
    </row>
    <row r="105" spans="1:62" ht="42">
      <c r="A105" s="22">
        <v>5.0999999999999996</v>
      </c>
      <c r="B105" s="22">
        <v>8</v>
      </c>
      <c r="C105" s="242" t="s">
        <v>1593</v>
      </c>
      <c r="D105" s="242"/>
      <c r="E105" s="23"/>
      <c r="F105" s="23" t="s">
        <v>459</v>
      </c>
      <c r="G105" s="204"/>
      <c r="H105" s="204"/>
      <c r="I105" s="225"/>
      <c r="J105" s="23"/>
      <c r="K105" s="225"/>
      <c r="L105" s="225"/>
      <c r="M105" s="194"/>
      <c r="N105" s="306"/>
      <c r="O105" s="13"/>
      <c r="P105" s="13"/>
      <c r="Q105" s="13"/>
      <c r="R105" s="13"/>
      <c r="S105" s="13"/>
      <c r="T105" s="13"/>
      <c r="U105" s="164"/>
      <c r="V105" s="13"/>
      <c r="W105" s="13"/>
      <c r="X105" s="13"/>
      <c r="Y105" s="13"/>
      <c r="Z105" s="13"/>
      <c r="AA105" s="13"/>
      <c r="AB105" s="13"/>
      <c r="AC105" s="13"/>
      <c r="AD105" s="13"/>
      <c r="AE105" s="13"/>
      <c r="AF105" s="13"/>
      <c r="AG105" s="13"/>
      <c r="AH105" s="13"/>
      <c r="AI105" s="13"/>
      <c r="AJ105" s="164"/>
      <c r="AK105" s="13"/>
      <c r="AL105" s="17" t="s">
        <v>460</v>
      </c>
      <c r="AM105" s="370"/>
      <c r="AN105" s="316"/>
      <c r="AO105" s="370"/>
      <c r="AP105" s="316"/>
      <c r="AQ105" s="316" t="s">
        <v>425</v>
      </c>
      <c r="AR105" s="316" t="s">
        <v>459</v>
      </c>
      <c r="AS105" s="316" t="s">
        <v>459</v>
      </c>
      <c r="AT105" s="316"/>
      <c r="AU105" s="316"/>
      <c r="AV105" s="316"/>
      <c r="AW105" s="375"/>
      <c r="AX105" s="164"/>
      <c r="AY105" s="13"/>
      <c r="AZ105" s="12"/>
      <c r="BA105" s="13"/>
      <c r="BB105" s="13"/>
      <c r="BC105" s="13"/>
      <c r="BD105" s="13"/>
      <c r="BE105" s="13"/>
      <c r="BF105" s="13"/>
      <c r="BG105" s="13"/>
      <c r="BH105" s="13"/>
      <c r="BI105" s="13"/>
      <c r="BJ105" s="5">
        <f t="shared" si="6"/>
        <v>1</v>
      </c>
    </row>
    <row r="106" spans="1:62" ht="28">
      <c r="A106" s="22">
        <v>5.0999999999999996</v>
      </c>
      <c r="B106" s="22">
        <v>9</v>
      </c>
      <c r="C106" s="242" t="s">
        <v>1593</v>
      </c>
      <c r="D106" s="242"/>
      <c r="E106" s="23"/>
      <c r="F106" s="23" t="s">
        <v>461</v>
      </c>
      <c r="G106" s="204"/>
      <c r="H106" s="204"/>
      <c r="I106" s="225"/>
      <c r="J106" s="23"/>
      <c r="K106" s="225"/>
      <c r="L106" s="225"/>
      <c r="M106" s="194"/>
      <c r="N106" s="306"/>
      <c r="O106" s="13"/>
      <c r="P106" s="13"/>
      <c r="Q106" s="13"/>
      <c r="R106" s="13"/>
      <c r="S106" s="13"/>
      <c r="T106" s="13"/>
      <c r="U106" s="164"/>
      <c r="V106" s="13"/>
      <c r="W106" s="13"/>
      <c r="X106" s="13"/>
      <c r="Y106" s="13"/>
      <c r="Z106" s="13"/>
      <c r="AA106" s="13"/>
      <c r="AB106" s="13"/>
      <c r="AC106" s="13"/>
      <c r="AD106" s="13"/>
      <c r="AE106" s="13"/>
      <c r="AF106" s="13"/>
      <c r="AG106" s="13"/>
      <c r="AH106" s="13"/>
      <c r="AI106" s="13"/>
      <c r="AJ106" s="164"/>
      <c r="AK106" s="13"/>
      <c r="AL106" s="17" t="s">
        <v>462</v>
      </c>
      <c r="AM106" s="370"/>
      <c r="AN106" s="316"/>
      <c r="AO106" s="370"/>
      <c r="AP106" s="316"/>
      <c r="AQ106" s="316" t="s">
        <v>425</v>
      </c>
      <c r="AR106" s="316" t="s">
        <v>463</v>
      </c>
      <c r="AS106" s="316" t="s">
        <v>463</v>
      </c>
      <c r="AT106" s="316"/>
      <c r="AU106" s="316"/>
      <c r="AV106" s="316"/>
      <c r="AW106" s="375"/>
      <c r="AX106" s="164"/>
      <c r="AY106" s="13"/>
      <c r="AZ106" s="12"/>
      <c r="BA106" s="13"/>
      <c r="BB106" s="13"/>
      <c r="BC106" s="13"/>
      <c r="BD106" s="13"/>
      <c r="BE106" s="13"/>
      <c r="BF106" s="13"/>
      <c r="BG106" s="13"/>
      <c r="BH106" s="13"/>
      <c r="BI106" s="13"/>
      <c r="BJ106" s="5">
        <f t="shared" si="6"/>
        <v>1</v>
      </c>
    </row>
    <row r="107" spans="1:62" ht="28">
      <c r="A107" s="22">
        <v>5.0999999999999996</v>
      </c>
      <c r="B107" s="22">
        <v>10</v>
      </c>
      <c r="C107" s="242" t="s">
        <v>1593</v>
      </c>
      <c r="D107" s="242"/>
      <c r="E107" s="23"/>
      <c r="F107" s="23" t="s">
        <v>464</v>
      </c>
      <c r="G107" s="204"/>
      <c r="H107" s="204"/>
      <c r="I107" s="225"/>
      <c r="J107" s="23"/>
      <c r="K107" s="225"/>
      <c r="L107" s="225"/>
      <c r="M107" s="194"/>
      <c r="N107" s="306"/>
      <c r="O107" s="13"/>
      <c r="P107" s="13"/>
      <c r="Q107" s="13"/>
      <c r="R107" s="13"/>
      <c r="S107" s="13"/>
      <c r="T107" s="13"/>
      <c r="U107" s="164"/>
      <c r="V107" s="13"/>
      <c r="W107" s="13"/>
      <c r="X107" s="13"/>
      <c r="Y107" s="13"/>
      <c r="Z107" s="13"/>
      <c r="AA107" s="13"/>
      <c r="AB107" s="13"/>
      <c r="AC107" s="13"/>
      <c r="AD107" s="13"/>
      <c r="AE107" s="13"/>
      <c r="AF107" s="13"/>
      <c r="AG107" s="13"/>
      <c r="AH107" s="13"/>
      <c r="AI107" s="13"/>
      <c r="AJ107" s="164"/>
      <c r="AK107" s="13"/>
      <c r="AL107" s="17" t="s">
        <v>465</v>
      </c>
      <c r="AM107" s="370"/>
      <c r="AN107" s="260"/>
      <c r="AO107" s="370"/>
      <c r="AP107" s="314"/>
      <c r="AQ107" s="259" t="s">
        <v>425</v>
      </c>
      <c r="AR107" s="151" t="s">
        <v>466</v>
      </c>
      <c r="AS107" s="151" t="s">
        <v>466</v>
      </c>
      <c r="AT107" s="151"/>
      <c r="AU107" s="151"/>
      <c r="AV107" s="151"/>
      <c r="AW107" s="375"/>
      <c r="AX107" s="164"/>
      <c r="AY107" s="13"/>
      <c r="AZ107" s="12"/>
      <c r="BA107" s="13"/>
      <c r="BB107" s="13"/>
      <c r="BC107" s="13"/>
      <c r="BD107" s="13"/>
      <c r="BE107" s="13"/>
      <c r="BF107" s="13"/>
      <c r="BG107" s="13"/>
      <c r="BH107" s="13"/>
      <c r="BI107" s="13"/>
      <c r="BJ107" s="5">
        <f t="shared" si="6"/>
        <v>1</v>
      </c>
    </row>
    <row r="108" spans="1:62" ht="28">
      <c r="A108" s="22">
        <v>5.0999999999999996</v>
      </c>
      <c r="B108" s="22">
        <v>11</v>
      </c>
      <c r="C108" s="242" t="s">
        <v>1593</v>
      </c>
      <c r="D108" s="242"/>
      <c r="E108" s="23"/>
      <c r="F108" s="23" t="s">
        <v>467</v>
      </c>
      <c r="G108" s="204"/>
      <c r="H108" s="204"/>
      <c r="I108" s="225"/>
      <c r="J108" s="23"/>
      <c r="K108" s="225"/>
      <c r="L108" s="225"/>
      <c r="M108" s="194"/>
      <c r="N108" s="306"/>
      <c r="O108" s="13"/>
      <c r="P108" s="13"/>
      <c r="Q108" s="13"/>
      <c r="R108" s="13"/>
      <c r="S108" s="13"/>
      <c r="T108" s="13"/>
      <c r="U108" s="164"/>
      <c r="V108" s="13"/>
      <c r="W108" s="13"/>
      <c r="X108" s="13"/>
      <c r="Y108" s="13"/>
      <c r="Z108" s="13"/>
      <c r="AA108" s="13"/>
      <c r="AB108" s="13"/>
      <c r="AC108" s="13"/>
      <c r="AD108" s="13"/>
      <c r="AE108" s="13"/>
      <c r="AF108" s="13"/>
      <c r="AG108" s="13"/>
      <c r="AH108" s="13"/>
      <c r="AI108" s="13"/>
      <c r="AJ108" s="164"/>
      <c r="AK108" s="13"/>
      <c r="AL108" s="17" t="s">
        <v>468</v>
      </c>
      <c r="AM108" s="370"/>
      <c r="AN108" s="316"/>
      <c r="AO108" s="370"/>
      <c r="AP108" s="316"/>
      <c r="AQ108" s="316" t="s">
        <v>425</v>
      </c>
      <c r="AR108" s="316" t="s">
        <v>469</v>
      </c>
      <c r="AS108" s="316" t="s">
        <v>469</v>
      </c>
      <c r="AT108" s="316"/>
      <c r="AU108" s="316"/>
      <c r="AV108" s="316"/>
      <c r="AW108" s="375"/>
      <c r="AX108" s="164"/>
      <c r="AY108" s="13"/>
      <c r="AZ108" s="12"/>
      <c r="BA108" s="13"/>
      <c r="BB108" s="13"/>
      <c r="BC108" s="13"/>
      <c r="BD108" s="13"/>
      <c r="BE108" s="13"/>
      <c r="BF108" s="13"/>
      <c r="BG108" s="13"/>
      <c r="BH108" s="13"/>
      <c r="BI108" s="13"/>
      <c r="BJ108" s="5">
        <f t="shared" si="6"/>
        <v>1</v>
      </c>
    </row>
    <row r="109" spans="1:62" ht="28">
      <c r="A109" s="22">
        <v>5.0999999999999996</v>
      </c>
      <c r="B109" s="22">
        <v>12</v>
      </c>
      <c r="C109" s="242" t="s">
        <v>1593</v>
      </c>
      <c r="D109" s="242"/>
      <c r="E109" s="23"/>
      <c r="F109" s="23" t="s">
        <v>470</v>
      </c>
      <c r="G109" s="204"/>
      <c r="H109" s="204"/>
      <c r="I109" s="225"/>
      <c r="J109" s="23"/>
      <c r="K109" s="225"/>
      <c r="L109" s="225"/>
      <c r="M109" s="194"/>
      <c r="N109" s="306"/>
      <c r="O109" s="13"/>
      <c r="P109" s="13"/>
      <c r="Q109" s="13"/>
      <c r="R109" s="13"/>
      <c r="S109" s="13"/>
      <c r="T109" s="13"/>
      <c r="U109" s="164"/>
      <c r="V109" s="13"/>
      <c r="W109" s="13"/>
      <c r="X109" s="13"/>
      <c r="Y109" s="13"/>
      <c r="Z109" s="13"/>
      <c r="AA109" s="13"/>
      <c r="AB109" s="13"/>
      <c r="AC109" s="13"/>
      <c r="AD109" s="13"/>
      <c r="AE109" s="13"/>
      <c r="AF109" s="13"/>
      <c r="AG109" s="13"/>
      <c r="AH109" s="13"/>
      <c r="AI109" s="13"/>
      <c r="AJ109" s="164"/>
      <c r="AK109" s="13"/>
      <c r="AL109" s="17" t="s">
        <v>471</v>
      </c>
      <c r="AM109" s="370"/>
      <c r="AN109" s="316"/>
      <c r="AO109" s="370"/>
      <c r="AP109" s="316"/>
      <c r="AQ109" s="316" t="s">
        <v>425</v>
      </c>
      <c r="AR109" s="316" t="s">
        <v>472</v>
      </c>
      <c r="AS109" s="316"/>
      <c r="AT109" s="316"/>
      <c r="AU109" s="316"/>
      <c r="AV109" s="316"/>
      <c r="AW109" s="375"/>
      <c r="AX109" s="164"/>
      <c r="AY109" s="13"/>
      <c r="AZ109" s="12"/>
      <c r="BA109" s="13"/>
      <c r="BB109" s="13"/>
      <c r="BC109" s="13"/>
      <c r="BD109" s="13"/>
      <c r="BE109" s="13"/>
      <c r="BF109" s="13"/>
      <c r="BG109" s="13"/>
      <c r="BH109" s="13"/>
      <c r="BI109" s="13"/>
      <c r="BJ109" s="5">
        <f t="shared" si="6"/>
        <v>1</v>
      </c>
    </row>
    <row r="110" spans="1:62" ht="42">
      <c r="A110" s="22">
        <v>5.0999999999999996</v>
      </c>
      <c r="B110" s="22">
        <v>13</v>
      </c>
      <c r="C110" s="242" t="s">
        <v>1593</v>
      </c>
      <c r="D110" s="242"/>
      <c r="E110" s="23"/>
      <c r="F110" s="23" t="s">
        <v>473</v>
      </c>
      <c r="G110" s="204"/>
      <c r="H110" s="204"/>
      <c r="I110" s="225"/>
      <c r="J110" s="23"/>
      <c r="K110" s="225"/>
      <c r="L110" s="225"/>
      <c r="M110" s="194"/>
      <c r="N110" s="306"/>
      <c r="O110" s="13"/>
      <c r="P110" s="13"/>
      <c r="Q110" s="13"/>
      <c r="R110" s="13"/>
      <c r="S110" s="13"/>
      <c r="T110" s="13"/>
      <c r="U110" s="164"/>
      <c r="V110" s="13"/>
      <c r="W110" s="13"/>
      <c r="X110" s="13"/>
      <c r="Y110" s="13"/>
      <c r="Z110" s="13"/>
      <c r="AA110" s="13"/>
      <c r="AB110" s="13"/>
      <c r="AC110" s="13"/>
      <c r="AD110" s="13"/>
      <c r="AE110" s="13"/>
      <c r="AF110" s="13"/>
      <c r="AG110" s="13"/>
      <c r="AH110" s="13"/>
      <c r="AI110" s="13"/>
      <c r="AJ110" s="164"/>
      <c r="AK110" s="13"/>
      <c r="AL110" s="17" t="s">
        <v>474</v>
      </c>
      <c r="AM110" s="370"/>
      <c r="AN110" s="316"/>
      <c r="AO110" s="370"/>
      <c r="AP110" s="316"/>
      <c r="AQ110" s="316" t="s">
        <v>425</v>
      </c>
      <c r="AR110" s="316" t="s">
        <v>475</v>
      </c>
      <c r="AS110" s="316"/>
      <c r="AT110" s="316"/>
      <c r="AU110" s="316"/>
      <c r="AV110" s="316"/>
      <c r="AW110" s="375"/>
      <c r="AX110" s="164"/>
      <c r="AY110" s="13"/>
      <c r="AZ110" s="12"/>
      <c r="BA110" s="13"/>
      <c r="BB110" s="13"/>
      <c r="BC110" s="13"/>
      <c r="BD110" s="13"/>
      <c r="BE110" s="13"/>
      <c r="BF110" s="13"/>
      <c r="BG110" s="13"/>
      <c r="BH110" s="13"/>
      <c r="BI110" s="13"/>
      <c r="BJ110" s="5">
        <f t="shared" si="6"/>
        <v>1</v>
      </c>
    </row>
    <row r="111" spans="1:62" ht="28">
      <c r="A111" s="22">
        <v>5.0999999999999996</v>
      </c>
      <c r="B111" s="22">
        <v>14</v>
      </c>
      <c r="C111" s="242" t="s">
        <v>1593</v>
      </c>
      <c r="D111" s="242"/>
      <c r="E111" s="23"/>
      <c r="F111" s="23" t="s">
        <v>454</v>
      </c>
      <c r="G111" s="204"/>
      <c r="H111" s="204"/>
      <c r="I111" s="225"/>
      <c r="J111" s="23"/>
      <c r="K111" s="225"/>
      <c r="L111" s="225"/>
      <c r="M111" s="194"/>
      <c r="N111" s="306"/>
      <c r="O111" s="13"/>
      <c r="P111" s="13"/>
      <c r="Q111" s="13"/>
      <c r="R111" s="13"/>
      <c r="S111" s="13"/>
      <c r="T111" s="13"/>
      <c r="U111" s="164"/>
      <c r="V111" s="13"/>
      <c r="W111" s="13"/>
      <c r="X111" s="13"/>
      <c r="Y111" s="13"/>
      <c r="Z111" s="13"/>
      <c r="AA111" s="13"/>
      <c r="AB111" s="13"/>
      <c r="AC111" s="13"/>
      <c r="AD111" s="13"/>
      <c r="AE111" s="13"/>
      <c r="AF111" s="13"/>
      <c r="AG111" s="13"/>
      <c r="AH111" s="13"/>
      <c r="AI111" s="13"/>
      <c r="AJ111" s="164"/>
      <c r="AK111" s="13"/>
      <c r="AL111" s="17" t="s">
        <v>453</v>
      </c>
      <c r="AM111" s="370"/>
      <c r="AN111" s="316"/>
      <c r="AO111" s="370"/>
      <c r="AP111" s="316"/>
      <c r="AQ111" s="316" t="s">
        <v>403</v>
      </c>
      <c r="AR111" s="316" t="s">
        <v>454</v>
      </c>
      <c r="AS111" s="316" t="s">
        <v>454</v>
      </c>
      <c r="AT111" s="316" t="s">
        <v>277</v>
      </c>
      <c r="AU111" s="316"/>
      <c r="AV111" s="316"/>
      <c r="AW111" s="375"/>
      <c r="AX111" s="164"/>
      <c r="AY111" s="13"/>
      <c r="AZ111" s="12"/>
      <c r="BA111" s="13"/>
      <c r="BB111" s="13"/>
      <c r="BC111" s="13"/>
      <c r="BD111" s="13"/>
      <c r="BE111" s="13"/>
      <c r="BF111" s="13"/>
      <c r="BG111" s="13"/>
      <c r="BH111" s="13"/>
      <c r="BI111" s="13"/>
      <c r="BJ111" s="5">
        <f t="shared" si="6"/>
        <v>1</v>
      </c>
    </row>
    <row r="112" spans="1:62" ht="28">
      <c r="A112" s="22">
        <v>5.0999999999999996</v>
      </c>
      <c r="B112" s="22">
        <v>15</v>
      </c>
      <c r="C112" s="242" t="s">
        <v>1593</v>
      </c>
      <c r="D112" s="242"/>
      <c r="E112" s="23"/>
      <c r="F112" s="23" t="s">
        <v>476</v>
      </c>
      <c r="G112" s="204"/>
      <c r="H112" s="204"/>
      <c r="I112" s="225"/>
      <c r="J112" s="23"/>
      <c r="K112" s="225"/>
      <c r="L112" s="225"/>
      <c r="M112" s="194"/>
      <c r="N112" s="306"/>
      <c r="O112" s="13"/>
      <c r="P112" s="13"/>
      <c r="Q112" s="13"/>
      <c r="R112" s="13"/>
      <c r="S112" s="13"/>
      <c r="T112" s="13"/>
      <c r="U112" s="164"/>
      <c r="V112" s="13"/>
      <c r="W112" s="13"/>
      <c r="X112" s="13"/>
      <c r="Y112" s="13"/>
      <c r="Z112" s="13"/>
      <c r="AA112" s="13"/>
      <c r="AB112" s="13"/>
      <c r="AC112" s="13"/>
      <c r="AD112" s="13"/>
      <c r="AE112" s="13"/>
      <c r="AF112" s="13"/>
      <c r="AG112" s="13"/>
      <c r="AH112" s="13"/>
      <c r="AI112" s="13"/>
      <c r="AJ112" s="164"/>
      <c r="AK112" s="13"/>
      <c r="AL112" s="17" t="s">
        <v>477</v>
      </c>
      <c r="AM112" s="370"/>
      <c r="AN112" s="316"/>
      <c r="AO112" s="370"/>
      <c r="AP112" s="316"/>
      <c r="AQ112" s="316" t="s">
        <v>403</v>
      </c>
      <c r="AR112" s="316" t="s">
        <v>478</v>
      </c>
      <c r="AS112" s="316" t="s">
        <v>478</v>
      </c>
      <c r="AT112" s="316" t="s">
        <v>277</v>
      </c>
      <c r="AU112" s="316"/>
      <c r="AV112" s="316"/>
      <c r="AW112" s="375"/>
      <c r="AX112" s="164"/>
      <c r="AY112" s="13"/>
      <c r="AZ112" s="12"/>
      <c r="BA112" s="13"/>
      <c r="BB112" s="13"/>
      <c r="BC112" s="13"/>
      <c r="BD112" s="13"/>
      <c r="BE112" s="13"/>
      <c r="BF112" s="13"/>
      <c r="BG112" s="13"/>
      <c r="BH112" s="13"/>
      <c r="BI112" s="13"/>
      <c r="BJ112" s="5">
        <f t="shared" si="6"/>
        <v>1</v>
      </c>
    </row>
    <row r="113" spans="1:62" ht="28">
      <c r="A113" s="22">
        <v>5.0999999999999996</v>
      </c>
      <c r="B113" s="22">
        <v>16</v>
      </c>
      <c r="C113" s="242" t="s">
        <v>1593</v>
      </c>
      <c r="D113" s="242"/>
      <c r="E113" s="23"/>
      <c r="F113" s="23" t="s">
        <v>479</v>
      </c>
      <c r="G113" s="204"/>
      <c r="H113" s="204"/>
      <c r="I113" s="225"/>
      <c r="J113" s="23"/>
      <c r="K113" s="225"/>
      <c r="L113" s="225"/>
      <c r="M113" s="194"/>
      <c r="N113" s="306"/>
      <c r="O113" s="13"/>
      <c r="P113" s="13"/>
      <c r="Q113" s="13"/>
      <c r="R113" s="13"/>
      <c r="S113" s="13"/>
      <c r="T113" s="13"/>
      <c r="U113" s="164"/>
      <c r="V113" s="13"/>
      <c r="W113" s="13"/>
      <c r="X113" s="13"/>
      <c r="Y113" s="13"/>
      <c r="Z113" s="13"/>
      <c r="AA113" s="13"/>
      <c r="AB113" s="13"/>
      <c r="AC113" s="13"/>
      <c r="AD113" s="13"/>
      <c r="AE113" s="13"/>
      <c r="AF113" s="13"/>
      <c r="AG113" s="13"/>
      <c r="AH113" s="13"/>
      <c r="AI113" s="13"/>
      <c r="AJ113" s="164"/>
      <c r="AK113" s="13"/>
      <c r="AL113" s="17" t="s">
        <v>480</v>
      </c>
      <c r="AM113" s="370"/>
      <c r="AN113" s="316"/>
      <c r="AO113" s="370"/>
      <c r="AP113" s="316"/>
      <c r="AQ113" s="316" t="s">
        <v>403</v>
      </c>
      <c r="AR113" s="316" t="s">
        <v>479</v>
      </c>
      <c r="AS113" s="316" t="s">
        <v>479</v>
      </c>
      <c r="AT113" s="316" t="s">
        <v>277</v>
      </c>
      <c r="AU113" s="316"/>
      <c r="AV113" s="316"/>
      <c r="AW113" s="375"/>
      <c r="AX113" s="164"/>
      <c r="AY113" s="13"/>
      <c r="AZ113" s="12"/>
      <c r="BA113" s="13"/>
      <c r="BB113" s="13"/>
      <c r="BC113" s="13"/>
      <c r="BD113" s="13"/>
      <c r="BE113" s="13"/>
      <c r="BF113" s="13"/>
      <c r="BG113" s="13"/>
      <c r="BH113" s="13"/>
      <c r="BI113" s="13"/>
      <c r="BJ113" s="5">
        <f t="shared" si="6"/>
        <v>1</v>
      </c>
    </row>
    <row r="114" spans="1:62" ht="14">
      <c r="A114" s="22">
        <v>5.0999999999999996</v>
      </c>
      <c r="B114" s="22">
        <v>17</v>
      </c>
      <c r="C114" s="242" t="s">
        <v>1593</v>
      </c>
      <c r="D114" s="242"/>
      <c r="E114" s="23"/>
      <c r="F114" s="23" t="s">
        <v>481</v>
      </c>
      <c r="G114" s="204"/>
      <c r="H114" s="204"/>
      <c r="I114" s="225"/>
      <c r="J114" s="23"/>
      <c r="K114" s="225"/>
      <c r="L114" s="225"/>
      <c r="M114" s="194"/>
      <c r="N114" s="306"/>
      <c r="O114" s="13"/>
      <c r="P114" s="13"/>
      <c r="Q114" s="13"/>
      <c r="R114" s="13"/>
      <c r="S114" s="13"/>
      <c r="T114" s="13"/>
      <c r="U114" s="164"/>
      <c r="V114" s="13"/>
      <c r="W114" s="13"/>
      <c r="X114" s="13"/>
      <c r="Y114" s="13"/>
      <c r="Z114" s="13"/>
      <c r="AA114" s="13"/>
      <c r="AB114" s="13"/>
      <c r="AC114" s="13"/>
      <c r="AD114" s="13"/>
      <c r="AE114" s="13"/>
      <c r="AF114" s="13"/>
      <c r="AG114" s="13"/>
      <c r="AH114" s="13"/>
      <c r="AI114" s="13"/>
      <c r="AJ114" s="164"/>
      <c r="AK114" s="13"/>
      <c r="AL114" s="17" t="s">
        <v>482</v>
      </c>
      <c r="AM114" s="370"/>
      <c r="AN114" s="316"/>
      <c r="AO114" s="370"/>
      <c r="AP114" s="316"/>
      <c r="AQ114" s="316" t="s">
        <v>403</v>
      </c>
      <c r="AR114" s="316" t="s">
        <v>481</v>
      </c>
      <c r="AS114" s="316" t="s">
        <v>481</v>
      </c>
      <c r="AT114" s="316" t="s">
        <v>277</v>
      </c>
      <c r="AU114" s="316"/>
      <c r="AV114" s="316"/>
      <c r="AW114" s="375"/>
      <c r="AX114" s="164"/>
      <c r="AY114" s="13"/>
      <c r="AZ114" s="12"/>
      <c r="BA114" s="13"/>
      <c r="BB114" s="13"/>
      <c r="BC114" s="13"/>
      <c r="BD114" s="13"/>
      <c r="BE114" s="13"/>
      <c r="BF114" s="13"/>
      <c r="BG114" s="13"/>
      <c r="BH114" s="13"/>
      <c r="BI114" s="13"/>
      <c r="BJ114" s="5">
        <f t="shared" si="6"/>
        <v>1</v>
      </c>
    </row>
    <row r="115" spans="1:62" ht="28">
      <c r="A115" s="22">
        <v>5.0999999999999996</v>
      </c>
      <c r="B115" s="22">
        <v>18</v>
      </c>
      <c r="C115" s="242" t="s">
        <v>1593</v>
      </c>
      <c r="D115" s="242"/>
      <c r="E115" s="23"/>
      <c r="F115" s="23" t="s">
        <v>483</v>
      </c>
      <c r="G115" s="204"/>
      <c r="H115" s="204"/>
      <c r="I115" s="225"/>
      <c r="J115" s="23"/>
      <c r="K115" s="225"/>
      <c r="L115" s="225"/>
      <c r="M115" s="194"/>
      <c r="N115" s="306"/>
      <c r="O115" s="13"/>
      <c r="P115" s="13"/>
      <c r="Q115" s="13"/>
      <c r="R115" s="13"/>
      <c r="S115" s="13"/>
      <c r="T115" s="13"/>
      <c r="U115" s="164"/>
      <c r="V115" s="13"/>
      <c r="W115" s="13"/>
      <c r="X115" s="13"/>
      <c r="Y115" s="13"/>
      <c r="Z115" s="13"/>
      <c r="AA115" s="13"/>
      <c r="AB115" s="13"/>
      <c r="AC115" s="13"/>
      <c r="AD115" s="13"/>
      <c r="AE115" s="13"/>
      <c r="AF115" s="13"/>
      <c r="AG115" s="13"/>
      <c r="AH115" s="13"/>
      <c r="AI115" s="13"/>
      <c r="AJ115" s="164"/>
      <c r="AK115" s="13"/>
      <c r="AL115" s="17" t="s">
        <v>484</v>
      </c>
      <c r="AM115" s="370"/>
      <c r="AN115" s="316"/>
      <c r="AO115" s="370"/>
      <c r="AP115" s="316"/>
      <c r="AQ115" s="316" t="s">
        <v>403</v>
      </c>
      <c r="AR115" s="316" t="s">
        <v>485</v>
      </c>
      <c r="AS115" s="316" t="s">
        <v>485</v>
      </c>
      <c r="AT115" s="316" t="s">
        <v>277</v>
      </c>
      <c r="AU115" s="316"/>
      <c r="AV115" s="316"/>
      <c r="AW115" s="375"/>
      <c r="AX115" s="164"/>
      <c r="AY115" s="13"/>
      <c r="AZ115" s="12"/>
      <c r="BA115" s="13"/>
      <c r="BB115" s="13"/>
      <c r="BC115" s="13"/>
      <c r="BD115" s="13"/>
      <c r="BE115" s="13"/>
      <c r="BF115" s="13"/>
      <c r="BG115" s="13"/>
      <c r="BH115" s="13"/>
      <c r="BI115" s="13"/>
      <c r="BJ115" s="5">
        <f t="shared" si="6"/>
        <v>1</v>
      </c>
    </row>
    <row r="116" spans="1:62" ht="126">
      <c r="A116" s="22">
        <v>5.0999999999999996</v>
      </c>
      <c r="B116" s="22">
        <v>19</v>
      </c>
      <c r="C116" s="242" t="s">
        <v>1593</v>
      </c>
      <c r="D116" s="242"/>
      <c r="E116" s="23"/>
      <c r="F116" s="23" t="s">
        <v>486</v>
      </c>
      <c r="G116" s="204"/>
      <c r="H116" s="204"/>
      <c r="I116" s="225"/>
      <c r="J116" s="23"/>
      <c r="K116" s="225"/>
      <c r="L116" s="225"/>
      <c r="M116" s="194"/>
      <c r="N116" s="306"/>
      <c r="O116" s="13"/>
      <c r="P116" s="13"/>
      <c r="Q116" s="13"/>
      <c r="R116" s="13"/>
      <c r="S116" s="13"/>
      <c r="T116" s="13"/>
      <c r="U116" s="164"/>
      <c r="V116" s="13"/>
      <c r="W116" s="13" t="s">
        <v>487</v>
      </c>
      <c r="X116" s="13" t="s">
        <v>487</v>
      </c>
      <c r="Y116" s="13"/>
      <c r="Z116" s="13"/>
      <c r="AA116" s="13" t="s">
        <v>488</v>
      </c>
      <c r="AB116" s="316" t="s">
        <v>307</v>
      </c>
      <c r="AC116" s="316" t="s">
        <v>159</v>
      </c>
      <c r="AD116" s="316">
        <v>-1</v>
      </c>
      <c r="AE116" s="316">
        <v>2</v>
      </c>
      <c r="AF116" s="316" t="s">
        <v>78</v>
      </c>
      <c r="AG116" s="316"/>
      <c r="AH116" s="316"/>
      <c r="AI116" s="375"/>
      <c r="AJ116" s="164"/>
      <c r="AK116" s="13"/>
      <c r="AL116" s="12"/>
      <c r="AM116" s="13"/>
      <c r="AN116" s="13"/>
      <c r="AO116" s="13"/>
      <c r="AP116" s="13"/>
      <c r="AQ116" s="13"/>
      <c r="AR116" s="13"/>
      <c r="AS116" s="13"/>
      <c r="AT116" s="13"/>
      <c r="AU116" s="13"/>
      <c r="AV116" s="13"/>
      <c r="AW116" s="13"/>
      <c r="AX116" s="164"/>
      <c r="AY116" s="13"/>
      <c r="AZ116" s="12"/>
      <c r="BA116" s="13"/>
      <c r="BB116" s="13"/>
      <c r="BC116" s="13"/>
      <c r="BD116" s="13"/>
      <c r="BE116" s="13"/>
      <c r="BF116" s="13"/>
      <c r="BG116" s="13"/>
      <c r="BH116" s="13"/>
      <c r="BI116" s="13"/>
      <c r="BJ116" s="5">
        <f t="shared" si="6"/>
        <v>1</v>
      </c>
    </row>
    <row r="117" spans="1:62" ht="252">
      <c r="A117" s="22">
        <v>5.0999999999999996</v>
      </c>
      <c r="B117" s="22">
        <v>20</v>
      </c>
      <c r="C117" s="242" t="s">
        <v>1593</v>
      </c>
      <c r="D117" s="242"/>
      <c r="E117" s="23"/>
      <c r="F117" s="23" t="s">
        <v>489</v>
      </c>
      <c r="G117" s="204"/>
      <c r="H117" s="204"/>
      <c r="I117" s="225"/>
      <c r="J117" s="23"/>
      <c r="K117" s="225"/>
      <c r="L117" s="225"/>
      <c r="M117" s="194"/>
      <c r="N117" s="306"/>
      <c r="O117" s="13"/>
      <c r="P117" s="13"/>
      <c r="Q117" s="13"/>
      <c r="R117" s="13"/>
      <c r="S117" s="13"/>
      <c r="T117" s="13"/>
      <c r="U117" s="164"/>
      <c r="V117" s="13"/>
      <c r="W117" s="13" t="s">
        <v>490</v>
      </c>
      <c r="X117" s="13" t="s">
        <v>490</v>
      </c>
      <c r="Y117" s="13"/>
      <c r="Z117" s="13"/>
      <c r="AA117" s="13" t="s">
        <v>491</v>
      </c>
      <c r="AB117" s="151" t="s">
        <v>369</v>
      </c>
      <c r="AC117" s="151" t="s">
        <v>159</v>
      </c>
      <c r="AD117" s="151">
        <v>0</v>
      </c>
      <c r="AE117" s="151">
        <v>2.2999999999999998</v>
      </c>
      <c r="AF117" s="151" t="s">
        <v>78</v>
      </c>
      <c r="AG117" s="151"/>
      <c r="AH117" s="151"/>
      <c r="AI117" s="375"/>
      <c r="AJ117" s="164"/>
      <c r="AK117" s="13"/>
      <c r="AL117" s="12"/>
      <c r="AM117" s="13"/>
      <c r="AN117" s="13"/>
      <c r="AO117" s="13"/>
      <c r="AP117" s="13"/>
      <c r="AQ117" s="13"/>
      <c r="AR117" s="13"/>
      <c r="AS117" s="13"/>
      <c r="AT117" s="13"/>
      <c r="AU117" s="13"/>
      <c r="AV117" s="13"/>
      <c r="AW117" s="13"/>
      <c r="AX117" s="164"/>
      <c r="AY117" s="13"/>
      <c r="AZ117" s="12"/>
      <c r="BA117" s="13"/>
      <c r="BB117" s="13"/>
      <c r="BC117" s="13"/>
      <c r="BD117" s="13"/>
      <c r="BE117" s="13"/>
      <c r="BF117" s="13"/>
      <c r="BG117" s="13"/>
      <c r="BH117" s="13"/>
      <c r="BI117" s="13"/>
      <c r="BJ117" s="5">
        <f t="shared" si="6"/>
        <v>1</v>
      </c>
    </row>
    <row r="118" spans="1:62" ht="98">
      <c r="A118" s="22">
        <v>5.0999999999999996</v>
      </c>
      <c r="B118" s="22">
        <v>21</v>
      </c>
      <c r="C118" s="242" t="s">
        <v>1593</v>
      </c>
      <c r="D118" s="242"/>
      <c r="E118" s="23"/>
      <c r="F118" s="23" t="s">
        <v>492</v>
      </c>
      <c r="G118" s="204"/>
      <c r="H118" s="204"/>
      <c r="I118" s="225"/>
      <c r="J118" s="23"/>
      <c r="K118" s="225"/>
      <c r="L118" s="225"/>
      <c r="M118" s="194"/>
      <c r="N118" s="306"/>
      <c r="O118" s="13"/>
      <c r="P118" s="13"/>
      <c r="Q118" s="13"/>
      <c r="R118" s="13"/>
      <c r="S118" s="13"/>
      <c r="T118" s="13"/>
      <c r="U118" s="164"/>
      <c r="V118" s="13"/>
      <c r="W118" s="13" t="s">
        <v>493</v>
      </c>
      <c r="X118" s="13" t="s">
        <v>493</v>
      </c>
      <c r="Y118" s="13"/>
      <c r="Z118" s="13"/>
      <c r="AA118" s="13" t="s">
        <v>494</v>
      </c>
      <c r="AB118" s="316" t="s">
        <v>78</v>
      </c>
      <c r="AC118" s="316" t="s">
        <v>248</v>
      </c>
      <c r="AD118" s="316">
        <v>0</v>
      </c>
      <c r="AE118" s="316" t="s">
        <v>159</v>
      </c>
      <c r="AF118" s="316" t="s">
        <v>495</v>
      </c>
      <c r="AG118" s="316"/>
      <c r="AH118" s="316"/>
      <c r="AI118" s="375"/>
      <c r="AJ118" s="164"/>
      <c r="AK118" s="13"/>
      <c r="AL118" s="12"/>
      <c r="AM118" s="13"/>
      <c r="AN118" s="13"/>
      <c r="AO118" s="13"/>
      <c r="AP118" s="13"/>
      <c r="AQ118" s="13"/>
      <c r="AR118" s="13"/>
      <c r="AS118" s="13"/>
      <c r="AT118" s="13"/>
      <c r="AU118" s="13"/>
      <c r="AV118" s="13"/>
      <c r="AW118" s="13"/>
      <c r="AX118" s="164"/>
      <c r="AY118" s="13"/>
      <c r="AZ118" s="12"/>
      <c r="BA118" s="13"/>
      <c r="BB118" s="13"/>
      <c r="BC118" s="13"/>
      <c r="BD118" s="13"/>
      <c r="BE118" s="13"/>
      <c r="BF118" s="13"/>
      <c r="BG118" s="13"/>
      <c r="BH118" s="13"/>
      <c r="BI118" s="13"/>
      <c r="BJ118" s="5">
        <f t="shared" si="6"/>
        <v>1</v>
      </c>
    </row>
    <row r="119" spans="1:62" ht="42">
      <c r="A119" s="22">
        <v>5.0999999999999996</v>
      </c>
      <c r="B119" s="22">
        <v>22</v>
      </c>
      <c r="C119" s="242" t="s">
        <v>1593</v>
      </c>
      <c r="D119" s="242"/>
      <c r="E119" s="23"/>
      <c r="F119" s="23" t="s">
        <v>496</v>
      </c>
      <c r="G119" s="204"/>
      <c r="H119" s="204"/>
      <c r="I119" s="225"/>
      <c r="J119" s="23"/>
      <c r="K119" s="225"/>
      <c r="L119" s="225"/>
      <c r="M119" s="194"/>
      <c r="N119" s="306"/>
      <c r="O119" s="13"/>
      <c r="P119" s="13"/>
      <c r="Q119" s="13"/>
      <c r="R119" s="13"/>
      <c r="S119" s="13"/>
      <c r="T119" s="13"/>
      <c r="U119" s="164"/>
      <c r="V119" s="13"/>
      <c r="W119" s="13"/>
      <c r="X119" s="13"/>
      <c r="Y119" s="13"/>
      <c r="Z119" s="13"/>
      <c r="AA119" s="13"/>
      <c r="AB119" s="151"/>
      <c r="AC119" s="151"/>
      <c r="AD119" s="151"/>
      <c r="AE119" s="259"/>
      <c r="AF119" s="259"/>
      <c r="AG119" s="259"/>
      <c r="AH119" s="259"/>
      <c r="AI119" s="375"/>
      <c r="AJ119" s="164"/>
      <c r="AK119" s="13"/>
      <c r="AL119" s="17" t="s">
        <v>497</v>
      </c>
      <c r="AM119" s="370"/>
      <c r="AN119" s="316"/>
      <c r="AO119" s="370"/>
      <c r="AP119" s="316"/>
      <c r="AQ119" s="316" t="s">
        <v>290</v>
      </c>
      <c r="AR119" s="316" t="s">
        <v>498</v>
      </c>
      <c r="AS119" s="316" t="s">
        <v>498</v>
      </c>
      <c r="AT119" s="316" t="s">
        <v>499</v>
      </c>
      <c r="AU119" s="316"/>
      <c r="AV119" s="316"/>
      <c r="AW119" s="375"/>
      <c r="AX119" s="164"/>
      <c r="AY119" s="13"/>
      <c r="AZ119" s="12"/>
      <c r="BA119" s="13"/>
      <c r="BB119" s="13"/>
      <c r="BC119" s="13"/>
      <c r="BD119" s="13"/>
      <c r="BE119" s="13"/>
      <c r="BF119" s="13"/>
      <c r="BG119" s="13"/>
      <c r="BH119" s="13"/>
      <c r="BI119" s="13"/>
      <c r="BJ119" s="5">
        <f t="shared" si="6"/>
        <v>1</v>
      </c>
    </row>
    <row r="120" spans="1:62" ht="350">
      <c r="A120" s="22">
        <v>5.0999999999999996</v>
      </c>
      <c r="B120" s="22">
        <v>23</v>
      </c>
      <c r="C120" s="242" t="s">
        <v>1593</v>
      </c>
      <c r="D120" s="242"/>
      <c r="E120" s="23"/>
      <c r="F120" s="23" t="s">
        <v>500</v>
      </c>
      <c r="G120" s="204"/>
      <c r="H120" s="204"/>
      <c r="I120" s="225"/>
      <c r="J120" s="23"/>
      <c r="K120" s="225"/>
      <c r="L120" s="225"/>
      <c r="M120" s="194"/>
      <c r="N120" s="306"/>
      <c r="O120" s="13"/>
      <c r="P120" s="13"/>
      <c r="Q120" s="13"/>
      <c r="R120" s="13"/>
      <c r="S120" s="13"/>
      <c r="T120" s="13"/>
      <c r="U120" s="164"/>
      <c r="V120" s="13"/>
      <c r="W120" s="13" t="s">
        <v>501</v>
      </c>
      <c r="X120" s="13" t="s">
        <v>501</v>
      </c>
      <c r="Y120" s="13"/>
      <c r="Z120" s="13"/>
      <c r="AA120" s="13" t="s">
        <v>502</v>
      </c>
      <c r="AB120" s="316" t="s">
        <v>78</v>
      </c>
      <c r="AC120" s="316" t="s">
        <v>159</v>
      </c>
      <c r="AD120" s="316">
        <v>1</v>
      </c>
      <c r="AE120" s="316">
        <v>3</v>
      </c>
      <c r="AF120" s="316" t="s">
        <v>495</v>
      </c>
      <c r="AG120" s="316"/>
      <c r="AH120" s="316"/>
      <c r="AI120" s="375"/>
      <c r="AJ120" s="164"/>
      <c r="AK120" s="13"/>
      <c r="AL120" s="12"/>
      <c r="AM120" s="13"/>
      <c r="AN120" s="13"/>
      <c r="AO120" s="13"/>
      <c r="AP120" s="13"/>
      <c r="AQ120" s="13"/>
      <c r="AR120" s="13"/>
      <c r="AS120" s="13"/>
      <c r="AT120" s="13"/>
      <c r="AU120" s="13"/>
      <c r="AV120" s="13"/>
      <c r="AW120" s="13"/>
      <c r="AX120" s="164"/>
      <c r="AY120" s="13"/>
      <c r="AZ120" s="12"/>
      <c r="BA120" s="13"/>
      <c r="BB120" s="13"/>
      <c r="BC120" s="13"/>
      <c r="BD120" s="13"/>
      <c r="BE120" s="13"/>
      <c r="BF120" s="13"/>
      <c r="BG120" s="13"/>
      <c r="BH120" s="13"/>
      <c r="BI120" s="13"/>
      <c r="BJ120" s="5">
        <f t="shared" si="6"/>
        <v>1</v>
      </c>
    </row>
    <row r="121" spans="1:62" ht="84">
      <c r="A121" s="22">
        <v>5.0999999999999996</v>
      </c>
      <c r="B121" s="22">
        <v>24</v>
      </c>
      <c r="C121" s="242" t="s">
        <v>1593</v>
      </c>
      <c r="D121" s="242"/>
      <c r="E121" s="23"/>
      <c r="F121" s="23" t="s">
        <v>503</v>
      </c>
      <c r="G121" s="204"/>
      <c r="H121" s="204"/>
      <c r="I121" s="225"/>
      <c r="J121" s="23"/>
      <c r="K121" s="225"/>
      <c r="L121" s="225"/>
      <c r="M121" s="194"/>
      <c r="N121" s="306"/>
      <c r="O121" s="13"/>
      <c r="P121" s="13"/>
      <c r="Q121" s="13"/>
      <c r="R121" s="13"/>
      <c r="S121" s="13"/>
      <c r="T121" s="13"/>
      <c r="U121" s="164"/>
      <c r="V121" s="13"/>
      <c r="W121" s="13" t="s">
        <v>504</v>
      </c>
      <c r="X121" s="13" t="s">
        <v>504</v>
      </c>
      <c r="Y121" s="13"/>
      <c r="Z121" s="13"/>
      <c r="AA121" s="13" t="s">
        <v>505</v>
      </c>
      <c r="AB121" s="151" t="s">
        <v>78</v>
      </c>
      <c r="AC121" s="151" t="s">
        <v>159</v>
      </c>
      <c r="AD121" s="151" t="s">
        <v>506</v>
      </c>
      <c r="AE121" s="151" t="s">
        <v>507</v>
      </c>
      <c r="AF121" s="151" t="s">
        <v>78</v>
      </c>
      <c r="AG121" s="151"/>
      <c r="AH121" s="151"/>
      <c r="AI121" s="375"/>
      <c r="AJ121" s="164"/>
      <c r="AK121" s="13"/>
      <c r="AL121" s="12"/>
      <c r="AM121" s="13"/>
      <c r="AN121" s="13"/>
      <c r="AO121" s="13"/>
      <c r="AP121" s="13"/>
      <c r="AQ121" s="13"/>
      <c r="AR121" s="13"/>
      <c r="AS121" s="13"/>
      <c r="AT121" s="13"/>
      <c r="AU121" s="13"/>
      <c r="AV121" s="13"/>
      <c r="AW121" s="13"/>
      <c r="AX121" s="164"/>
      <c r="AY121" s="13"/>
      <c r="AZ121" s="12"/>
      <c r="BA121" s="13"/>
      <c r="BB121" s="13"/>
      <c r="BC121" s="13"/>
      <c r="BD121" s="13"/>
      <c r="BE121" s="13"/>
      <c r="BF121" s="13"/>
      <c r="BG121" s="13"/>
      <c r="BH121" s="13"/>
      <c r="BI121" s="13"/>
      <c r="BJ121" s="5">
        <f t="shared" si="6"/>
        <v>1</v>
      </c>
    </row>
    <row r="122" spans="1:62" ht="28">
      <c r="A122" s="22">
        <v>5.0999999999999996</v>
      </c>
      <c r="B122" s="22">
        <v>25</v>
      </c>
      <c r="C122" s="242" t="s">
        <v>1593</v>
      </c>
      <c r="D122" s="242"/>
      <c r="E122" s="23"/>
      <c r="F122" s="23" t="s">
        <v>508</v>
      </c>
      <c r="G122" s="204"/>
      <c r="H122" s="204"/>
      <c r="I122" s="225"/>
      <c r="J122" s="23"/>
      <c r="K122" s="225"/>
      <c r="L122" s="225"/>
      <c r="M122" s="194"/>
      <c r="N122" s="306"/>
      <c r="O122" s="13"/>
      <c r="P122" s="13"/>
      <c r="Q122" s="13"/>
      <c r="R122" s="13"/>
      <c r="S122" s="13"/>
      <c r="T122" s="13"/>
      <c r="U122" s="164"/>
      <c r="V122" s="13"/>
      <c r="W122" s="13" t="s">
        <v>509</v>
      </c>
      <c r="X122" s="13" t="s">
        <v>509</v>
      </c>
      <c r="Y122" s="13"/>
      <c r="Z122" s="13"/>
      <c r="AA122" s="13" t="s">
        <v>510</v>
      </c>
      <c r="AB122" s="151" t="s">
        <v>307</v>
      </c>
      <c r="AC122" s="151" t="s">
        <v>159</v>
      </c>
      <c r="AD122" s="151" t="s">
        <v>446</v>
      </c>
      <c r="AE122" s="259" t="s">
        <v>511</v>
      </c>
      <c r="AF122" s="259" t="s">
        <v>78</v>
      </c>
      <c r="AG122" s="259"/>
      <c r="AH122" s="259"/>
      <c r="AI122" s="375"/>
      <c r="AJ122" s="164"/>
      <c r="AK122" s="13"/>
      <c r="AL122" s="12"/>
      <c r="AM122" s="13"/>
      <c r="AN122" s="13"/>
      <c r="AO122" s="13"/>
      <c r="AP122" s="13"/>
      <c r="AQ122" s="13"/>
      <c r="AR122" s="13"/>
      <c r="AS122" s="13"/>
      <c r="AT122" s="13"/>
      <c r="AU122" s="13"/>
      <c r="AV122" s="13"/>
      <c r="AW122" s="13"/>
      <c r="AX122" s="164"/>
      <c r="AY122" s="13"/>
      <c r="AZ122" s="12"/>
      <c r="BA122" s="13"/>
      <c r="BB122" s="13"/>
      <c r="BC122" s="13"/>
      <c r="BD122" s="13"/>
      <c r="BE122" s="13"/>
      <c r="BF122" s="13"/>
      <c r="BG122" s="13"/>
      <c r="BH122" s="13"/>
      <c r="BI122" s="13"/>
      <c r="BJ122" s="5">
        <f t="shared" si="6"/>
        <v>1</v>
      </c>
    </row>
    <row r="123" spans="1:62" ht="182">
      <c r="A123" s="22">
        <v>5.0999999999999996</v>
      </c>
      <c r="B123" s="22">
        <v>26</v>
      </c>
      <c r="C123" s="242" t="s">
        <v>1593</v>
      </c>
      <c r="D123" s="242"/>
      <c r="E123" s="23"/>
      <c r="F123" s="23" t="s">
        <v>512</v>
      </c>
      <c r="G123" s="204"/>
      <c r="H123" s="204"/>
      <c r="I123" s="225"/>
      <c r="J123" s="23"/>
      <c r="K123" s="225"/>
      <c r="L123" s="225"/>
      <c r="M123" s="194"/>
      <c r="N123" s="306"/>
      <c r="O123" s="13"/>
      <c r="P123" s="13"/>
      <c r="Q123" s="13"/>
      <c r="R123" s="13"/>
      <c r="S123" s="13"/>
      <c r="T123" s="13"/>
      <c r="U123" s="164"/>
      <c r="V123" s="13"/>
      <c r="W123" s="13" t="s">
        <v>513</v>
      </c>
      <c r="X123" s="13" t="s">
        <v>513</v>
      </c>
      <c r="Y123" s="13"/>
      <c r="Z123" s="13"/>
      <c r="AA123" s="13" t="s">
        <v>514</v>
      </c>
      <c r="AB123" s="316" t="s">
        <v>78</v>
      </c>
      <c r="AC123" s="316" t="s">
        <v>78</v>
      </c>
      <c r="AD123" s="316" t="s">
        <v>78</v>
      </c>
      <c r="AE123" s="316" t="s">
        <v>78</v>
      </c>
      <c r="AF123" s="316" t="s">
        <v>78</v>
      </c>
      <c r="AG123" s="316"/>
      <c r="AH123" s="316"/>
      <c r="AI123" s="375"/>
      <c r="AJ123" s="164"/>
      <c r="AK123" s="13"/>
      <c r="AL123" s="12"/>
      <c r="AM123" s="13"/>
      <c r="AN123" s="13"/>
      <c r="AO123" s="13"/>
      <c r="AP123" s="13"/>
      <c r="AQ123" s="13"/>
      <c r="AR123" s="13"/>
      <c r="AS123" s="13"/>
      <c r="AT123" s="13"/>
      <c r="AU123" s="13"/>
      <c r="AV123" s="13"/>
      <c r="AW123" s="13"/>
      <c r="AX123" s="164"/>
      <c r="AY123" s="13"/>
      <c r="AZ123" s="12"/>
      <c r="BA123" s="13"/>
      <c r="BB123" s="13"/>
      <c r="BC123" s="13"/>
      <c r="BD123" s="13"/>
      <c r="BE123" s="13"/>
      <c r="BF123" s="13"/>
      <c r="BG123" s="13"/>
      <c r="BH123" s="13"/>
      <c r="BI123" s="13"/>
      <c r="BJ123" s="5">
        <f t="shared" si="6"/>
        <v>1</v>
      </c>
    </row>
    <row r="124" spans="1:62" ht="168">
      <c r="A124" s="22">
        <v>5.0999999999999996</v>
      </c>
      <c r="B124" s="22">
        <v>27</v>
      </c>
      <c r="C124" s="242" t="s">
        <v>1593</v>
      </c>
      <c r="D124" s="242"/>
      <c r="E124" s="23"/>
      <c r="F124" s="23" t="s">
        <v>515</v>
      </c>
      <c r="G124" s="204"/>
      <c r="H124" s="204"/>
      <c r="I124" s="225"/>
      <c r="J124" s="23"/>
      <c r="K124" s="225"/>
      <c r="L124" s="225"/>
      <c r="M124" s="194"/>
      <c r="N124" s="306"/>
      <c r="O124" s="13"/>
      <c r="P124" s="13"/>
      <c r="Q124" s="13"/>
      <c r="R124" s="13"/>
      <c r="S124" s="13"/>
      <c r="T124" s="13"/>
      <c r="U124" s="164"/>
      <c r="V124" s="13"/>
      <c r="W124" s="13" t="s">
        <v>516</v>
      </c>
      <c r="X124" s="13" t="s">
        <v>516</v>
      </c>
      <c r="Y124" s="13"/>
      <c r="Z124" s="13"/>
      <c r="AA124" s="13" t="s">
        <v>517</v>
      </c>
      <c r="AB124" s="316" t="s">
        <v>78</v>
      </c>
      <c r="AC124" s="316" t="s">
        <v>78</v>
      </c>
      <c r="AD124" s="316" t="s">
        <v>78</v>
      </c>
      <c r="AE124" s="316" t="s">
        <v>78</v>
      </c>
      <c r="AF124" s="316" t="s">
        <v>78</v>
      </c>
      <c r="AG124" s="316"/>
      <c r="AH124" s="316"/>
      <c r="AI124" s="375"/>
      <c r="AJ124" s="164"/>
      <c r="AK124" s="13"/>
      <c r="AL124" s="12"/>
      <c r="AM124" s="13"/>
      <c r="AN124" s="13"/>
      <c r="AO124" s="13"/>
      <c r="AP124" s="13"/>
      <c r="AQ124" s="13"/>
      <c r="AR124" s="13"/>
      <c r="AS124" s="13"/>
      <c r="AT124" s="13"/>
      <c r="AU124" s="13"/>
      <c r="AV124" s="13"/>
      <c r="AW124" s="13"/>
      <c r="AX124" s="164"/>
      <c r="AY124" s="13"/>
      <c r="AZ124" s="12"/>
      <c r="BA124" s="13"/>
      <c r="BB124" s="13"/>
      <c r="BC124" s="13"/>
      <c r="BD124" s="13"/>
      <c r="BE124" s="13"/>
      <c r="BF124" s="13"/>
      <c r="BG124" s="13"/>
      <c r="BH124" s="13"/>
      <c r="BI124" s="13"/>
      <c r="BJ124" s="5">
        <f t="shared" si="6"/>
        <v>1</v>
      </c>
    </row>
    <row r="125" spans="1:62" ht="56">
      <c r="A125" s="22">
        <v>5.0999999999999996</v>
      </c>
      <c r="B125" s="22">
        <v>28</v>
      </c>
      <c r="C125" s="242" t="s">
        <v>1593</v>
      </c>
      <c r="D125" s="242"/>
      <c r="E125" s="204"/>
      <c r="F125" s="204" t="s">
        <v>1830</v>
      </c>
      <c r="G125" s="204" t="s">
        <v>1831</v>
      </c>
      <c r="H125" s="204" t="str">
        <f>_xlfn.CONCAT("'&lt;br&gt;','&lt;b&gt;','",F125, ": ','&lt;/b&gt;',",G125, ",'&lt;/br&gt;',")</f>
        <v>'&lt;br&gt;','&lt;b&gt;','Beaver Present : ','&lt;/b&gt;',BeaverPresent ,'&lt;/br&gt;',</v>
      </c>
      <c r="I125" s="224" t="s">
        <v>1976</v>
      </c>
      <c r="J125" s="204" t="s">
        <v>1973</v>
      </c>
      <c r="K125" s="224"/>
      <c r="L125" s="224"/>
      <c r="M125" s="194"/>
      <c r="N125" s="306"/>
      <c r="O125" s="13"/>
      <c r="P125" s="13"/>
      <c r="Q125" s="13"/>
      <c r="R125" s="13"/>
      <c r="S125" s="13"/>
      <c r="T125" s="13"/>
      <c r="U125" s="164"/>
      <c r="V125" s="13"/>
      <c r="W125" s="13"/>
      <c r="X125" s="13"/>
      <c r="Y125" s="13"/>
      <c r="Z125" s="13"/>
      <c r="AA125" s="13"/>
      <c r="AB125" s="316"/>
      <c r="AC125" s="316"/>
      <c r="AD125" s="316"/>
      <c r="AE125" s="316"/>
      <c r="AF125" s="316"/>
      <c r="AG125" s="316"/>
      <c r="AH125" s="316"/>
      <c r="AI125" s="375"/>
      <c r="AJ125" s="164"/>
      <c r="AK125" s="13"/>
      <c r="AL125" s="266"/>
      <c r="AM125" s="233"/>
      <c r="AN125" s="233"/>
      <c r="AO125" s="233"/>
      <c r="AP125" s="233"/>
      <c r="AQ125" s="13"/>
      <c r="AR125" s="13"/>
      <c r="AS125" s="13"/>
      <c r="AT125" s="13"/>
      <c r="AU125" s="13"/>
      <c r="AV125" s="13"/>
      <c r="AW125" s="13"/>
      <c r="AX125" s="164"/>
      <c r="AY125" s="13"/>
      <c r="AZ125" s="12"/>
      <c r="BA125" s="233"/>
      <c r="BB125" s="233"/>
      <c r="BC125" s="233"/>
      <c r="BD125" s="13"/>
      <c r="BE125" s="13"/>
      <c r="BF125" s="13"/>
      <c r="BG125" s="13"/>
      <c r="BH125" s="13"/>
      <c r="BI125" s="13"/>
      <c r="BJ125" s="5">
        <v>0</v>
      </c>
    </row>
    <row r="126" spans="1:62" ht="98">
      <c r="A126" s="24">
        <v>6</v>
      </c>
      <c r="B126" s="24">
        <v>1</v>
      </c>
      <c r="C126" s="243" t="s">
        <v>518</v>
      </c>
      <c r="D126" s="243"/>
      <c r="E126" s="24" t="s">
        <v>1621</v>
      </c>
      <c r="F126" s="468" t="s">
        <v>519</v>
      </c>
      <c r="G126" s="288" t="s">
        <v>520</v>
      </c>
      <c r="H126" s="288"/>
      <c r="I126" s="226"/>
      <c r="J126" s="24" t="s">
        <v>263</v>
      </c>
      <c r="K126" s="226"/>
      <c r="L126" s="226"/>
      <c r="M126" s="194"/>
      <c r="N126" s="306"/>
      <c r="O126" s="13"/>
      <c r="P126" s="13"/>
      <c r="Q126" s="13"/>
      <c r="R126" s="13"/>
      <c r="S126" s="13"/>
      <c r="T126" s="13"/>
      <c r="U126" s="164"/>
      <c r="V126" s="13"/>
      <c r="W126" s="13" t="s">
        <v>520</v>
      </c>
      <c r="X126" s="13" t="s">
        <v>1582</v>
      </c>
      <c r="Y126" s="13"/>
      <c r="Z126" s="13"/>
      <c r="AA126" s="13" t="s">
        <v>521</v>
      </c>
      <c r="AB126" s="316" t="s">
        <v>307</v>
      </c>
      <c r="AC126" s="316" t="s">
        <v>522</v>
      </c>
      <c r="AD126" s="316">
        <v>0</v>
      </c>
      <c r="AE126" s="316">
        <v>180</v>
      </c>
      <c r="AF126" s="316" t="s">
        <v>78</v>
      </c>
      <c r="AG126" s="316"/>
      <c r="AH126" s="316"/>
      <c r="AI126" s="375"/>
      <c r="AJ126" s="164"/>
      <c r="AK126" s="13"/>
      <c r="AL126" s="17" t="s">
        <v>523</v>
      </c>
      <c r="AM126" s="370"/>
      <c r="AN126" s="316"/>
      <c r="AO126" s="370"/>
      <c r="AP126" s="316"/>
      <c r="AQ126" s="261" t="s">
        <v>524</v>
      </c>
      <c r="AR126" s="262"/>
      <c r="AS126" s="151" t="s">
        <v>525</v>
      </c>
      <c r="AT126" s="151" t="s">
        <v>522</v>
      </c>
      <c r="AU126" s="316"/>
      <c r="AV126" s="151"/>
      <c r="AW126" s="375"/>
      <c r="AX126" s="164"/>
      <c r="AY126" s="13"/>
      <c r="AZ126" s="12" t="s">
        <v>519</v>
      </c>
      <c r="BA126" s="182" t="s">
        <v>520</v>
      </c>
      <c r="BB126" s="182"/>
      <c r="BC126" s="182"/>
      <c r="BD126" s="13" t="s">
        <v>526</v>
      </c>
      <c r="BE126" s="13" t="s">
        <v>522</v>
      </c>
      <c r="BF126" s="13"/>
      <c r="BG126" s="13"/>
      <c r="BH126" s="13"/>
      <c r="BI126" s="13"/>
      <c r="BJ126" s="5">
        <f t="shared" ref="BJ126:BJ138" si="7">COUNTIF(M126,"*")+COUNTIF(W126,"*")+COUNTIF(AL126,"*")+COUNTIF(AZ126,"*")</f>
        <v>3</v>
      </c>
    </row>
    <row r="127" spans="1:62" ht="126">
      <c r="A127" s="24">
        <v>6</v>
      </c>
      <c r="B127" s="24">
        <v>2</v>
      </c>
      <c r="C127" s="243" t="s">
        <v>518</v>
      </c>
      <c r="D127" s="243"/>
      <c r="E127" s="24" t="s">
        <v>1621</v>
      </c>
      <c r="F127" s="468" t="s">
        <v>527</v>
      </c>
      <c r="G127" s="288" t="s">
        <v>528</v>
      </c>
      <c r="H127" s="288"/>
      <c r="I127" s="226"/>
      <c r="J127" s="24" t="s">
        <v>263</v>
      </c>
      <c r="K127" s="226"/>
      <c r="L127" s="226"/>
      <c r="M127" s="194"/>
      <c r="N127" s="306"/>
      <c r="O127" s="13"/>
      <c r="P127" s="13"/>
      <c r="Q127" s="13"/>
      <c r="R127" s="13"/>
      <c r="S127" s="13"/>
      <c r="T127" s="13"/>
      <c r="U127" s="164"/>
      <c r="V127" s="13"/>
      <c r="W127" s="13" t="s">
        <v>529</v>
      </c>
      <c r="X127" s="13" t="s">
        <v>529</v>
      </c>
      <c r="Y127" s="13"/>
      <c r="Z127" s="13"/>
      <c r="AA127" s="13" t="s">
        <v>530</v>
      </c>
      <c r="AB127" s="316" t="s">
        <v>369</v>
      </c>
      <c r="AC127" s="316" t="s">
        <v>277</v>
      </c>
      <c r="AD127" s="316">
        <v>0</v>
      </c>
      <c r="AE127" s="316">
        <v>100</v>
      </c>
      <c r="AF127" s="316" t="s">
        <v>78</v>
      </c>
      <c r="AG127" s="316"/>
      <c r="AH127" s="316"/>
      <c r="AI127" s="375"/>
      <c r="AJ127" s="164"/>
      <c r="AK127" s="13"/>
      <c r="AL127" s="12"/>
      <c r="AM127" s="13"/>
      <c r="AN127" s="13"/>
      <c r="AO127" s="13"/>
      <c r="AP127" s="13"/>
      <c r="AQ127" s="13"/>
      <c r="AR127" s="13"/>
      <c r="AS127" s="13"/>
      <c r="AT127" s="13"/>
      <c r="AU127" s="13"/>
      <c r="AV127" s="13"/>
      <c r="AW127" s="13"/>
      <c r="AX127" s="164"/>
      <c r="AY127" s="13"/>
      <c r="AZ127" s="12" t="s">
        <v>527</v>
      </c>
      <c r="BA127" s="13" t="s">
        <v>531</v>
      </c>
      <c r="BB127" s="13"/>
      <c r="BC127" s="13"/>
      <c r="BD127" s="13" t="s">
        <v>532</v>
      </c>
      <c r="BE127" s="13" t="s">
        <v>283</v>
      </c>
      <c r="BF127" s="13"/>
      <c r="BG127" s="13"/>
      <c r="BH127" s="13"/>
      <c r="BI127" s="13"/>
      <c r="BJ127" s="5">
        <f t="shared" si="7"/>
        <v>2</v>
      </c>
    </row>
    <row r="128" spans="1:62" ht="28">
      <c r="A128" s="24">
        <v>6</v>
      </c>
      <c r="B128" s="24">
        <v>3</v>
      </c>
      <c r="C128" s="243" t="s">
        <v>518</v>
      </c>
      <c r="D128" s="243"/>
      <c r="E128" s="24"/>
      <c r="F128" s="24" t="s">
        <v>533</v>
      </c>
      <c r="G128" s="288"/>
      <c r="H128" s="288"/>
      <c r="I128" s="226"/>
      <c r="J128" s="24"/>
      <c r="K128" s="226"/>
      <c r="L128" s="226"/>
      <c r="M128" s="194"/>
      <c r="N128" s="306"/>
      <c r="O128" s="13"/>
      <c r="P128" s="13"/>
      <c r="Q128" s="13"/>
      <c r="R128" s="13"/>
      <c r="S128" s="13"/>
      <c r="T128" s="13"/>
      <c r="U128" s="164"/>
      <c r="V128" s="13"/>
      <c r="W128" s="13"/>
      <c r="X128" s="13"/>
      <c r="Y128" s="13"/>
      <c r="Z128" s="13"/>
      <c r="AA128" s="13"/>
      <c r="AB128" s="13"/>
      <c r="AC128" s="13"/>
      <c r="AD128" s="13"/>
      <c r="AE128" s="13"/>
      <c r="AF128" s="13"/>
      <c r="AG128" s="13"/>
      <c r="AH128" s="13"/>
      <c r="AI128" s="13"/>
      <c r="AJ128" s="164"/>
      <c r="AK128" s="13"/>
      <c r="AL128" s="17" t="s">
        <v>534</v>
      </c>
      <c r="AM128" s="370"/>
      <c r="AN128" s="316"/>
      <c r="AO128" s="370"/>
      <c r="AP128" s="316"/>
      <c r="AQ128" s="261" t="s">
        <v>524</v>
      </c>
      <c r="AR128" s="262"/>
      <c r="AS128" s="316" t="s">
        <v>535</v>
      </c>
      <c r="AT128" s="316" t="s">
        <v>522</v>
      </c>
      <c r="AU128" s="316"/>
      <c r="AV128" s="316"/>
      <c r="AW128" s="375"/>
      <c r="AX128" s="164"/>
      <c r="AY128" s="13"/>
      <c r="AZ128" s="12"/>
      <c r="BA128" s="13"/>
      <c r="BB128" s="13"/>
      <c r="BC128" s="13"/>
      <c r="BD128" s="13"/>
      <c r="BE128" s="13"/>
      <c r="BF128" s="13"/>
      <c r="BG128" s="13"/>
      <c r="BH128" s="13"/>
      <c r="BI128" s="13"/>
      <c r="BJ128" s="5">
        <f t="shared" si="7"/>
        <v>1</v>
      </c>
    </row>
    <row r="129" spans="1:62" ht="28">
      <c r="A129" s="24">
        <v>6</v>
      </c>
      <c r="B129" s="24">
        <v>4</v>
      </c>
      <c r="C129" s="243" t="s">
        <v>518</v>
      </c>
      <c r="D129" s="243"/>
      <c r="E129" s="24"/>
      <c r="F129" s="24" t="s">
        <v>536</v>
      </c>
      <c r="G129" s="288"/>
      <c r="H129" s="288"/>
      <c r="I129" s="226"/>
      <c r="J129" s="24"/>
      <c r="K129" s="226"/>
      <c r="L129" s="226"/>
      <c r="M129" s="194"/>
      <c r="N129" s="306"/>
      <c r="O129" s="13"/>
      <c r="P129" s="13"/>
      <c r="Q129" s="13"/>
      <c r="R129" s="13"/>
      <c r="S129" s="13"/>
      <c r="T129" s="13"/>
      <c r="U129" s="164"/>
      <c r="V129" s="13"/>
      <c r="W129" s="13"/>
      <c r="X129" s="13"/>
      <c r="Y129" s="13"/>
      <c r="Z129" s="13"/>
      <c r="AA129" s="13"/>
      <c r="AB129" s="13"/>
      <c r="AC129" s="13"/>
      <c r="AD129" s="13"/>
      <c r="AE129" s="13"/>
      <c r="AF129" s="13"/>
      <c r="AG129" s="13"/>
      <c r="AH129" s="13"/>
      <c r="AI129" s="13"/>
      <c r="AJ129" s="164"/>
      <c r="AK129" s="13"/>
      <c r="AL129" s="17" t="s">
        <v>537</v>
      </c>
      <c r="AM129" s="370"/>
      <c r="AN129" s="316"/>
      <c r="AO129" s="370"/>
      <c r="AP129" s="316"/>
      <c r="AQ129" s="261" t="s">
        <v>524</v>
      </c>
      <c r="AR129" s="262"/>
      <c r="AS129" s="316" t="s">
        <v>538</v>
      </c>
      <c r="AT129" s="316" t="s">
        <v>539</v>
      </c>
      <c r="AU129" s="316"/>
      <c r="AV129" s="316"/>
      <c r="AW129" s="375"/>
      <c r="AX129" s="164"/>
      <c r="AY129" s="13"/>
      <c r="AZ129" s="12"/>
      <c r="BA129" s="13"/>
      <c r="BB129" s="13"/>
      <c r="BC129" s="13"/>
      <c r="BD129" s="13"/>
      <c r="BE129" s="13"/>
      <c r="BF129" s="13"/>
      <c r="BG129" s="13"/>
      <c r="BH129" s="13"/>
      <c r="BI129" s="13"/>
      <c r="BJ129" s="5">
        <f t="shared" si="7"/>
        <v>1</v>
      </c>
    </row>
    <row r="130" spans="1:62" ht="28">
      <c r="A130" s="24">
        <v>6</v>
      </c>
      <c r="B130" s="24">
        <v>5</v>
      </c>
      <c r="C130" s="243" t="s">
        <v>518</v>
      </c>
      <c r="D130" s="243"/>
      <c r="E130" s="24"/>
      <c r="F130" s="24" t="s">
        <v>540</v>
      </c>
      <c r="G130" s="288"/>
      <c r="H130" s="288"/>
      <c r="I130" s="226"/>
      <c r="J130" s="24"/>
      <c r="K130" s="226"/>
      <c r="L130" s="226"/>
      <c r="M130" s="194"/>
      <c r="N130" s="306"/>
      <c r="O130" s="13"/>
      <c r="P130" s="13"/>
      <c r="Q130" s="13"/>
      <c r="R130" s="13"/>
      <c r="S130" s="13"/>
      <c r="T130" s="13"/>
      <c r="U130" s="164"/>
      <c r="V130" s="13"/>
      <c r="W130" s="13"/>
      <c r="X130" s="13"/>
      <c r="Y130" s="13"/>
      <c r="Z130" s="13"/>
      <c r="AA130" s="13"/>
      <c r="AB130" s="13"/>
      <c r="AC130" s="13"/>
      <c r="AD130" s="13"/>
      <c r="AE130" s="13"/>
      <c r="AF130" s="13"/>
      <c r="AG130" s="13"/>
      <c r="AH130" s="13"/>
      <c r="AI130" s="13"/>
      <c r="AJ130" s="164"/>
      <c r="AK130" s="13"/>
      <c r="AL130" s="17" t="s">
        <v>541</v>
      </c>
      <c r="AM130" s="370"/>
      <c r="AN130" s="316"/>
      <c r="AO130" s="370"/>
      <c r="AP130" s="316"/>
      <c r="AQ130" s="261" t="s">
        <v>524</v>
      </c>
      <c r="AR130" s="262"/>
      <c r="AS130" s="316" t="s">
        <v>542</v>
      </c>
      <c r="AT130" s="316" t="s">
        <v>539</v>
      </c>
      <c r="AU130" s="316"/>
      <c r="AV130" s="316"/>
      <c r="AW130" s="375"/>
      <c r="AX130" s="164"/>
      <c r="AY130" s="13"/>
      <c r="AZ130" s="12"/>
      <c r="BA130" s="13"/>
      <c r="BB130" s="13"/>
      <c r="BC130" s="13"/>
      <c r="BD130" s="13"/>
      <c r="BE130" s="13"/>
      <c r="BF130" s="13"/>
      <c r="BG130" s="13"/>
      <c r="BH130" s="13"/>
      <c r="BI130" s="13"/>
      <c r="BJ130" s="5">
        <f t="shared" si="7"/>
        <v>1</v>
      </c>
    </row>
    <row r="131" spans="1:62" ht="28">
      <c r="A131" s="24">
        <v>6</v>
      </c>
      <c r="B131" s="24">
        <v>6</v>
      </c>
      <c r="C131" s="243" t="s">
        <v>518</v>
      </c>
      <c r="D131" s="243"/>
      <c r="E131" s="24"/>
      <c r="F131" s="24" t="s">
        <v>543</v>
      </c>
      <c r="G131" s="288"/>
      <c r="H131" s="288"/>
      <c r="I131" s="226"/>
      <c r="J131" s="24"/>
      <c r="K131" s="226"/>
      <c r="L131" s="226"/>
      <c r="M131" s="194"/>
      <c r="N131" s="306"/>
      <c r="O131" s="13"/>
      <c r="P131" s="13"/>
      <c r="Q131" s="13"/>
      <c r="R131" s="13"/>
      <c r="S131" s="13"/>
      <c r="T131" s="13"/>
      <c r="U131" s="164"/>
      <c r="V131" s="13"/>
      <c r="W131" s="11"/>
      <c r="X131" s="11"/>
      <c r="Y131" s="11"/>
      <c r="Z131" s="11"/>
      <c r="AA131" s="11"/>
      <c r="AB131" s="11"/>
      <c r="AC131" s="11"/>
      <c r="AD131" s="11"/>
      <c r="AE131" s="11"/>
      <c r="AF131" s="11"/>
      <c r="AG131" s="11"/>
      <c r="AH131" s="11"/>
      <c r="AI131" s="11"/>
      <c r="AJ131" s="164"/>
      <c r="AK131" s="13"/>
      <c r="AL131" s="17" t="s">
        <v>544</v>
      </c>
      <c r="AM131" s="370"/>
      <c r="AN131" s="316"/>
      <c r="AO131" s="370"/>
      <c r="AP131" s="316"/>
      <c r="AQ131" s="316" t="s">
        <v>524</v>
      </c>
      <c r="AR131" s="316" t="s">
        <v>545</v>
      </c>
      <c r="AS131" s="316"/>
      <c r="AT131" s="316"/>
      <c r="AU131" s="316"/>
      <c r="AV131" s="316"/>
      <c r="AW131" s="375"/>
      <c r="AX131" s="164"/>
      <c r="AY131" s="13"/>
      <c r="AZ131" s="25"/>
      <c r="BA131" s="11"/>
      <c r="BB131" s="11"/>
      <c r="BC131" s="11"/>
      <c r="BD131" s="11"/>
      <c r="BE131" s="11"/>
      <c r="BF131" s="11"/>
      <c r="BG131" s="11"/>
      <c r="BH131" s="11"/>
      <c r="BI131" s="11"/>
      <c r="BJ131" s="5">
        <f t="shared" si="7"/>
        <v>1</v>
      </c>
    </row>
    <row r="132" spans="1:62" ht="126">
      <c r="A132" s="24">
        <v>6</v>
      </c>
      <c r="B132" s="24">
        <v>7</v>
      </c>
      <c r="C132" s="243" t="s">
        <v>518</v>
      </c>
      <c r="D132" s="243"/>
      <c r="E132" s="24"/>
      <c r="F132" s="24" t="s">
        <v>546</v>
      </c>
      <c r="G132" s="288"/>
      <c r="H132" s="288"/>
      <c r="I132" s="226"/>
      <c r="J132" s="24"/>
      <c r="K132" s="226"/>
      <c r="L132" s="226"/>
      <c r="M132" s="194"/>
      <c r="N132" s="306"/>
      <c r="O132" s="13"/>
      <c r="P132" s="13"/>
      <c r="Q132" s="13"/>
      <c r="R132" s="13"/>
      <c r="S132" s="13"/>
      <c r="T132" s="13"/>
      <c r="U132" s="164"/>
      <c r="V132" s="13"/>
      <c r="W132" s="13"/>
      <c r="X132" s="13"/>
      <c r="Y132" s="13"/>
      <c r="Z132" s="13"/>
      <c r="AA132" s="13"/>
      <c r="AB132" s="13"/>
      <c r="AC132" s="13"/>
      <c r="AD132" s="13"/>
      <c r="AE132" s="13"/>
      <c r="AF132" s="13"/>
      <c r="AG132" s="13"/>
      <c r="AH132" s="13"/>
      <c r="AI132" s="13"/>
      <c r="AJ132" s="164"/>
      <c r="AK132" s="13"/>
      <c r="AL132" s="12"/>
      <c r="AM132" s="13"/>
      <c r="AN132" s="13"/>
      <c r="AO132" s="13"/>
      <c r="AP132" s="13"/>
      <c r="AQ132" s="13"/>
      <c r="AR132" s="13"/>
      <c r="AS132" s="13"/>
      <c r="AT132" s="13"/>
      <c r="AU132" s="13"/>
      <c r="AV132" s="13"/>
      <c r="AW132" s="13"/>
      <c r="AX132" s="164"/>
      <c r="AY132" s="13"/>
      <c r="AZ132" s="12" t="s">
        <v>546</v>
      </c>
      <c r="BA132" s="13" t="s">
        <v>547</v>
      </c>
      <c r="BB132" s="13"/>
      <c r="BC132" s="13"/>
      <c r="BD132" s="13" t="s">
        <v>548</v>
      </c>
      <c r="BE132" s="13" t="s">
        <v>283</v>
      </c>
      <c r="BF132" s="13"/>
      <c r="BG132" s="13"/>
      <c r="BH132" s="13"/>
      <c r="BI132" s="13"/>
      <c r="BJ132" s="5">
        <f t="shared" si="7"/>
        <v>1</v>
      </c>
    </row>
    <row r="133" spans="1:62" ht="112">
      <c r="A133" s="24">
        <v>6</v>
      </c>
      <c r="B133" s="24">
        <v>8</v>
      </c>
      <c r="C133" s="243" t="s">
        <v>518</v>
      </c>
      <c r="D133" s="243"/>
      <c r="E133" s="24"/>
      <c r="F133" s="24" t="s">
        <v>549</v>
      </c>
      <c r="G133" s="288"/>
      <c r="H133" s="288"/>
      <c r="I133" s="226"/>
      <c r="J133" s="24"/>
      <c r="K133" s="226"/>
      <c r="L133" s="226"/>
      <c r="M133" s="194"/>
      <c r="N133" s="306"/>
      <c r="O133" s="13"/>
      <c r="P133" s="13"/>
      <c r="Q133" s="13"/>
      <c r="R133" s="13"/>
      <c r="S133" s="13"/>
      <c r="T133" s="13"/>
      <c r="U133" s="164"/>
      <c r="V133" s="13"/>
      <c r="W133" s="13" t="s">
        <v>550</v>
      </c>
      <c r="X133" s="13" t="s">
        <v>550</v>
      </c>
      <c r="Y133" s="13"/>
      <c r="Z133" s="13"/>
      <c r="AA133" s="13" t="s">
        <v>551</v>
      </c>
      <c r="AB133" s="316" t="s">
        <v>369</v>
      </c>
      <c r="AC133" s="316" t="s">
        <v>277</v>
      </c>
      <c r="AD133" s="316">
        <v>0</v>
      </c>
      <c r="AE133" s="316">
        <v>100</v>
      </c>
      <c r="AF133" s="316" t="s">
        <v>78</v>
      </c>
      <c r="AG133" s="316"/>
      <c r="AH133" s="316"/>
      <c r="AI133" s="375"/>
      <c r="AJ133" s="164"/>
      <c r="AK133" s="13"/>
      <c r="AL133" s="12"/>
      <c r="AM133" s="13"/>
      <c r="AN133" s="13"/>
      <c r="AO133" s="13"/>
      <c r="AP133" s="13"/>
      <c r="AQ133" s="13"/>
      <c r="AR133" s="13"/>
      <c r="AS133" s="13"/>
      <c r="AT133" s="13"/>
      <c r="AU133" s="13"/>
      <c r="AV133" s="13"/>
      <c r="AW133" s="13"/>
      <c r="AX133" s="164"/>
      <c r="AY133" s="13"/>
      <c r="AZ133" s="12"/>
      <c r="BA133" s="13"/>
      <c r="BB133" s="13"/>
      <c r="BC133" s="13"/>
      <c r="BD133" s="13"/>
      <c r="BE133" s="13"/>
      <c r="BF133" s="13"/>
      <c r="BG133" s="13"/>
      <c r="BH133" s="13"/>
      <c r="BI133" s="13"/>
      <c r="BJ133" s="5">
        <f t="shared" si="7"/>
        <v>1</v>
      </c>
    </row>
    <row r="134" spans="1:62" ht="168">
      <c r="A134" s="24">
        <v>6</v>
      </c>
      <c r="B134" s="24">
        <v>9</v>
      </c>
      <c r="C134" s="243" t="s">
        <v>518</v>
      </c>
      <c r="D134" s="243"/>
      <c r="E134" s="24"/>
      <c r="F134" s="24" t="s">
        <v>552</v>
      </c>
      <c r="G134" s="288"/>
      <c r="H134" s="288"/>
      <c r="I134" s="226"/>
      <c r="J134" s="24"/>
      <c r="K134" s="226"/>
      <c r="L134" s="226"/>
      <c r="M134" s="194"/>
      <c r="N134" s="306"/>
      <c r="O134" s="13"/>
      <c r="P134" s="13"/>
      <c r="Q134" s="13"/>
      <c r="R134" s="13"/>
      <c r="S134" s="13"/>
      <c r="T134" s="13"/>
      <c r="U134" s="164"/>
      <c r="V134" s="13"/>
      <c r="W134" s="13" t="s">
        <v>553</v>
      </c>
      <c r="X134" s="13" t="s">
        <v>553</v>
      </c>
      <c r="Y134" s="13"/>
      <c r="Z134" s="13"/>
      <c r="AA134" s="13" t="s">
        <v>554</v>
      </c>
      <c r="AB134" s="151" t="s">
        <v>369</v>
      </c>
      <c r="AC134" s="151" t="s">
        <v>277</v>
      </c>
      <c r="AD134" s="151">
        <v>0</v>
      </c>
      <c r="AE134" s="151">
        <v>100</v>
      </c>
      <c r="AF134" s="151" t="s">
        <v>78</v>
      </c>
      <c r="AG134" s="151"/>
      <c r="AH134" s="151"/>
      <c r="AI134" s="375"/>
      <c r="AJ134" s="164"/>
      <c r="AK134" s="13"/>
      <c r="AL134" s="12"/>
      <c r="AM134" s="13"/>
      <c r="AN134" s="13"/>
      <c r="AO134" s="13"/>
      <c r="AP134" s="13"/>
      <c r="AQ134" s="13"/>
      <c r="AR134" s="13"/>
      <c r="AS134" s="13"/>
      <c r="AT134" s="13"/>
      <c r="AU134" s="13"/>
      <c r="AV134" s="13"/>
      <c r="AW134" s="13"/>
      <c r="AX134" s="164"/>
      <c r="AY134" s="13"/>
      <c r="AZ134" s="12"/>
      <c r="BA134" s="13"/>
      <c r="BB134" s="13"/>
      <c r="BC134" s="13"/>
      <c r="BD134" s="13"/>
      <c r="BE134" s="13"/>
      <c r="BF134" s="13"/>
      <c r="BG134" s="13"/>
      <c r="BH134" s="13"/>
      <c r="BI134" s="13"/>
      <c r="BJ134" s="5">
        <f t="shared" si="7"/>
        <v>1</v>
      </c>
    </row>
    <row r="135" spans="1:62" ht="32.4" customHeight="1">
      <c r="A135" s="24">
        <v>6</v>
      </c>
      <c r="B135" s="24">
        <v>10</v>
      </c>
      <c r="C135" s="243" t="s">
        <v>518</v>
      </c>
      <c r="D135" s="243"/>
      <c r="E135" s="24"/>
      <c r="F135" s="24" t="s">
        <v>555</v>
      </c>
      <c r="G135" s="288"/>
      <c r="H135" s="288"/>
      <c r="I135" s="226"/>
      <c r="J135" s="24"/>
      <c r="K135" s="226"/>
      <c r="L135" s="226"/>
      <c r="M135" s="194"/>
      <c r="N135" s="306"/>
      <c r="O135" s="13"/>
      <c r="P135" s="13"/>
      <c r="Q135" s="13"/>
      <c r="R135" s="13"/>
      <c r="S135" s="13"/>
      <c r="T135" s="13"/>
      <c r="U135" s="164"/>
      <c r="V135" s="13"/>
      <c r="W135" s="13" t="s">
        <v>556</v>
      </c>
      <c r="X135" s="13" t="s">
        <v>556</v>
      </c>
      <c r="Y135" s="13"/>
      <c r="Z135" s="13"/>
      <c r="AA135" s="13" t="s">
        <v>557</v>
      </c>
      <c r="AB135" s="316" t="s">
        <v>369</v>
      </c>
      <c r="AC135" s="316" t="s">
        <v>277</v>
      </c>
      <c r="AD135" s="316">
        <v>0</v>
      </c>
      <c r="AE135" s="316">
        <v>100</v>
      </c>
      <c r="AF135" s="316" t="s">
        <v>78</v>
      </c>
      <c r="AG135" s="316"/>
      <c r="AH135" s="316"/>
      <c r="AI135" s="375"/>
      <c r="AJ135" s="164"/>
      <c r="AK135" s="13"/>
      <c r="AL135" s="12"/>
      <c r="AM135" s="13"/>
      <c r="AN135" s="13"/>
      <c r="AO135" s="13"/>
      <c r="AP135" s="13"/>
      <c r="AQ135" s="13"/>
      <c r="AR135" s="13"/>
      <c r="AS135" s="13"/>
      <c r="AT135" s="13"/>
      <c r="AU135" s="13"/>
      <c r="AV135" s="13"/>
      <c r="AW135" s="13"/>
      <c r="AX135" s="164"/>
      <c r="AY135" s="13"/>
      <c r="AZ135" s="12"/>
      <c r="BA135" s="13"/>
      <c r="BB135" s="13"/>
      <c r="BC135" s="13"/>
      <c r="BD135" s="13"/>
      <c r="BE135" s="13"/>
      <c r="BF135" s="13"/>
      <c r="BG135" s="13"/>
      <c r="BH135" s="13"/>
      <c r="BI135" s="13"/>
      <c r="BJ135" s="5">
        <f t="shared" si="7"/>
        <v>1</v>
      </c>
    </row>
    <row r="136" spans="1:62" ht="56">
      <c r="A136" s="24">
        <v>6</v>
      </c>
      <c r="B136" s="24">
        <v>11</v>
      </c>
      <c r="C136" s="243" t="s">
        <v>518</v>
      </c>
      <c r="D136" s="243"/>
      <c r="E136" s="24"/>
      <c r="F136" s="24" t="s">
        <v>558</v>
      </c>
      <c r="G136" s="288"/>
      <c r="H136" s="288"/>
      <c r="I136" s="226"/>
      <c r="J136" s="24"/>
      <c r="K136" s="226"/>
      <c r="L136" s="226"/>
      <c r="M136" s="194"/>
      <c r="N136" s="306"/>
      <c r="O136" s="13"/>
      <c r="P136" s="13"/>
      <c r="Q136" s="13"/>
      <c r="R136" s="13"/>
      <c r="S136" s="13"/>
      <c r="T136" s="13"/>
      <c r="U136" s="164"/>
      <c r="V136" s="13"/>
      <c r="W136" s="13" t="s">
        <v>559</v>
      </c>
      <c r="X136" s="13" t="s">
        <v>559</v>
      </c>
      <c r="Y136" s="13"/>
      <c r="Z136" s="13"/>
      <c r="AA136" s="13" t="s">
        <v>560</v>
      </c>
      <c r="AB136" s="151" t="s">
        <v>369</v>
      </c>
      <c r="AC136" s="151" t="s">
        <v>277</v>
      </c>
      <c r="AD136" s="151">
        <v>0</v>
      </c>
      <c r="AE136" s="151">
        <v>100</v>
      </c>
      <c r="AF136" s="151" t="s">
        <v>78</v>
      </c>
      <c r="AG136" s="151"/>
      <c r="AH136" s="151"/>
      <c r="AI136" s="375"/>
      <c r="AJ136" s="164"/>
      <c r="AK136" s="13"/>
      <c r="AL136" s="12"/>
      <c r="AM136" s="13"/>
      <c r="AN136" s="13"/>
      <c r="AO136" s="13"/>
      <c r="AP136" s="13"/>
      <c r="AQ136" s="13"/>
      <c r="AR136" s="13"/>
      <c r="AS136" s="13"/>
      <c r="AT136" s="13"/>
      <c r="AU136" s="13"/>
      <c r="AV136" s="13"/>
      <c r="AW136" s="13"/>
      <c r="AX136" s="164"/>
      <c r="AY136" s="13"/>
      <c r="AZ136" s="12"/>
      <c r="BA136" s="13"/>
      <c r="BB136" s="13"/>
      <c r="BC136" s="13"/>
      <c r="BD136" s="13"/>
      <c r="BE136" s="13"/>
      <c r="BF136" s="13"/>
      <c r="BG136" s="13"/>
      <c r="BH136" s="13"/>
      <c r="BI136" s="13"/>
      <c r="BJ136" s="5">
        <f t="shared" si="7"/>
        <v>1</v>
      </c>
    </row>
    <row r="137" spans="1:62" ht="32.4" customHeight="1">
      <c r="A137" s="24">
        <v>6</v>
      </c>
      <c r="B137" s="24">
        <v>12</v>
      </c>
      <c r="C137" s="243" t="s">
        <v>518</v>
      </c>
      <c r="D137" s="243"/>
      <c r="E137" s="24"/>
      <c r="F137" s="24" t="s">
        <v>561</v>
      </c>
      <c r="G137" s="288"/>
      <c r="H137" s="288"/>
      <c r="I137" s="226"/>
      <c r="J137" s="24"/>
      <c r="K137" s="226"/>
      <c r="L137" s="226"/>
      <c r="M137" s="194"/>
      <c r="N137" s="306"/>
      <c r="O137" s="13"/>
      <c r="P137" s="13"/>
      <c r="Q137" s="13"/>
      <c r="R137" s="13"/>
      <c r="S137" s="13"/>
      <c r="T137" s="13"/>
      <c r="U137" s="164"/>
      <c r="V137" s="13"/>
      <c r="W137" s="13" t="s">
        <v>562</v>
      </c>
      <c r="X137" s="13" t="s">
        <v>562</v>
      </c>
      <c r="Y137" s="13"/>
      <c r="Z137" s="13"/>
      <c r="AA137" s="13" t="s">
        <v>563</v>
      </c>
      <c r="AB137" s="151" t="s">
        <v>369</v>
      </c>
      <c r="AC137" s="151" t="s">
        <v>277</v>
      </c>
      <c r="AD137" s="151">
        <v>0</v>
      </c>
      <c r="AE137" s="151">
        <v>100</v>
      </c>
      <c r="AF137" s="151" t="s">
        <v>78</v>
      </c>
      <c r="AG137" s="151"/>
      <c r="AH137" s="151"/>
      <c r="AI137" s="375"/>
      <c r="AJ137" s="164"/>
      <c r="AK137" s="13"/>
      <c r="AL137" s="12"/>
      <c r="AM137" s="13"/>
      <c r="AN137" s="13"/>
      <c r="AO137" s="13"/>
      <c r="AP137" s="13"/>
      <c r="AQ137" s="13"/>
      <c r="AR137" s="13"/>
      <c r="AS137" s="13"/>
      <c r="AT137" s="13"/>
      <c r="AU137" s="13"/>
      <c r="AV137" s="13"/>
      <c r="AW137" s="13"/>
      <c r="AX137" s="164"/>
      <c r="AY137" s="13"/>
      <c r="AZ137" s="12"/>
      <c r="BA137" s="13"/>
      <c r="BB137" s="13"/>
      <c r="BC137" s="13"/>
      <c r="BD137" s="13"/>
      <c r="BE137" s="13"/>
      <c r="BF137" s="13"/>
      <c r="BG137" s="13"/>
      <c r="BH137" s="13"/>
      <c r="BI137" s="13"/>
      <c r="BJ137" s="5">
        <f t="shared" si="7"/>
        <v>1</v>
      </c>
    </row>
    <row r="138" spans="1:62" ht="32.4" customHeight="1">
      <c r="A138" s="24">
        <v>6</v>
      </c>
      <c r="B138" s="396">
        <v>13</v>
      </c>
      <c r="C138" s="397" t="s">
        <v>518</v>
      </c>
      <c r="D138" s="243"/>
      <c r="E138" s="24"/>
      <c r="F138" s="396" t="s">
        <v>1985</v>
      </c>
      <c r="G138" s="398"/>
      <c r="H138" s="288"/>
      <c r="I138" s="399"/>
      <c r="J138" s="24"/>
      <c r="K138" s="226"/>
      <c r="L138" s="399"/>
      <c r="M138" s="393"/>
      <c r="N138" s="306"/>
      <c r="O138" s="13"/>
      <c r="P138" s="13"/>
      <c r="Q138" s="13"/>
      <c r="R138" s="13"/>
      <c r="S138" s="13"/>
      <c r="T138" s="13"/>
      <c r="U138" s="164"/>
      <c r="V138" s="13"/>
      <c r="W138" s="13" t="s">
        <v>564</v>
      </c>
      <c r="X138" s="36" t="s">
        <v>564</v>
      </c>
      <c r="Y138" s="36"/>
      <c r="Z138" s="36"/>
      <c r="AA138" s="13" t="s">
        <v>565</v>
      </c>
      <c r="AB138" s="316" t="s">
        <v>369</v>
      </c>
      <c r="AC138" s="316" t="s">
        <v>277</v>
      </c>
      <c r="AD138" s="316">
        <v>0</v>
      </c>
      <c r="AE138" s="316">
        <v>100</v>
      </c>
      <c r="AF138" s="316" t="s">
        <v>78</v>
      </c>
      <c r="AG138" s="316"/>
      <c r="AH138" s="316"/>
      <c r="AI138" s="375"/>
      <c r="AJ138" s="164"/>
      <c r="AK138" s="36"/>
      <c r="AL138" s="192"/>
      <c r="AM138" s="36"/>
      <c r="AN138" s="36"/>
      <c r="AO138" s="36"/>
      <c r="AP138" s="36"/>
      <c r="AQ138" s="13"/>
      <c r="AR138" s="13"/>
      <c r="AS138" s="13"/>
      <c r="AT138" s="13"/>
      <c r="AU138" s="13"/>
      <c r="AV138" s="13"/>
      <c r="AW138" s="13"/>
      <c r="AX138" s="164"/>
      <c r="AY138" s="13"/>
      <c r="AZ138" s="12"/>
      <c r="BA138" s="36"/>
      <c r="BB138" s="36"/>
      <c r="BC138" s="36"/>
      <c r="BD138" s="13"/>
      <c r="BE138" s="13"/>
      <c r="BF138" s="13"/>
      <c r="BG138" s="13"/>
      <c r="BH138" s="13"/>
      <c r="BI138" s="13"/>
      <c r="BJ138" s="348">
        <f t="shared" si="7"/>
        <v>1</v>
      </c>
    </row>
    <row r="139" spans="1:62" ht="32.4" customHeight="1">
      <c r="A139" s="1">
        <v>7</v>
      </c>
      <c r="B139" s="1">
        <v>1</v>
      </c>
      <c r="C139" s="1" t="s">
        <v>566</v>
      </c>
      <c r="D139" s="1"/>
      <c r="E139" s="1" t="s">
        <v>1621</v>
      </c>
      <c r="F139" s="1" t="s">
        <v>567</v>
      </c>
      <c r="G139" s="431" t="s">
        <v>568</v>
      </c>
      <c r="H139" s="205" t="str">
        <f>_xlfn.CONCAT("'&lt;br&gt;','&lt;b&gt;','",F139, ": ','&lt;/b&gt;',",G139, ",'&lt;/br&gt;',")</f>
        <v>'&lt;br&gt;','&lt;b&gt;','Diameter of the 50th percentile streambed particle: ','&lt;/b&gt;',D50,'&lt;/br&gt;',</v>
      </c>
      <c r="I139" s="431" t="s">
        <v>1820</v>
      </c>
      <c r="J139" s="1" t="s">
        <v>263</v>
      </c>
      <c r="K139" s="227"/>
      <c r="L139" s="431"/>
      <c r="M139" s="198" t="s">
        <v>568</v>
      </c>
      <c r="N139" s="306"/>
      <c r="O139" s="189" t="s">
        <v>568</v>
      </c>
      <c r="P139" s="9"/>
      <c r="Q139" s="9"/>
      <c r="R139" s="9" t="s">
        <v>570</v>
      </c>
      <c r="S139" s="9">
        <v>6797</v>
      </c>
      <c r="T139" s="9"/>
      <c r="U139" s="163"/>
      <c r="V139" s="9"/>
      <c r="W139" s="13" t="s">
        <v>568</v>
      </c>
      <c r="X139" s="275" t="s">
        <v>568</v>
      </c>
      <c r="Y139" s="150"/>
      <c r="Z139" s="150"/>
      <c r="AA139" s="13" t="s">
        <v>569</v>
      </c>
      <c r="AB139" s="151" t="s">
        <v>369</v>
      </c>
      <c r="AC139" s="151" t="s">
        <v>570</v>
      </c>
      <c r="AD139" s="151">
        <v>1</v>
      </c>
      <c r="AE139" s="151">
        <v>4098</v>
      </c>
      <c r="AF139" s="151" t="s">
        <v>386</v>
      </c>
      <c r="AG139" s="151"/>
      <c r="AH139" s="151">
        <v>6801</v>
      </c>
      <c r="AI139" s="375"/>
      <c r="AJ139" s="163"/>
      <c r="AK139" s="381"/>
      <c r="AL139" s="198"/>
      <c r="AM139" s="307"/>
      <c r="AN139" s="198"/>
      <c r="AO139" s="307"/>
      <c r="AP139" s="307"/>
      <c r="AQ139" s="13"/>
      <c r="AR139" s="13"/>
      <c r="AS139" s="13"/>
      <c r="AT139" s="13"/>
      <c r="AU139" s="13"/>
      <c r="AV139" s="13">
        <v>6874</v>
      </c>
      <c r="AW139" s="13"/>
      <c r="AX139" s="163"/>
      <c r="AY139" s="9"/>
      <c r="AZ139" s="12" t="s">
        <v>567</v>
      </c>
      <c r="BA139" s="198" t="s">
        <v>568</v>
      </c>
      <c r="BB139" s="307"/>
      <c r="BC139" s="307"/>
      <c r="BD139" s="13" t="s">
        <v>571</v>
      </c>
      <c r="BE139" s="13" t="s">
        <v>248</v>
      </c>
      <c r="BF139" s="13">
        <v>6797</v>
      </c>
      <c r="BG139" s="13" t="s">
        <v>2004</v>
      </c>
      <c r="BH139" s="13"/>
      <c r="BI139" s="13"/>
      <c r="BJ139" s="275">
        <f>COUNTIF(O139,"*")+COUNTIF(W139,"*")+COUNTIF(AL139,"*")+COUNTIF(AZ139,"*")</f>
        <v>3</v>
      </c>
    </row>
    <row r="140" spans="1:62" ht="70">
      <c r="A140" s="1">
        <v>7</v>
      </c>
      <c r="B140" s="1">
        <v>4</v>
      </c>
      <c r="C140" s="1" t="s">
        <v>566</v>
      </c>
      <c r="D140" s="1"/>
      <c r="E140" s="1" t="s">
        <v>1621</v>
      </c>
      <c r="F140" s="1" t="s">
        <v>578</v>
      </c>
      <c r="G140" s="431" t="s">
        <v>579</v>
      </c>
      <c r="H140" s="205" t="str">
        <f>_xlfn.CONCAT("'&lt;br&gt;','&lt;b&gt;','",F140, ": ','&lt;/b&gt;',",G140, ",'&lt;/br&gt;',")</f>
        <v>'&lt;br&gt;','&lt;b&gt;','Percent of streambed particles &lt;2mm: ','&lt;/b&gt;',PctFines2,'&lt;/br&gt;',</v>
      </c>
      <c r="I140" s="431" t="s">
        <v>1822</v>
      </c>
      <c r="J140" s="1" t="s">
        <v>263</v>
      </c>
      <c r="K140" s="362"/>
      <c r="L140" s="431"/>
      <c r="M140" s="198" t="s">
        <v>580</v>
      </c>
      <c r="N140" s="307"/>
      <c r="O140" s="13" t="s">
        <v>580</v>
      </c>
      <c r="P140" s="13"/>
      <c r="Q140" s="13"/>
      <c r="R140" s="13" t="s">
        <v>277</v>
      </c>
      <c r="S140" s="9">
        <v>6797</v>
      </c>
      <c r="T140" s="9"/>
      <c r="U140" s="164"/>
      <c r="V140" s="13"/>
      <c r="W140" s="13" t="s">
        <v>581</v>
      </c>
      <c r="X140" s="275" t="s">
        <v>591</v>
      </c>
      <c r="Y140" s="150"/>
      <c r="Z140" s="150"/>
      <c r="AA140" s="13" t="s">
        <v>582</v>
      </c>
      <c r="AB140" s="316" t="s">
        <v>307</v>
      </c>
      <c r="AC140" s="316" t="s">
        <v>277</v>
      </c>
      <c r="AD140" s="316">
        <v>0</v>
      </c>
      <c r="AE140" s="316">
        <v>100</v>
      </c>
      <c r="AF140" s="316" t="s">
        <v>583</v>
      </c>
      <c r="AG140" s="316"/>
      <c r="AH140" s="316">
        <v>6862</v>
      </c>
      <c r="AI140" s="375"/>
      <c r="AJ140" s="164"/>
      <c r="AK140" s="150"/>
      <c r="AL140" s="365" t="s">
        <v>584</v>
      </c>
      <c r="AM140" s="367"/>
      <c r="AN140" s="365" t="s">
        <v>584</v>
      </c>
      <c r="AO140" s="367"/>
      <c r="AP140" s="367"/>
      <c r="AQ140" s="316" t="s">
        <v>585</v>
      </c>
      <c r="AR140" s="316" t="s">
        <v>586</v>
      </c>
      <c r="AS140" s="316" t="s">
        <v>586</v>
      </c>
      <c r="AT140" s="13" t="s">
        <v>277</v>
      </c>
      <c r="AU140" s="13"/>
      <c r="AV140" s="13">
        <v>6874</v>
      </c>
      <c r="AW140" s="13"/>
      <c r="AX140" s="164"/>
      <c r="AY140" s="13"/>
      <c r="AZ140" s="12"/>
      <c r="BA140" s="198"/>
      <c r="BB140" s="307"/>
      <c r="BC140" s="307"/>
      <c r="BD140" s="13"/>
      <c r="BE140" s="13"/>
      <c r="BF140" s="13">
        <v>6797</v>
      </c>
      <c r="BG140" s="13" t="s">
        <v>2004</v>
      </c>
      <c r="BH140" s="13"/>
      <c r="BI140" s="13"/>
      <c r="BJ140" s="275">
        <f>COUNTIF(O140,"*")+COUNTIF(W140,"*")+COUNTIF(AL140,"*")+COUNTIF(AZ140,"*")</f>
        <v>3</v>
      </c>
    </row>
    <row r="141" spans="1:62" ht="70">
      <c r="A141" s="1">
        <v>7</v>
      </c>
      <c r="B141" s="1">
        <v>5</v>
      </c>
      <c r="C141" s="1" t="s">
        <v>566</v>
      </c>
      <c r="D141" s="1"/>
      <c r="E141" s="1" t="s">
        <v>1621</v>
      </c>
      <c r="F141" s="470" t="s">
        <v>587</v>
      </c>
      <c r="G141" s="469" t="s">
        <v>588</v>
      </c>
      <c r="H141" s="205" t="str">
        <f>_xlfn.CONCAT("'&lt;br&gt;','&lt;b&gt;','",F141, ": ','&lt;/b&gt;',",G141, ",'&lt;/br&gt;',")</f>
        <v>'&lt;br&gt;','&lt;b&gt;','Percent of streambed particles &lt;6mm: ','&lt;/b&gt;',PctFines6,'&lt;/br&gt;',</v>
      </c>
      <c r="I141" s="431" t="s">
        <v>1824</v>
      </c>
      <c r="J141" s="1" t="s">
        <v>263</v>
      </c>
      <c r="K141" s="361"/>
      <c r="L141" s="431"/>
      <c r="M141" s="198" t="s">
        <v>2217</v>
      </c>
      <c r="N141" s="278"/>
      <c r="O141" s="13" t="s">
        <v>589</v>
      </c>
      <c r="P141" s="13"/>
      <c r="Q141" s="13"/>
      <c r="R141" s="13" t="s">
        <v>277</v>
      </c>
      <c r="S141" s="9">
        <v>6797</v>
      </c>
      <c r="T141" s="9"/>
      <c r="U141" s="164"/>
      <c r="V141" s="13"/>
      <c r="W141" s="13" t="s">
        <v>588</v>
      </c>
      <c r="X141" s="275" t="s">
        <v>1579</v>
      </c>
      <c r="Y141" s="160"/>
      <c r="Z141" s="160"/>
      <c r="AA141" s="13" t="s">
        <v>590</v>
      </c>
      <c r="AB141" s="151" t="s">
        <v>307</v>
      </c>
      <c r="AC141" s="151" t="s">
        <v>277</v>
      </c>
      <c r="AD141" s="151">
        <v>0</v>
      </c>
      <c r="AE141" s="151">
        <v>100</v>
      </c>
      <c r="AF141" s="151" t="s">
        <v>583</v>
      </c>
      <c r="AG141" s="151"/>
      <c r="AH141" s="151">
        <v>6801</v>
      </c>
      <c r="AI141" s="375"/>
      <c r="AJ141" s="164"/>
      <c r="AK141" s="376"/>
      <c r="AL141" s="365" t="s">
        <v>591</v>
      </c>
      <c r="AM141" s="300"/>
      <c r="AN141" s="365" t="s">
        <v>591</v>
      </c>
      <c r="AO141" s="300"/>
      <c r="AP141" s="300"/>
      <c r="AQ141" s="316" t="s">
        <v>585</v>
      </c>
      <c r="AR141" s="259" t="s">
        <v>592</v>
      </c>
      <c r="AS141" s="259" t="s">
        <v>592</v>
      </c>
      <c r="AT141" s="259" t="s">
        <v>277</v>
      </c>
      <c r="AU141" s="259"/>
      <c r="AV141" s="259">
        <v>6874</v>
      </c>
      <c r="AW141" s="375"/>
      <c r="AX141" s="164"/>
      <c r="AY141" s="13"/>
      <c r="AZ141" s="12"/>
      <c r="BA141" s="198"/>
      <c r="BB141" s="306"/>
      <c r="BC141" s="306"/>
      <c r="BD141" s="13"/>
      <c r="BE141" s="13"/>
      <c r="BF141" s="13">
        <v>6797</v>
      </c>
      <c r="BG141" s="13" t="s">
        <v>2004</v>
      </c>
      <c r="BH141" s="13"/>
      <c r="BI141" s="13"/>
      <c r="BJ141" s="275">
        <f>COUNTIF(O141,"*")+COUNTIF(W141,"*")+COUNTIF(AL141,"*")+COUNTIF(AZ141,"*")</f>
        <v>3</v>
      </c>
    </row>
    <row r="142" spans="1:62" ht="32.4" customHeight="1">
      <c r="A142" s="1">
        <v>7</v>
      </c>
      <c r="B142" s="1">
        <v>32</v>
      </c>
      <c r="C142" s="1" t="s">
        <v>566</v>
      </c>
      <c r="D142" s="1"/>
      <c r="E142" s="1" t="s">
        <v>1621</v>
      </c>
      <c r="F142" s="470" t="s">
        <v>572</v>
      </c>
      <c r="G142" s="227" t="s">
        <v>1581</v>
      </c>
      <c r="H142" s="205" t="str">
        <f>_xlfn.CONCAT("'&lt;br&gt;','&lt;b&gt;','",F142, ": ','&lt;/b&gt;',",G142, ",'&lt;/br&gt;',")</f>
        <v>'&lt;br&gt;','&lt;b&gt;','Percent pool tail fines &lt; 2mm: ','&lt;/b&gt;',PoolTailFines2,'&lt;/br&gt;',</v>
      </c>
      <c r="I142" s="362" t="s">
        <v>1821</v>
      </c>
      <c r="J142" s="1" t="s">
        <v>263</v>
      </c>
      <c r="K142" s="361"/>
      <c r="L142" s="362"/>
      <c r="M142" s="415"/>
      <c r="N142" s="278"/>
      <c r="O142" s="189" t="s">
        <v>574</v>
      </c>
      <c r="P142" s="9"/>
      <c r="Q142" s="9"/>
      <c r="R142" s="9"/>
      <c r="S142" s="9">
        <v>6798</v>
      </c>
      <c r="T142" s="9"/>
      <c r="U142" s="163"/>
      <c r="V142" s="9"/>
      <c r="W142" s="13" t="s">
        <v>573</v>
      </c>
      <c r="X142" s="269" t="s">
        <v>1580</v>
      </c>
      <c r="Y142" s="13"/>
      <c r="Z142" s="13"/>
      <c r="AA142" s="13" t="s">
        <v>575</v>
      </c>
      <c r="AB142" s="151" t="s">
        <v>307</v>
      </c>
      <c r="AC142" s="151" t="s">
        <v>277</v>
      </c>
      <c r="AD142" s="151">
        <v>0</v>
      </c>
      <c r="AE142" s="151">
        <v>100</v>
      </c>
      <c r="AF142" s="151" t="s">
        <v>576</v>
      </c>
      <c r="AG142" s="151"/>
      <c r="AH142" s="187">
        <v>6862</v>
      </c>
      <c r="AI142" s="375"/>
      <c r="AJ142" s="163"/>
      <c r="AK142" s="163"/>
      <c r="AL142" s="412"/>
      <c r="AM142" s="233"/>
      <c r="AN142" s="306"/>
      <c r="AO142" s="233"/>
      <c r="AP142" s="233"/>
      <c r="AQ142" s="13"/>
      <c r="AR142" s="13"/>
      <c r="AS142" s="13"/>
      <c r="AT142" s="13"/>
      <c r="AU142" s="13"/>
      <c r="AV142" s="13"/>
      <c r="AW142" s="13"/>
      <c r="AX142" s="163"/>
      <c r="AY142" s="9"/>
      <c r="AZ142" s="12" t="s">
        <v>572</v>
      </c>
      <c r="BA142" s="412" t="s">
        <v>1568</v>
      </c>
      <c r="BB142" s="233"/>
      <c r="BC142" s="233"/>
      <c r="BD142" s="13" t="s">
        <v>577</v>
      </c>
      <c r="BE142" s="13" t="s">
        <v>329</v>
      </c>
      <c r="BF142" s="13">
        <v>6862</v>
      </c>
      <c r="BG142" s="13"/>
      <c r="BH142" s="13"/>
      <c r="BI142" s="13"/>
      <c r="BJ142" s="336">
        <f>COUNTIF(O142,"*")+COUNTIF(W142,"*")+COUNTIF(AL142,"*")+COUNTIF(AZ142,"*")</f>
        <v>3</v>
      </c>
    </row>
    <row r="143" spans="1:62" ht="70">
      <c r="A143" s="1">
        <v>7</v>
      </c>
      <c r="B143" s="1">
        <v>33</v>
      </c>
      <c r="C143" s="1" t="s">
        <v>566</v>
      </c>
      <c r="D143" s="1"/>
      <c r="E143" s="1" t="s">
        <v>1621</v>
      </c>
      <c r="F143" s="470" t="s">
        <v>599</v>
      </c>
      <c r="G143" s="205" t="s">
        <v>600</v>
      </c>
      <c r="H143" s="205" t="str">
        <f>_xlfn.CONCAT("'&lt;br&gt;','&lt;b&gt;','",F143, ": ','&lt;/b&gt;',",G143, ",'&lt;/br&gt;',")</f>
        <v>'&lt;br&gt;','&lt;b&gt;','Percent pool tail fines &lt; 6mm: ','&lt;/b&gt;',PoolTailFines6,'&lt;/br&gt;',</v>
      </c>
      <c r="I143" s="361" t="s">
        <v>1823</v>
      </c>
      <c r="J143" s="1" t="s">
        <v>263</v>
      </c>
      <c r="K143" s="361"/>
      <c r="L143" s="361"/>
      <c r="M143" s="352" t="s">
        <v>1888</v>
      </c>
      <c r="N143" s="278"/>
      <c r="O143" s="13"/>
      <c r="P143" s="13"/>
      <c r="Q143" s="13"/>
      <c r="R143" s="13"/>
      <c r="S143" s="13"/>
      <c r="T143" s="13"/>
      <c r="U143" s="164"/>
      <c r="V143" s="13"/>
      <c r="W143" s="13" t="s">
        <v>600</v>
      </c>
      <c r="X143" s="276" t="s">
        <v>1739</v>
      </c>
      <c r="Y143" s="36"/>
      <c r="Z143" s="36"/>
      <c r="AA143" s="13" t="s">
        <v>601</v>
      </c>
      <c r="AB143" s="316" t="s">
        <v>307</v>
      </c>
      <c r="AC143" s="316" t="s">
        <v>277</v>
      </c>
      <c r="AD143" s="316">
        <v>0</v>
      </c>
      <c r="AE143" s="316">
        <v>100</v>
      </c>
      <c r="AF143" s="316" t="s">
        <v>576</v>
      </c>
      <c r="AG143" s="316"/>
      <c r="AH143" s="316">
        <v>6862</v>
      </c>
      <c r="AI143" s="375"/>
      <c r="AJ143" s="164"/>
      <c r="AK143" s="347"/>
      <c r="AL143" s="352"/>
      <c r="AM143" s="278"/>
      <c r="AN143" s="278"/>
      <c r="AO143" s="278"/>
      <c r="AP143" s="278"/>
      <c r="AQ143" s="13"/>
      <c r="AR143" s="13"/>
      <c r="AS143" s="13"/>
      <c r="AT143" s="13"/>
      <c r="AU143" s="13"/>
      <c r="AV143" s="13"/>
      <c r="AW143" s="13"/>
      <c r="AX143" s="164"/>
      <c r="AY143" s="13"/>
      <c r="AZ143" s="12" t="s">
        <v>599</v>
      </c>
      <c r="BA143" s="352" t="s">
        <v>1569</v>
      </c>
      <c r="BB143" s="278"/>
      <c r="BC143" s="278"/>
      <c r="BD143" s="13"/>
      <c r="BE143" s="13" t="s">
        <v>329</v>
      </c>
      <c r="BF143" s="13"/>
      <c r="BG143" s="13"/>
      <c r="BH143" s="13"/>
      <c r="BI143" s="13"/>
      <c r="BJ143" s="5">
        <f t="shared" ref="BJ143:BJ167" si="8">COUNTIF(M143,"*")+COUNTIF(W143,"*")+COUNTIF(AL143,"*")+COUNTIF(AZ143,"*")</f>
        <v>3</v>
      </c>
    </row>
    <row r="144" spans="1:62" ht="252">
      <c r="A144" s="1">
        <v>7</v>
      </c>
      <c r="B144" s="1">
        <v>6</v>
      </c>
      <c r="C144" s="1" t="s">
        <v>566</v>
      </c>
      <c r="D144" s="1"/>
      <c r="E144" s="1" t="s">
        <v>1621</v>
      </c>
      <c r="F144" s="470" t="s">
        <v>593</v>
      </c>
      <c r="G144" s="205" t="s">
        <v>594</v>
      </c>
      <c r="H144" s="205"/>
      <c r="I144" s="228"/>
      <c r="J144" s="1" t="s">
        <v>263</v>
      </c>
      <c r="K144" s="228"/>
      <c r="L144" s="228"/>
      <c r="M144" s="352"/>
      <c r="N144" s="278"/>
      <c r="O144" s="13"/>
      <c r="P144" s="13"/>
      <c r="Q144" s="13"/>
      <c r="R144" s="13"/>
      <c r="S144" s="13">
        <v>6797</v>
      </c>
      <c r="T144" s="13"/>
      <c r="U144" s="164"/>
      <c r="V144" s="13" t="s">
        <v>2228</v>
      </c>
      <c r="W144" s="13" t="s">
        <v>594</v>
      </c>
      <c r="X144" s="160" t="s">
        <v>594</v>
      </c>
      <c r="Y144" s="160"/>
      <c r="Z144" s="160"/>
      <c r="AA144" s="13" t="s">
        <v>595</v>
      </c>
      <c r="AB144" s="259" t="s">
        <v>369</v>
      </c>
      <c r="AC144" s="259" t="s">
        <v>570</v>
      </c>
      <c r="AD144" s="259">
        <v>1</v>
      </c>
      <c r="AE144" s="259">
        <v>4098</v>
      </c>
      <c r="AF144" s="259" t="s">
        <v>386</v>
      </c>
      <c r="AG144" s="259"/>
      <c r="AH144" s="259">
        <v>6810</v>
      </c>
      <c r="AI144" s="375"/>
      <c r="AJ144" s="164"/>
      <c r="AK144" s="160"/>
      <c r="AL144" s="196"/>
      <c r="AM144" s="160"/>
      <c r="AN144" s="160"/>
      <c r="AO144" s="160"/>
      <c r="AP144" s="160"/>
      <c r="AQ144" s="13"/>
      <c r="AR144" s="13"/>
      <c r="AS144" s="13"/>
      <c r="AT144" s="13"/>
      <c r="AU144" s="13"/>
      <c r="AV144" s="13"/>
      <c r="AW144" s="13"/>
      <c r="AX144" s="164"/>
      <c r="AY144" s="13"/>
      <c r="AZ144" s="12" t="s">
        <v>593</v>
      </c>
      <c r="BA144" s="160" t="s">
        <v>594</v>
      </c>
      <c r="BB144" s="160"/>
      <c r="BC144" s="160"/>
      <c r="BD144" s="13" t="s">
        <v>571</v>
      </c>
      <c r="BE144" s="13" t="s">
        <v>248</v>
      </c>
      <c r="BF144" s="13"/>
      <c r="BG144" s="13"/>
      <c r="BH144" s="13"/>
      <c r="BI144" s="13"/>
      <c r="BJ144" s="5">
        <f t="shared" si="8"/>
        <v>2</v>
      </c>
    </row>
    <row r="145" spans="1:62" ht="252">
      <c r="A145" s="1">
        <v>7</v>
      </c>
      <c r="B145" s="1">
        <v>7</v>
      </c>
      <c r="C145" s="1" t="s">
        <v>566</v>
      </c>
      <c r="D145" s="1"/>
      <c r="E145" s="1" t="s">
        <v>1621</v>
      </c>
      <c r="F145" s="470" t="s">
        <v>596</v>
      </c>
      <c r="G145" s="205" t="s">
        <v>597</v>
      </c>
      <c r="H145" s="205"/>
      <c r="I145" s="228"/>
      <c r="J145" s="1" t="s">
        <v>263</v>
      </c>
      <c r="K145" s="228"/>
      <c r="L145" s="228"/>
      <c r="M145" s="352"/>
      <c r="N145" s="278"/>
      <c r="O145" s="13"/>
      <c r="P145" s="13"/>
      <c r="Q145" s="13"/>
      <c r="R145" s="13" t="s">
        <v>277</v>
      </c>
      <c r="S145" s="13"/>
      <c r="T145" s="13"/>
      <c r="U145" s="164"/>
      <c r="V145" s="13" t="s">
        <v>2228</v>
      </c>
      <c r="W145" s="13" t="s">
        <v>597</v>
      </c>
      <c r="X145" s="36" t="s">
        <v>597</v>
      </c>
      <c r="Y145" s="36"/>
      <c r="Z145" s="36"/>
      <c r="AA145" s="13" t="s">
        <v>598</v>
      </c>
      <c r="AB145" s="151" t="s">
        <v>369</v>
      </c>
      <c r="AC145" s="151" t="s">
        <v>570</v>
      </c>
      <c r="AD145" s="151">
        <v>1</v>
      </c>
      <c r="AE145" s="151">
        <v>4098</v>
      </c>
      <c r="AF145" s="151" t="s">
        <v>386</v>
      </c>
      <c r="AG145" s="151"/>
      <c r="AH145" s="187">
        <v>6810</v>
      </c>
      <c r="AI145" s="375"/>
      <c r="AJ145" s="164"/>
      <c r="AK145" s="36"/>
      <c r="AL145" s="192"/>
      <c r="AM145" s="36"/>
      <c r="AN145" s="36"/>
      <c r="AO145" s="36"/>
      <c r="AP145" s="36"/>
      <c r="AQ145" s="13"/>
      <c r="AR145" s="13"/>
      <c r="AS145" s="13"/>
      <c r="AT145" s="13"/>
      <c r="AU145" s="13"/>
      <c r="AV145" s="13"/>
      <c r="AW145" s="13"/>
      <c r="AX145" s="164"/>
      <c r="AY145" s="13"/>
      <c r="AZ145" s="12" t="s">
        <v>596</v>
      </c>
      <c r="BA145" s="36" t="s">
        <v>597</v>
      </c>
      <c r="BB145" s="36"/>
      <c r="BC145" s="36"/>
      <c r="BD145" s="13" t="s">
        <v>571</v>
      </c>
      <c r="BE145" s="13" t="s">
        <v>248</v>
      </c>
      <c r="BF145" s="13"/>
      <c r="BG145" s="13"/>
      <c r="BH145" s="13"/>
      <c r="BI145" s="13"/>
      <c r="BJ145" s="5">
        <f t="shared" si="8"/>
        <v>2</v>
      </c>
    </row>
    <row r="146" spans="1:62" ht="28">
      <c r="A146" s="1">
        <v>7</v>
      </c>
      <c r="B146" s="1">
        <v>14</v>
      </c>
      <c r="C146" s="1" t="s">
        <v>566</v>
      </c>
      <c r="D146" s="1"/>
      <c r="E146" s="1" t="s">
        <v>1621</v>
      </c>
      <c r="F146" s="470" t="s">
        <v>616</v>
      </c>
      <c r="G146" s="205" t="s">
        <v>617</v>
      </c>
      <c r="H146" s="205"/>
      <c r="I146" s="228"/>
      <c r="J146" s="1" t="s">
        <v>263</v>
      </c>
      <c r="K146" s="228"/>
      <c r="L146" s="228"/>
      <c r="M146" s="444" t="s">
        <v>618</v>
      </c>
      <c r="N146" s="445"/>
      <c r="O146" s="9"/>
      <c r="P146" s="9"/>
      <c r="Q146" s="9"/>
      <c r="R146" s="9" t="s">
        <v>277</v>
      </c>
      <c r="S146" s="9"/>
      <c r="T146" s="9"/>
      <c r="U146" s="163"/>
      <c r="V146" s="13" t="s">
        <v>2228</v>
      </c>
      <c r="W146" s="13"/>
      <c r="X146" s="275"/>
      <c r="Y146" s="150"/>
      <c r="Z146" s="150"/>
      <c r="AA146" s="13"/>
      <c r="AB146" s="316"/>
      <c r="AC146" s="316"/>
      <c r="AD146" s="316"/>
      <c r="AE146" s="316"/>
      <c r="AF146" s="316"/>
      <c r="AG146" s="316"/>
      <c r="AH146" s="316"/>
      <c r="AI146" s="375"/>
      <c r="AJ146" s="163"/>
      <c r="AK146" s="381"/>
      <c r="AL146" s="282" t="s">
        <v>619</v>
      </c>
      <c r="AM146" s="234"/>
      <c r="AN146" s="234"/>
      <c r="AO146" s="234"/>
      <c r="AP146" s="234"/>
      <c r="AQ146" s="259" t="s">
        <v>585</v>
      </c>
      <c r="AR146" s="259" t="s">
        <v>620</v>
      </c>
      <c r="AS146" s="259" t="s">
        <v>620</v>
      </c>
      <c r="AT146" s="259" t="s">
        <v>607</v>
      </c>
      <c r="AU146" s="259"/>
      <c r="AV146" s="259"/>
      <c r="AW146" s="375"/>
      <c r="AX146" s="163"/>
      <c r="AY146" s="9"/>
      <c r="AZ146" s="12"/>
      <c r="BA146" s="275"/>
      <c r="BB146" s="150"/>
      <c r="BC146" s="150"/>
      <c r="BD146" s="13"/>
      <c r="BE146" s="13"/>
      <c r="BF146" s="13"/>
      <c r="BG146" s="13"/>
      <c r="BH146" s="13"/>
      <c r="BI146" s="13"/>
      <c r="BJ146" s="5">
        <f t="shared" si="8"/>
        <v>2</v>
      </c>
    </row>
    <row r="147" spans="1:62" ht="56">
      <c r="A147" s="1">
        <v>7</v>
      </c>
      <c r="B147" s="1">
        <v>9</v>
      </c>
      <c r="C147" s="1" t="s">
        <v>566</v>
      </c>
      <c r="D147" s="1"/>
      <c r="E147" s="1"/>
      <c r="F147" s="1" t="s">
        <v>602</v>
      </c>
      <c r="G147" s="205"/>
      <c r="H147" s="205"/>
      <c r="I147" s="229"/>
      <c r="J147" s="1"/>
      <c r="K147" s="229"/>
      <c r="L147" s="229"/>
      <c r="M147" s="196" t="s">
        <v>603</v>
      </c>
      <c r="N147" s="160"/>
      <c r="O147" s="13"/>
      <c r="P147" s="13"/>
      <c r="Q147" s="13"/>
      <c r="R147" s="13"/>
      <c r="S147" s="13"/>
      <c r="T147" s="13"/>
      <c r="U147" s="164"/>
      <c r="V147" s="13"/>
      <c r="W147" s="13"/>
      <c r="X147" s="160"/>
      <c r="Y147" s="160"/>
      <c r="Z147" s="160"/>
      <c r="AA147" s="13"/>
      <c r="AB147" s="151"/>
      <c r="AC147" s="151"/>
      <c r="AD147" s="151"/>
      <c r="AE147" s="151"/>
      <c r="AF147" s="151"/>
      <c r="AG147" s="151"/>
      <c r="AH147" s="151"/>
      <c r="AI147" s="375"/>
      <c r="AJ147" s="164"/>
      <c r="AK147" s="160"/>
      <c r="AL147" s="196"/>
      <c r="AM147" s="160"/>
      <c r="AN147" s="160"/>
      <c r="AO147" s="160"/>
      <c r="AP147" s="160"/>
      <c r="AQ147" s="13"/>
      <c r="AR147" s="13"/>
      <c r="AS147" s="13"/>
      <c r="AT147" s="13"/>
      <c r="AU147" s="13"/>
      <c r="AV147" s="13"/>
      <c r="AW147" s="13"/>
      <c r="AX147" s="164"/>
      <c r="AY147" s="13"/>
      <c r="AZ147" s="12"/>
      <c r="BA147" s="160"/>
      <c r="BB147" s="160"/>
      <c r="BC147" s="160"/>
      <c r="BD147" s="13"/>
      <c r="BE147" s="13"/>
      <c r="BF147" s="13"/>
      <c r="BG147" s="13"/>
      <c r="BH147" s="13"/>
      <c r="BI147" s="13"/>
      <c r="BJ147" s="5">
        <f t="shared" si="8"/>
        <v>1</v>
      </c>
    </row>
    <row r="148" spans="1:62" ht="56">
      <c r="A148" s="1">
        <v>7</v>
      </c>
      <c r="B148" s="1">
        <v>10</v>
      </c>
      <c r="C148" s="1" t="s">
        <v>566</v>
      </c>
      <c r="D148" s="1"/>
      <c r="E148" s="1"/>
      <c r="F148" s="1" t="s">
        <v>604</v>
      </c>
      <c r="G148" s="205"/>
      <c r="H148" s="205"/>
      <c r="I148" s="1"/>
      <c r="J148" s="1"/>
      <c r="K148" s="1"/>
      <c r="L148" s="1"/>
      <c r="M148" s="12"/>
      <c r="N148" s="13"/>
      <c r="O148" s="13"/>
      <c r="P148" s="13"/>
      <c r="Q148" s="13"/>
      <c r="R148" s="13"/>
      <c r="S148" s="13"/>
      <c r="T148" s="13"/>
      <c r="U148" s="164"/>
      <c r="V148" s="13"/>
      <c r="W148" s="13"/>
      <c r="X148" s="13"/>
      <c r="Y148" s="13"/>
      <c r="Z148" s="13"/>
      <c r="AA148" s="13"/>
      <c r="AB148" s="316"/>
      <c r="AC148" s="316"/>
      <c r="AD148" s="316"/>
      <c r="AE148" s="316"/>
      <c r="AF148" s="316"/>
      <c r="AG148" s="316"/>
      <c r="AH148" s="316"/>
      <c r="AI148" s="375"/>
      <c r="AJ148" s="164"/>
      <c r="AK148" s="13"/>
      <c r="AL148" s="17" t="s">
        <v>605</v>
      </c>
      <c r="AM148" s="383"/>
      <c r="AN148" s="383"/>
      <c r="AO148" s="383"/>
      <c r="AP148" s="383"/>
      <c r="AQ148" s="151" t="s">
        <v>585</v>
      </c>
      <c r="AR148" s="151" t="s">
        <v>606</v>
      </c>
      <c r="AS148" s="151" t="s">
        <v>606</v>
      </c>
      <c r="AT148" s="151" t="s">
        <v>607</v>
      </c>
      <c r="AU148" s="151"/>
      <c r="AV148" s="151"/>
      <c r="AW148" s="375"/>
      <c r="AX148" s="164"/>
      <c r="AY148" s="13"/>
      <c r="AZ148" s="12"/>
      <c r="BA148" s="13"/>
      <c r="BB148" s="13"/>
      <c r="BC148" s="13"/>
      <c r="BD148" s="13"/>
      <c r="BE148" s="13"/>
      <c r="BF148" s="13"/>
      <c r="BG148" s="13"/>
      <c r="BH148" s="13"/>
      <c r="BI148" s="13"/>
      <c r="BJ148" s="5">
        <f t="shared" si="8"/>
        <v>1</v>
      </c>
    </row>
    <row r="149" spans="1:62" ht="42">
      <c r="A149" s="1">
        <v>7</v>
      </c>
      <c r="B149" s="1">
        <v>11</v>
      </c>
      <c r="C149" s="1" t="s">
        <v>566</v>
      </c>
      <c r="D149" s="1"/>
      <c r="E149" s="1"/>
      <c r="F149" s="1" t="s">
        <v>608</v>
      </c>
      <c r="G149" s="205"/>
      <c r="H149" s="205"/>
      <c r="I149" s="1"/>
      <c r="J149" s="1"/>
      <c r="K149" s="1"/>
      <c r="L149" s="1"/>
      <c r="M149" s="12"/>
      <c r="N149" s="13"/>
      <c r="O149" s="13"/>
      <c r="P149" s="13"/>
      <c r="Q149" s="13"/>
      <c r="R149" s="13"/>
      <c r="S149" s="13"/>
      <c r="T149" s="13"/>
      <c r="U149" s="164"/>
      <c r="V149" s="13"/>
      <c r="W149" s="13"/>
      <c r="X149" s="13"/>
      <c r="Y149" s="13"/>
      <c r="Z149" s="13"/>
      <c r="AA149" s="13"/>
      <c r="AB149" s="259"/>
      <c r="AC149" s="259"/>
      <c r="AD149" s="259"/>
      <c r="AE149" s="259"/>
      <c r="AF149" s="259"/>
      <c r="AG149" s="259"/>
      <c r="AH149" s="259"/>
      <c r="AI149" s="375"/>
      <c r="AJ149" s="164"/>
      <c r="AK149" s="13"/>
      <c r="AL149" s="17" t="s">
        <v>609</v>
      </c>
      <c r="AM149" s="383"/>
      <c r="AN149" s="383"/>
      <c r="AO149" s="383"/>
      <c r="AP149" s="383"/>
      <c r="AQ149" s="316" t="s">
        <v>585</v>
      </c>
      <c r="AR149" s="316" t="s">
        <v>610</v>
      </c>
      <c r="AS149" s="316" t="s">
        <v>610</v>
      </c>
      <c r="AT149" s="316" t="s">
        <v>607</v>
      </c>
      <c r="AU149" s="316"/>
      <c r="AV149" s="316"/>
      <c r="AW149" s="375"/>
      <c r="AX149" s="164"/>
      <c r="AY149" s="13"/>
      <c r="AZ149" s="12"/>
      <c r="BA149" s="13"/>
      <c r="BB149" s="13"/>
      <c r="BC149" s="13"/>
      <c r="BD149" s="13"/>
      <c r="BE149" s="13"/>
      <c r="BF149" s="13"/>
      <c r="BG149" s="13"/>
      <c r="BH149" s="13"/>
      <c r="BI149" s="13"/>
      <c r="BJ149" s="5">
        <f t="shared" si="8"/>
        <v>1</v>
      </c>
    </row>
    <row r="150" spans="1:62" ht="56">
      <c r="A150" s="1">
        <v>7</v>
      </c>
      <c r="B150" s="1">
        <v>12</v>
      </c>
      <c r="C150" s="1" t="s">
        <v>566</v>
      </c>
      <c r="D150" s="1"/>
      <c r="E150" s="1"/>
      <c r="F150" s="1" t="s">
        <v>611</v>
      </c>
      <c r="G150" s="205"/>
      <c r="H150" s="205"/>
      <c r="I150" s="1"/>
      <c r="J150" s="1"/>
      <c r="K150" s="1"/>
      <c r="L150" s="1"/>
      <c r="M150" s="12"/>
      <c r="N150" s="13"/>
      <c r="O150" s="13"/>
      <c r="P150" s="13"/>
      <c r="Q150" s="13"/>
      <c r="R150" s="13"/>
      <c r="S150" s="13"/>
      <c r="T150" s="13"/>
      <c r="U150" s="164"/>
      <c r="V150" s="13"/>
      <c r="W150" s="13"/>
      <c r="X150" s="13"/>
      <c r="Y150" s="13"/>
      <c r="Z150" s="13"/>
      <c r="AA150" s="13"/>
      <c r="AB150" s="151"/>
      <c r="AC150" s="151"/>
      <c r="AD150" s="151"/>
      <c r="AE150" s="151"/>
      <c r="AF150" s="151"/>
      <c r="AG150" s="151"/>
      <c r="AH150" s="151"/>
      <c r="AI150" s="375"/>
      <c r="AJ150" s="164"/>
      <c r="AK150" s="13"/>
      <c r="AL150" s="17" t="s">
        <v>612</v>
      </c>
      <c r="AM150" s="383"/>
      <c r="AN150" s="383"/>
      <c r="AO150" s="383"/>
      <c r="AP150" s="383"/>
      <c r="AQ150" s="316" t="s">
        <v>585</v>
      </c>
      <c r="AR150" s="316" t="s">
        <v>611</v>
      </c>
      <c r="AS150" s="316" t="s">
        <v>611</v>
      </c>
      <c r="AT150" s="316" t="s">
        <v>607</v>
      </c>
      <c r="AU150" s="316"/>
      <c r="AV150" s="316"/>
      <c r="AW150" s="375"/>
      <c r="AX150" s="164"/>
      <c r="AY150" s="13"/>
      <c r="AZ150" s="12"/>
      <c r="BA150" s="13"/>
      <c r="BB150" s="13"/>
      <c r="BC150" s="13"/>
      <c r="BD150" s="13"/>
      <c r="BE150" s="13"/>
      <c r="BF150" s="13"/>
      <c r="BG150" s="13"/>
      <c r="BH150" s="13"/>
      <c r="BI150" s="13"/>
      <c r="BJ150" s="5">
        <f t="shared" si="8"/>
        <v>1</v>
      </c>
    </row>
    <row r="151" spans="1:62" ht="42">
      <c r="A151" s="1">
        <v>7</v>
      </c>
      <c r="B151" s="1">
        <v>13</v>
      </c>
      <c r="C151" s="1" t="s">
        <v>566</v>
      </c>
      <c r="D151" s="1"/>
      <c r="E151" s="1"/>
      <c r="F151" s="1" t="s">
        <v>1986</v>
      </c>
      <c r="G151" s="205"/>
      <c r="H151" s="205"/>
      <c r="I151" s="1"/>
      <c r="J151" s="1"/>
      <c r="K151" s="1"/>
      <c r="L151" s="1"/>
      <c r="M151" s="12"/>
      <c r="N151" s="13"/>
      <c r="O151" s="13"/>
      <c r="P151" s="13"/>
      <c r="Q151" s="13"/>
      <c r="R151" s="13"/>
      <c r="S151" s="13"/>
      <c r="T151" s="13"/>
      <c r="U151" s="164"/>
      <c r="V151" s="13"/>
      <c r="W151" s="13"/>
      <c r="X151" s="13"/>
      <c r="Y151" s="13"/>
      <c r="Z151" s="13"/>
      <c r="AA151" s="13"/>
      <c r="AB151" s="316"/>
      <c r="AC151" s="316"/>
      <c r="AD151" s="316"/>
      <c r="AE151" s="316"/>
      <c r="AF151" s="316"/>
      <c r="AG151" s="316"/>
      <c r="AH151" s="316"/>
      <c r="AI151" s="375"/>
      <c r="AJ151" s="164"/>
      <c r="AK151" s="13"/>
      <c r="AL151" s="17" t="s">
        <v>613</v>
      </c>
      <c r="AM151" s="370"/>
      <c r="AN151" s="260"/>
      <c r="AO151" s="370"/>
      <c r="AP151" s="314"/>
      <c r="AQ151" s="151" t="s">
        <v>585</v>
      </c>
      <c r="AR151" s="151" t="s">
        <v>614</v>
      </c>
      <c r="AS151" s="151" t="s">
        <v>615</v>
      </c>
      <c r="AT151" s="151" t="s">
        <v>607</v>
      </c>
      <c r="AU151" s="151"/>
      <c r="AV151" s="151"/>
      <c r="AW151" s="375"/>
      <c r="AX151" s="164"/>
      <c r="AY151" s="13"/>
      <c r="AZ151" s="12"/>
      <c r="BA151" s="13"/>
      <c r="BB151" s="13"/>
      <c r="BC151" s="13"/>
      <c r="BD151" s="13"/>
      <c r="BE151" s="13"/>
      <c r="BF151" s="13"/>
      <c r="BG151" s="13"/>
      <c r="BH151" s="13"/>
      <c r="BI151" s="13"/>
      <c r="BJ151" s="5">
        <f t="shared" si="8"/>
        <v>1</v>
      </c>
    </row>
    <row r="152" spans="1:62" ht="28">
      <c r="A152" s="1">
        <v>7</v>
      </c>
      <c r="B152" s="1">
        <v>15</v>
      </c>
      <c r="C152" s="1" t="s">
        <v>566</v>
      </c>
      <c r="D152" s="1"/>
      <c r="E152" s="1"/>
      <c r="F152" s="1" t="s">
        <v>621</v>
      </c>
      <c r="G152" s="205"/>
      <c r="H152" s="205"/>
      <c r="I152" s="1"/>
      <c r="J152" s="1"/>
      <c r="K152" s="1"/>
      <c r="L152" s="1"/>
      <c r="M152" s="12"/>
      <c r="N152" s="13"/>
      <c r="O152" s="13"/>
      <c r="P152" s="13"/>
      <c r="Q152" s="13"/>
      <c r="R152" s="13"/>
      <c r="S152" s="13"/>
      <c r="T152" s="13"/>
      <c r="U152" s="164"/>
      <c r="V152" s="13"/>
      <c r="W152" s="13"/>
      <c r="X152" s="13"/>
      <c r="Y152" s="13"/>
      <c r="Z152" s="13"/>
      <c r="AA152" s="13"/>
      <c r="AB152" s="316"/>
      <c r="AC152" s="316"/>
      <c r="AD152" s="316"/>
      <c r="AE152" s="316"/>
      <c r="AF152" s="316"/>
      <c r="AG152" s="316"/>
      <c r="AH152" s="316"/>
      <c r="AI152" s="375"/>
      <c r="AJ152" s="164"/>
      <c r="AK152" s="13"/>
      <c r="AL152" s="17" t="s">
        <v>622</v>
      </c>
      <c r="AM152" s="370"/>
      <c r="AN152" s="316"/>
      <c r="AO152" s="370"/>
      <c r="AP152" s="316"/>
      <c r="AQ152" s="316" t="s">
        <v>585</v>
      </c>
      <c r="AR152" s="316" t="s">
        <v>623</v>
      </c>
      <c r="AS152" s="316" t="s">
        <v>623</v>
      </c>
      <c r="AT152" s="316"/>
      <c r="AU152" s="316"/>
      <c r="AV152" s="316"/>
      <c r="AW152" s="375"/>
      <c r="AX152" s="164"/>
      <c r="AY152" s="13"/>
      <c r="AZ152" s="12"/>
      <c r="BA152" s="13"/>
      <c r="BB152" s="13"/>
      <c r="BC152" s="13"/>
      <c r="BD152" s="13"/>
      <c r="BE152" s="13"/>
      <c r="BF152" s="13"/>
      <c r="BG152" s="13"/>
      <c r="BH152" s="13"/>
      <c r="BI152" s="13"/>
      <c r="BJ152" s="5">
        <f t="shared" si="8"/>
        <v>1</v>
      </c>
    </row>
    <row r="153" spans="1:62" ht="42">
      <c r="A153" s="1">
        <v>7</v>
      </c>
      <c r="B153" s="1">
        <v>16</v>
      </c>
      <c r="C153" s="1" t="s">
        <v>566</v>
      </c>
      <c r="D153" s="1"/>
      <c r="E153" s="1"/>
      <c r="F153" s="1" t="s">
        <v>624</v>
      </c>
      <c r="G153" s="205"/>
      <c r="H153" s="205"/>
      <c r="I153" s="1"/>
      <c r="J153" s="1"/>
      <c r="K153" s="1"/>
      <c r="L153" s="1"/>
      <c r="M153" s="12"/>
      <c r="N153" s="13"/>
      <c r="O153" s="13"/>
      <c r="P153" s="13"/>
      <c r="Q153" s="13"/>
      <c r="R153" s="13"/>
      <c r="S153" s="13"/>
      <c r="T153" s="13"/>
      <c r="U153" s="164"/>
      <c r="V153" s="13"/>
      <c r="W153" s="13"/>
      <c r="X153" s="13"/>
      <c r="Y153" s="13"/>
      <c r="Z153" s="13"/>
      <c r="AA153" s="13"/>
      <c r="AB153" s="316"/>
      <c r="AC153" s="316"/>
      <c r="AD153" s="316"/>
      <c r="AE153" s="316"/>
      <c r="AF153" s="316"/>
      <c r="AG153" s="316"/>
      <c r="AH153" s="316"/>
      <c r="AI153" s="375"/>
      <c r="AJ153" s="164"/>
      <c r="AK153" s="13"/>
      <c r="AL153" s="17" t="s">
        <v>625</v>
      </c>
      <c r="AM153" s="370"/>
      <c r="AN153" s="316"/>
      <c r="AO153" s="370"/>
      <c r="AP153" s="316"/>
      <c r="AQ153" s="316" t="s">
        <v>585</v>
      </c>
      <c r="AR153" s="316" t="s">
        <v>624</v>
      </c>
      <c r="AS153" s="316" t="s">
        <v>624</v>
      </c>
      <c r="AT153" s="316" t="s">
        <v>499</v>
      </c>
      <c r="AU153" s="316"/>
      <c r="AV153" s="316"/>
      <c r="AW153" s="375"/>
      <c r="AX153" s="164"/>
      <c r="AY153" s="13"/>
      <c r="AZ153" s="12"/>
      <c r="BA153" s="13"/>
      <c r="BB153" s="13"/>
      <c r="BC153" s="13"/>
      <c r="BD153" s="13"/>
      <c r="BE153" s="13"/>
      <c r="BF153" s="13"/>
      <c r="BG153" s="13"/>
      <c r="BH153" s="13"/>
      <c r="BI153" s="13"/>
      <c r="BJ153" s="5">
        <f t="shared" si="8"/>
        <v>1</v>
      </c>
    </row>
    <row r="154" spans="1:62" ht="42">
      <c r="A154" s="1">
        <v>7</v>
      </c>
      <c r="B154" s="1">
        <v>17</v>
      </c>
      <c r="C154" s="1" t="s">
        <v>566</v>
      </c>
      <c r="D154" s="1"/>
      <c r="E154" s="1"/>
      <c r="F154" s="1" t="s">
        <v>626</v>
      </c>
      <c r="G154" s="205"/>
      <c r="H154" s="205"/>
      <c r="I154" s="1"/>
      <c r="J154" s="1"/>
      <c r="K154" s="1"/>
      <c r="L154" s="1"/>
      <c r="M154" s="12"/>
      <c r="N154" s="13"/>
      <c r="O154" s="13"/>
      <c r="P154" s="13"/>
      <c r="Q154" s="13"/>
      <c r="R154" s="13"/>
      <c r="S154" s="13"/>
      <c r="T154" s="13"/>
      <c r="U154" s="164"/>
      <c r="V154" s="13"/>
      <c r="W154" s="13"/>
      <c r="X154" s="13"/>
      <c r="Y154" s="13"/>
      <c r="Z154" s="13"/>
      <c r="AA154" s="13"/>
      <c r="AB154" s="259"/>
      <c r="AC154" s="259"/>
      <c r="AD154" s="259"/>
      <c r="AE154" s="259"/>
      <c r="AF154" s="259"/>
      <c r="AG154" s="259"/>
      <c r="AH154" s="259"/>
      <c r="AI154" s="375"/>
      <c r="AJ154" s="164"/>
      <c r="AK154" s="13"/>
      <c r="AL154" s="17" t="s">
        <v>627</v>
      </c>
      <c r="AM154" s="370"/>
      <c r="AN154" s="316"/>
      <c r="AO154" s="370"/>
      <c r="AP154" s="316"/>
      <c r="AQ154" s="316" t="s">
        <v>585</v>
      </c>
      <c r="AR154" s="151" t="s">
        <v>628</v>
      </c>
      <c r="AS154" s="151" t="s">
        <v>628</v>
      </c>
      <c r="AT154" s="151" t="s">
        <v>499</v>
      </c>
      <c r="AU154" s="151"/>
      <c r="AV154" s="151"/>
      <c r="AW154" s="375"/>
      <c r="AX154" s="164"/>
      <c r="AY154" s="13"/>
      <c r="AZ154" s="12"/>
      <c r="BA154" s="13"/>
      <c r="BB154" s="13"/>
      <c r="BC154" s="13"/>
      <c r="BD154" s="13"/>
      <c r="BE154" s="13"/>
      <c r="BF154" s="13"/>
      <c r="BG154" s="13"/>
      <c r="BH154" s="13"/>
      <c r="BI154" s="13"/>
      <c r="BJ154" s="5">
        <f t="shared" si="8"/>
        <v>1</v>
      </c>
    </row>
    <row r="155" spans="1:62" ht="28">
      <c r="A155" s="1">
        <v>7</v>
      </c>
      <c r="B155" s="1">
        <v>18</v>
      </c>
      <c r="C155" s="1" t="s">
        <v>566</v>
      </c>
      <c r="D155" s="1"/>
      <c r="E155" s="1"/>
      <c r="F155" s="1" t="s">
        <v>629</v>
      </c>
      <c r="G155" s="205"/>
      <c r="H155" s="205"/>
      <c r="I155" s="1"/>
      <c r="J155" s="1"/>
      <c r="K155" s="1"/>
      <c r="L155" s="1"/>
      <c r="M155" s="12"/>
      <c r="N155" s="13"/>
      <c r="O155" s="13"/>
      <c r="P155" s="13"/>
      <c r="Q155" s="13"/>
      <c r="R155" s="13"/>
      <c r="S155" s="13"/>
      <c r="T155" s="13"/>
      <c r="U155" s="164"/>
      <c r="V155" s="13"/>
      <c r="W155" s="13"/>
      <c r="X155" s="13"/>
      <c r="Y155" s="13"/>
      <c r="Z155" s="13"/>
      <c r="AA155" s="13"/>
      <c r="AB155" s="259"/>
      <c r="AC155" s="259"/>
      <c r="AD155" s="259"/>
      <c r="AE155" s="259"/>
      <c r="AF155" s="259"/>
      <c r="AG155" s="259"/>
      <c r="AH155" s="259"/>
      <c r="AI155" s="375"/>
      <c r="AJ155" s="164"/>
      <c r="AK155" s="13"/>
      <c r="AL155" s="17" t="s">
        <v>630</v>
      </c>
      <c r="AM155" s="370"/>
      <c r="AN155" s="316"/>
      <c r="AO155" s="370"/>
      <c r="AP155" s="316"/>
      <c r="AQ155" s="259" t="s">
        <v>585</v>
      </c>
      <c r="AR155" s="259" t="s">
        <v>631</v>
      </c>
      <c r="AS155" s="259" t="s">
        <v>631</v>
      </c>
      <c r="AT155" s="259" t="s">
        <v>499</v>
      </c>
      <c r="AU155" s="259"/>
      <c r="AV155" s="259"/>
      <c r="AW155" s="375"/>
      <c r="AX155" s="164"/>
      <c r="AY155" s="13"/>
      <c r="AZ155" s="12"/>
      <c r="BA155" s="13"/>
      <c r="BB155" s="13"/>
      <c r="BC155" s="13"/>
      <c r="BD155" s="13"/>
      <c r="BE155" s="13"/>
      <c r="BF155" s="13"/>
      <c r="BG155" s="13"/>
      <c r="BH155" s="13"/>
      <c r="BI155" s="13"/>
      <c r="BJ155" s="5">
        <f t="shared" si="8"/>
        <v>1</v>
      </c>
    </row>
    <row r="156" spans="1:62" ht="42">
      <c r="A156" s="1">
        <v>7</v>
      </c>
      <c r="B156" s="1">
        <v>19</v>
      </c>
      <c r="C156" s="1" t="s">
        <v>566</v>
      </c>
      <c r="D156" s="1"/>
      <c r="E156" s="1"/>
      <c r="F156" s="1" t="s">
        <v>632</v>
      </c>
      <c r="G156" s="205"/>
      <c r="H156" s="205"/>
      <c r="I156" s="1"/>
      <c r="J156" s="1"/>
      <c r="K156" s="1"/>
      <c r="L156" s="1"/>
      <c r="M156" s="12"/>
      <c r="N156" s="13"/>
      <c r="O156" s="13"/>
      <c r="P156" s="13"/>
      <c r="Q156" s="13"/>
      <c r="R156" s="13"/>
      <c r="S156" s="13"/>
      <c r="T156" s="13"/>
      <c r="U156" s="164"/>
      <c r="V156" s="13"/>
      <c r="W156" s="13"/>
      <c r="X156" s="13"/>
      <c r="Y156" s="13"/>
      <c r="Z156" s="13"/>
      <c r="AA156" s="13"/>
      <c r="AB156" s="316"/>
      <c r="AC156" s="316"/>
      <c r="AD156" s="316"/>
      <c r="AE156" s="316"/>
      <c r="AF156" s="316"/>
      <c r="AG156" s="316"/>
      <c r="AH156" s="316"/>
      <c r="AI156" s="375"/>
      <c r="AJ156" s="164"/>
      <c r="AK156" s="13"/>
      <c r="AL156" s="17" t="s">
        <v>633</v>
      </c>
      <c r="AM156" s="370"/>
      <c r="AN156" s="260"/>
      <c r="AO156" s="370"/>
      <c r="AP156" s="314"/>
      <c r="AQ156" s="151" t="s">
        <v>585</v>
      </c>
      <c r="AR156" s="151" t="s">
        <v>634</v>
      </c>
      <c r="AS156" s="151"/>
      <c r="AT156" s="151"/>
      <c r="AU156" s="151"/>
      <c r="AV156" s="151"/>
      <c r="AW156" s="375"/>
      <c r="AX156" s="164"/>
      <c r="AY156" s="13"/>
      <c r="AZ156" s="12"/>
      <c r="BA156" s="13"/>
      <c r="BB156" s="13"/>
      <c r="BC156" s="13"/>
      <c r="BD156" s="13"/>
      <c r="BE156" s="13"/>
      <c r="BF156" s="13"/>
      <c r="BG156" s="13"/>
      <c r="BH156" s="13"/>
      <c r="BI156" s="13"/>
      <c r="BJ156" s="5">
        <f t="shared" si="8"/>
        <v>1</v>
      </c>
    </row>
    <row r="157" spans="1:62" ht="28">
      <c r="A157" s="1">
        <v>7</v>
      </c>
      <c r="B157" s="1">
        <v>20</v>
      </c>
      <c r="C157" s="1" t="s">
        <v>566</v>
      </c>
      <c r="D157" s="1"/>
      <c r="E157" s="1"/>
      <c r="F157" s="1" t="s">
        <v>635</v>
      </c>
      <c r="G157" s="205"/>
      <c r="H157" s="205"/>
      <c r="I157" s="1"/>
      <c r="J157" s="1"/>
      <c r="K157" s="1"/>
      <c r="L157" s="1"/>
      <c r="M157" s="12"/>
      <c r="N157" s="13"/>
      <c r="O157" s="13"/>
      <c r="P157" s="13"/>
      <c r="Q157" s="13"/>
      <c r="R157" s="13"/>
      <c r="S157" s="13"/>
      <c r="T157" s="13"/>
      <c r="U157" s="164"/>
      <c r="V157" s="13"/>
      <c r="W157" s="13"/>
      <c r="X157" s="13"/>
      <c r="Y157" s="13"/>
      <c r="Z157" s="13"/>
      <c r="AA157" s="13"/>
      <c r="AB157" s="259"/>
      <c r="AC157" s="259"/>
      <c r="AD157" s="259"/>
      <c r="AE157" s="259"/>
      <c r="AF157" s="259"/>
      <c r="AG157" s="259"/>
      <c r="AH157" s="259"/>
      <c r="AI157" s="375"/>
      <c r="AJ157" s="164"/>
      <c r="AK157" s="13"/>
      <c r="AL157" s="17" t="s">
        <v>636</v>
      </c>
      <c r="AM157" s="370"/>
      <c r="AN157" s="316"/>
      <c r="AO157" s="370"/>
      <c r="AP157" s="316"/>
      <c r="AQ157" s="316" t="s">
        <v>585</v>
      </c>
      <c r="AR157" s="316" t="s">
        <v>635</v>
      </c>
      <c r="AS157" s="316"/>
      <c r="AT157" s="316"/>
      <c r="AU157" s="316"/>
      <c r="AV157" s="316"/>
      <c r="AW157" s="375"/>
      <c r="AX157" s="164"/>
      <c r="AY157" s="13"/>
      <c r="AZ157" s="12"/>
      <c r="BA157" s="13"/>
      <c r="BB157" s="13"/>
      <c r="BC157" s="13"/>
      <c r="BD157" s="13"/>
      <c r="BE157" s="13"/>
      <c r="BF157" s="13"/>
      <c r="BG157" s="13"/>
      <c r="BH157" s="13"/>
      <c r="BI157" s="13"/>
      <c r="BJ157" s="5">
        <f t="shared" si="8"/>
        <v>1</v>
      </c>
    </row>
    <row r="158" spans="1:62" ht="28">
      <c r="A158" s="1">
        <v>7</v>
      </c>
      <c r="B158" s="1">
        <v>21</v>
      </c>
      <c r="C158" s="1" t="s">
        <v>566</v>
      </c>
      <c r="D158" s="1"/>
      <c r="E158" s="1"/>
      <c r="F158" s="1" t="s">
        <v>637</v>
      </c>
      <c r="G158" s="205"/>
      <c r="H158" s="205"/>
      <c r="I158" s="1"/>
      <c r="J158" s="1"/>
      <c r="K158" s="1"/>
      <c r="L158" s="1"/>
      <c r="M158" s="12"/>
      <c r="N158" s="13"/>
      <c r="O158" s="13"/>
      <c r="P158" s="13"/>
      <c r="Q158" s="13"/>
      <c r="R158" s="13"/>
      <c r="S158" s="13"/>
      <c r="T158" s="13"/>
      <c r="U158" s="164"/>
      <c r="V158" s="13"/>
      <c r="W158" s="13"/>
      <c r="X158" s="13"/>
      <c r="Y158" s="13"/>
      <c r="Z158" s="13"/>
      <c r="AA158" s="13"/>
      <c r="AB158" s="151"/>
      <c r="AC158" s="151"/>
      <c r="AD158" s="151"/>
      <c r="AE158" s="151"/>
      <c r="AF158" s="151"/>
      <c r="AG158" s="151"/>
      <c r="AH158" s="151"/>
      <c r="AI158" s="375"/>
      <c r="AJ158" s="164"/>
      <c r="AK158" s="13"/>
      <c r="AL158" s="17" t="s">
        <v>638</v>
      </c>
      <c r="AM158" s="370"/>
      <c r="AN158" s="316"/>
      <c r="AO158" s="370"/>
      <c r="AP158" s="316"/>
      <c r="AQ158" s="259" t="s">
        <v>585</v>
      </c>
      <c r="AR158" s="259" t="s">
        <v>639</v>
      </c>
      <c r="AS158" s="259" t="s">
        <v>639</v>
      </c>
      <c r="AT158" s="259" t="s">
        <v>499</v>
      </c>
      <c r="AU158" s="259"/>
      <c r="AV158" s="259"/>
      <c r="AW158" s="375"/>
      <c r="AX158" s="164"/>
      <c r="AY158" s="13"/>
      <c r="AZ158" s="12"/>
      <c r="BA158" s="13"/>
      <c r="BB158" s="13"/>
      <c r="BC158" s="13"/>
      <c r="BD158" s="13"/>
      <c r="BE158" s="13"/>
      <c r="BF158" s="13"/>
      <c r="BG158" s="13"/>
      <c r="BH158" s="13"/>
      <c r="BI158" s="13"/>
      <c r="BJ158" s="5">
        <f t="shared" si="8"/>
        <v>1</v>
      </c>
    </row>
    <row r="159" spans="1:62" ht="28">
      <c r="A159" s="1">
        <v>7</v>
      </c>
      <c r="B159" s="1">
        <v>22</v>
      </c>
      <c r="C159" s="1" t="s">
        <v>566</v>
      </c>
      <c r="D159" s="1"/>
      <c r="E159" s="1"/>
      <c r="F159" s="1" t="s">
        <v>640</v>
      </c>
      <c r="G159" s="205"/>
      <c r="H159" s="205"/>
      <c r="I159" s="1"/>
      <c r="J159" s="1"/>
      <c r="K159" s="1"/>
      <c r="L159" s="1"/>
      <c r="M159" s="12"/>
      <c r="N159" s="13"/>
      <c r="O159" s="13"/>
      <c r="P159" s="13"/>
      <c r="Q159" s="13"/>
      <c r="R159" s="13"/>
      <c r="S159" s="13"/>
      <c r="T159" s="13"/>
      <c r="U159" s="164"/>
      <c r="V159" s="13"/>
      <c r="W159" s="13"/>
      <c r="X159" s="13"/>
      <c r="Y159" s="13"/>
      <c r="Z159" s="13"/>
      <c r="AA159" s="13"/>
      <c r="AB159" s="316"/>
      <c r="AC159" s="316"/>
      <c r="AD159" s="316"/>
      <c r="AE159" s="316"/>
      <c r="AF159" s="316"/>
      <c r="AG159" s="316"/>
      <c r="AH159" s="316"/>
      <c r="AI159" s="375"/>
      <c r="AJ159" s="164"/>
      <c r="AK159" s="13"/>
      <c r="AL159" s="17" t="s">
        <v>641</v>
      </c>
      <c r="AM159" s="370"/>
      <c r="AN159" s="260"/>
      <c r="AO159" s="370"/>
      <c r="AP159" s="314"/>
      <c r="AQ159" s="151" t="s">
        <v>585</v>
      </c>
      <c r="AR159" s="151" t="s">
        <v>642</v>
      </c>
      <c r="AS159" s="151" t="s">
        <v>642</v>
      </c>
      <c r="AT159" s="151" t="s">
        <v>499</v>
      </c>
      <c r="AU159" s="151"/>
      <c r="AV159" s="151"/>
      <c r="AW159" s="375"/>
      <c r="AX159" s="164"/>
      <c r="AY159" s="13"/>
      <c r="AZ159" s="12"/>
      <c r="BA159" s="13"/>
      <c r="BB159" s="13"/>
      <c r="BC159" s="13"/>
      <c r="BD159" s="13"/>
      <c r="BE159" s="13"/>
      <c r="BF159" s="13"/>
      <c r="BG159" s="13"/>
      <c r="BH159" s="13"/>
      <c r="BI159" s="13"/>
      <c r="BJ159" s="5">
        <f t="shared" si="8"/>
        <v>1</v>
      </c>
    </row>
    <row r="160" spans="1:62" ht="42">
      <c r="A160" s="1">
        <v>7</v>
      </c>
      <c r="B160" s="1">
        <v>23</v>
      </c>
      <c r="C160" s="1" t="s">
        <v>566</v>
      </c>
      <c r="D160" s="1"/>
      <c r="E160" s="1"/>
      <c r="F160" s="1" t="s">
        <v>643</v>
      </c>
      <c r="G160" s="205"/>
      <c r="H160" s="205"/>
      <c r="I160" s="1"/>
      <c r="J160" s="1"/>
      <c r="K160" s="1"/>
      <c r="L160" s="1"/>
      <c r="M160" s="12"/>
      <c r="N160" s="13"/>
      <c r="O160" s="13"/>
      <c r="P160" s="13"/>
      <c r="Q160" s="13"/>
      <c r="R160" s="13"/>
      <c r="S160" s="13"/>
      <c r="T160" s="13"/>
      <c r="U160" s="164"/>
      <c r="V160" s="13"/>
      <c r="W160" s="13"/>
      <c r="X160" s="13"/>
      <c r="Y160" s="13"/>
      <c r="Z160" s="13"/>
      <c r="AA160" s="13"/>
      <c r="AB160" s="259"/>
      <c r="AC160" s="259"/>
      <c r="AD160" s="259"/>
      <c r="AE160" s="259"/>
      <c r="AF160" s="259"/>
      <c r="AG160" s="259"/>
      <c r="AH160" s="259"/>
      <c r="AI160" s="375"/>
      <c r="AJ160" s="164"/>
      <c r="AK160" s="13"/>
      <c r="AL160" s="17" t="s">
        <v>644</v>
      </c>
      <c r="AM160" s="370"/>
      <c r="AN160" s="260"/>
      <c r="AO160" s="370"/>
      <c r="AP160" s="314"/>
      <c r="AQ160" s="151" t="s">
        <v>585</v>
      </c>
      <c r="AR160" s="151" t="s">
        <v>645</v>
      </c>
      <c r="AS160" s="151" t="s">
        <v>646</v>
      </c>
      <c r="AT160" s="316" t="s">
        <v>499</v>
      </c>
      <c r="AU160" s="151"/>
      <c r="AV160" s="151"/>
      <c r="AW160" s="375"/>
      <c r="AX160" s="164"/>
      <c r="AY160" s="13"/>
      <c r="AZ160" s="12"/>
      <c r="BA160" s="13"/>
      <c r="BB160" s="13"/>
      <c r="BC160" s="13"/>
      <c r="BD160" s="13"/>
      <c r="BE160" s="13"/>
      <c r="BF160" s="13"/>
      <c r="BG160" s="13"/>
      <c r="BH160" s="13"/>
      <c r="BI160" s="13"/>
      <c r="BJ160" s="5">
        <f t="shared" si="8"/>
        <v>1</v>
      </c>
    </row>
    <row r="161" spans="1:62" ht="28">
      <c r="A161" s="1">
        <v>7</v>
      </c>
      <c r="B161" s="1">
        <v>24</v>
      </c>
      <c r="C161" s="1" t="s">
        <v>566</v>
      </c>
      <c r="D161" s="1"/>
      <c r="E161" s="1"/>
      <c r="F161" s="1" t="s">
        <v>647</v>
      </c>
      <c r="G161" s="205"/>
      <c r="H161" s="205"/>
      <c r="I161" s="1"/>
      <c r="J161" s="1"/>
      <c r="K161" s="1"/>
      <c r="L161" s="1"/>
      <c r="M161" s="12"/>
      <c r="N161" s="13"/>
      <c r="O161" s="13"/>
      <c r="P161" s="13"/>
      <c r="Q161" s="13"/>
      <c r="R161" s="13"/>
      <c r="S161" s="13"/>
      <c r="T161" s="13"/>
      <c r="U161" s="164"/>
      <c r="V161" s="13"/>
      <c r="W161" s="13"/>
      <c r="X161" s="13"/>
      <c r="Y161" s="13"/>
      <c r="Z161" s="13"/>
      <c r="AA161" s="13"/>
      <c r="AB161" s="316"/>
      <c r="AC161" s="316"/>
      <c r="AD161" s="316"/>
      <c r="AE161" s="316"/>
      <c r="AF161" s="316"/>
      <c r="AG161" s="316"/>
      <c r="AH161" s="316"/>
      <c r="AI161" s="375"/>
      <c r="AJ161" s="164"/>
      <c r="AK161" s="13"/>
      <c r="AL161" s="17" t="s">
        <v>648</v>
      </c>
      <c r="AM161" s="370"/>
      <c r="AN161" s="316"/>
      <c r="AO161" s="370"/>
      <c r="AP161" s="316"/>
      <c r="AQ161" s="316" t="s">
        <v>585</v>
      </c>
      <c r="AR161" s="316" t="s">
        <v>649</v>
      </c>
      <c r="AS161" s="316" t="s">
        <v>649</v>
      </c>
      <c r="AT161" s="316" t="s">
        <v>499</v>
      </c>
      <c r="AU161" s="316"/>
      <c r="AV161" s="316"/>
      <c r="AW161" s="375"/>
      <c r="AX161" s="164"/>
      <c r="AY161" s="13"/>
      <c r="AZ161" s="12"/>
      <c r="BA161" s="13"/>
      <c r="BB161" s="13"/>
      <c r="BC161" s="13"/>
      <c r="BD161" s="13"/>
      <c r="BE161" s="13"/>
      <c r="BF161" s="13"/>
      <c r="BG161" s="13"/>
      <c r="BH161" s="13"/>
      <c r="BI161" s="13"/>
      <c r="BJ161" s="5">
        <f t="shared" si="8"/>
        <v>1</v>
      </c>
    </row>
    <row r="162" spans="1:62" ht="42">
      <c r="A162" s="1">
        <v>7</v>
      </c>
      <c r="B162" s="1">
        <v>25</v>
      </c>
      <c r="C162" s="1" t="s">
        <v>566</v>
      </c>
      <c r="D162" s="1"/>
      <c r="E162" s="1"/>
      <c r="F162" s="1" t="s">
        <v>650</v>
      </c>
      <c r="G162" s="205"/>
      <c r="H162" s="205"/>
      <c r="I162" s="1"/>
      <c r="J162" s="1"/>
      <c r="K162" s="1"/>
      <c r="L162" s="1"/>
      <c r="M162" s="12"/>
      <c r="N162" s="13"/>
      <c r="O162" s="13"/>
      <c r="P162" s="13"/>
      <c r="Q162" s="13"/>
      <c r="R162" s="13"/>
      <c r="S162" s="13"/>
      <c r="T162" s="13"/>
      <c r="U162" s="164"/>
      <c r="V162" s="13"/>
      <c r="W162" s="13"/>
      <c r="X162" s="13"/>
      <c r="Y162" s="13"/>
      <c r="Z162" s="13"/>
      <c r="AA162" s="13"/>
      <c r="AB162" s="259"/>
      <c r="AC162" s="259"/>
      <c r="AD162" s="259"/>
      <c r="AE162" s="259"/>
      <c r="AF162" s="259"/>
      <c r="AG162" s="259"/>
      <c r="AH162" s="259"/>
      <c r="AI162" s="375"/>
      <c r="AJ162" s="164"/>
      <c r="AK162" s="13"/>
      <c r="AL162" s="17" t="s">
        <v>651</v>
      </c>
      <c r="AM162" s="370"/>
      <c r="AN162" s="260"/>
      <c r="AO162" s="370"/>
      <c r="AP162" s="314"/>
      <c r="AQ162" s="316" t="s">
        <v>585</v>
      </c>
      <c r="AR162" s="316" t="s">
        <v>652</v>
      </c>
      <c r="AS162" s="316" t="s">
        <v>653</v>
      </c>
      <c r="AT162" s="316" t="s">
        <v>499</v>
      </c>
      <c r="AU162" s="316"/>
      <c r="AV162" s="316"/>
      <c r="AW162" s="375"/>
      <c r="AX162" s="164"/>
      <c r="AY162" s="13"/>
      <c r="AZ162" s="12"/>
      <c r="BA162" s="13"/>
      <c r="BB162" s="13"/>
      <c r="BC162" s="13"/>
      <c r="BD162" s="13"/>
      <c r="BE162" s="13"/>
      <c r="BF162" s="13"/>
      <c r="BG162" s="13"/>
      <c r="BH162" s="13"/>
      <c r="BI162" s="13"/>
      <c r="BJ162" s="5">
        <f t="shared" si="8"/>
        <v>1</v>
      </c>
    </row>
    <row r="163" spans="1:62" ht="42">
      <c r="A163" s="1">
        <v>7</v>
      </c>
      <c r="B163" s="1">
        <v>26</v>
      </c>
      <c r="C163" s="1" t="s">
        <v>566</v>
      </c>
      <c r="D163" s="1"/>
      <c r="E163" s="1"/>
      <c r="F163" s="1" t="s">
        <v>654</v>
      </c>
      <c r="G163" s="205"/>
      <c r="H163" s="205"/>
      <c r="I163" s="1"/>
      <c r="J163" s="1"/>
      <c r="K163" s="1"/>
      <c r="L163" s="1"/>
      <c r="M163" s="12"/>
      <c r="N163" s="13"/>
      <c r="O163" s="13"/>
      <c r="P163" s="13"/>
      <c r="Q163" s="13"/>
      <c r="R163" s="13"/>
      <c r="S163" s="13"/>
      <c r="T163" s="13"/>
      <c r="U163" s="164"/>
      <c r="V163" s="13"/>
      <c r="W163" s="13"/>
      <c r="X163" s="13"/>
      <c r="Y163" s="13"/>
      <c r="Z163" s="13"/>
      <c r="AA163" s="13"/>
      <c r="AB163" s="151"/>
      <c r="AC163" s="151"/>
      <c r="AD163" s="151"/>
      <c r="AE163" s="151"/>
      <c r="AF163" s="151"/>
      <c r="AG163" s="151"/>
      <c r="AH163" s="151"/>
      <c r="AI163" s="375"/>
      <c r="AJ163" s="164"/>
      <c r="AK163" s="13"/>
      <c r="AL163" s="17" t="s">
        <v>655</v>
      </c>
      <c r="AM163" s="370"/>
      <c r="AN163" s="316"/>
      <c r="AO163" s="370"/>
      <c r="AP163" s="316"/>
      <c r="AQ163" s="316" t="s">
        <v>585</v>
      </c>
      <c r="AR163" s="316" t="s">
        <v>654</v>
      </c>
      <c r="AS163" s="316" t="s">
        <v>654</v>
      </c>
      <c r="AT163" s="316" t="s">
        <v>499</v>
      </c>
      <c r="AU163" s="316"/>
      <c r="AV163" s="316"/>
      <c r="AW163" s="375"/>
      <c r="AX163" s="164"/>
      <c r="AY163" s="13"/>
      <c r="AZ163" s="12"/>
      <c r="BA163" s="13"/>
      <c r="BB163" s="13"/>
      <c r="BC163" s="13"/>
      <c r="BD163" s="13"/>
      <c r="BE163" s="13"/>
      <c r="BF163" s="13"/>
      <c r="BG163" s="13"/>
      <c r="BH163" s="13"/>
      <c r="BI163" s="13"/>
      <c r="BJ163" s="5">
        <f t="shared" si="8"/>
        <v>1</v>
      </c>
    </row>
    <row r="164" spans="1:62" ht="28">
      <c r="A164" s="1">
        <v>7</v>
      </c>
      <c r="B164" s="1">
        <v>27</v>
      </c>
      <c r="C164" s="1" t="s">
        <v>566</v>
      </c>
      <c r="D164" s="1"/>
      <c r="E164" s="1"/>
      <c r="F164" s="1" t="s">
        <v>656</v>
      </c>
      <c r="G164" s="205"/>
      <c r="H164" s="205"/>
      <c r="I164" s="1"/>
      <c r="J164" s="1"/>
      <c r="K164" s="1"/>
      <c r="L164" s="1"/>
      <c r="M164" s="12"/>
      <c r="N164" s="13"/>
      <c r="O164" s="13"/>
      <c r="P164" s="13"/>
      <c r="Q164" s="13"/>
      <c r="R164" s="13"/>
      <c r="S164" s="13"/>
      <c r="T164" s="13"/>
      <c r="U164" s="164"/>
      <c r="V164" s="13"/>
      <c r="W164" s="13"/>
      <c r="X164" s="13"/>
      <c r="Y164" s="13"/>
      <c r="Z164" s="13"/>
      <c r="AA164" s="13"/>
      <c r="AB164" s="316"/>
      <c r="AC164" s="316"/>
      <c r="AD164" s="316"/>
      <c r="AE164" s="316"/>
      <c r="AF164" s="316"/>
      <c r="AG164" s="316"/>
      <c r="AH164" s="316"/>
      <c r="AI164" s="375"/>
      <c r="AJ164" s="164"/>
      <c r="AK164" s="13"/>
      <c r="AL164" s="17" t="s">
        <v>657</v>
      </c>
      <c r="AM164" s="370"/>
      <c r="AN164" s="316"/>
      <c r="AO164" s="370"/>
      <c r="AP164" s="316"/>
      <c r="AQ164" s="316" t="s">
        <v>585</v>
      </c>
      <c r="AR164" s="316" t="s">
        <v>658</v>
      </c>
      <c r="AS164" s="316" t="s">
        <v>658</v>
      </c>
      <c r="AT164" s="316" t="s">
        <v>499</v>
      </c>
      <c r="AU164" s="316"/>
      <c r="AV164" s="316"/>
      <c r="AW164" s="375"/>
      <c r="AX164" s="164"/>
      <c r="AY164" s="13"/>
      <c r="AZ164" s="12"/>
      <c r="BA164" s="13"/>
      <c r="BB164" s="13"/>
      <c r="BC164" s="13"/>
      <c r="BD164" s="13"/>
      <c r="BE164" s="13"/>
      <c r="BF164" s="13"/>
      <c r="BG164" s="13"/>
      <c r="BH164" s="13"/>
      <c r="BI164" s="13"/>
      <c r="BJ164" s="5">
        <f t="shared" si="8"/>
        <v>1</v>
      </c>
    </row>
    <row r="165" spans="1:62" ht="42">
      <c r="A165" s="1">
        <v>7</v>
      </c>
      <c r="B165" s="1">
        <v>28</v>
      </c>
      <c r="C165" s="1" t="s">
        <v>566</v>
      </c>
      <c r="D165" s="1"/>
      <c r="E165" s="1"/>
      <c r="F165" s="1" t="s">
        <v>659</v>
      </c>
      <c r="G165" s="205"/>
      <c r="H165" s="205"/>
      <c r="I165" s="1"/>
      <c r="J165" s="1"/>
      <c r="K165" s="1"/>
      <c r="L165" s="1"/>
      <c r="M165" s="12"/>
      <c r="N165" s="13"/>
      <c r="O165" s="13"/>
      <c r="P165" s="13"/>
      <c r="Q165" s="13"/>
      <c r="R165" s="13"/>
      <c r="S165" s="13"/>
      <c r="T165" s="13"/>
      <c r="U165" s="164"/>
      <c r="V165" s="13"/>
      <c r="W165" s="13"/>
      <c r="X165" s="13"/>
      <c r="Y165" s="13"/>
      <c r="Z165" s="13"/>
      <c r="AA165" s="13"/>
      <c r="AB165" s="316"/>
      <c r="AC165" s="316"/>
      <c r="AD165" s="316"/>
      <c r="AE165" s="316"/>
      <c r="AF165" s="316"/>
      <c r="AG165" s="316"/>
      <c r="AH165" s="316"/>
      <c r="AI165" s="375"/>
      <c r="AJ165" s="164"/>
      <c r="AK165" s="13"/>
      <c r="AL165" s="17" t="s">
        <v>660</v>
      </c>
      <c r="AM165" s="383"/>
      <c r="AN165" s="383"/>
      <c r="AO165" s="383"/>
      <c r="AP165" s="383"/>
      <c r="AQ165" s="383" t="s">
        <v>661</v>
      </c>
      <c r="AR165" s="383" t="s">
        <v>662</v>
      </c>
      <c r="AS165" s="383" t="s">
        <v>662</v>
      </c>
      <c r="AT165" s="383" t="s">
        <v>499</v>
      </c>
      <c r="AU165" s="383"/>
      <c r="AV165" s="383"/>
      <c r="AW165" s="383"/>
      <c r="AX165" s="164"/>
      <c r="AY165" s="13"/>
      <c r="AZ165" s="12"/>
      <c r="BA165" s="13"/>
      <c r="BB165" s="13"/>
      <c r="BC165" s="13"/>
      <c r="BD165" s="13"/>
      <c r="BE165" s="13"/>
      <c r="BF165" s="13"/>
      <c r="BG165" s="13"/>
      <c r="BH165" s="13"/>
      <c r="BI165" s="13"/>
      <c r="BJ165" s="5">
        <f t="shared" si="8"/>
        <v>1</v>
      </c>
    </row>
    <row r="166" spans="1:62" ht="42">
      <c r="A166" s="1">
        <v>7</v>
      </c>
      <c r="B166" s="1">
        <v>29</v>
      </c>
      <c r="C166" s="1" t="s">
        <v>566</v>
      </c>
      <c r="D166" s="1"/>
      <c r="E166" s="1"/>
      <c r="F166" s="1" t="s">
        <v>663</v>
      </c>
      <c r="G166" s="205"/>
      <c r="H166" s="205"/>
      <c r="I166" s="1"/>
      <c r="J166" s="1"/>
      <c r="K166" s="1"/>
      <c r="L166" s="1"/>
      <c r="M166" s="12"/>
      <c r="N166" s="13"/>
      <c r="O166" s="13"/>
      <c r="P166" s="13"/>
      <c r="Q166" s="13"/>
      <c r="R166" s="13"/>
      <c r="S166" s="13"/>
      <c r="T166" s="13"/>
      <c r="U166" s="164"/>
      <c r="V166" s="13"/>
      <c r="W166" s="13"/>
      <c r="X166" s="13"/>
      <c r="Y166" s="13"/>
      <c r="Z166" s="13"/>
      <c r="AA166" s="13"/>
      <c r="AB166" s="316"/>
      <c r="AC166" s="316"/>
      <c r="AD166" s="316"/>
      <c r="AE166" s="316"/>
      <c r="AF166" s="316"/>
      <c r="AG166" s="316"/>
      <c r="AH166" s="316"/>
      <c r="AI166" s="375"/>
      <c r="AJ166" s="164"/>
      <c r="AK166" s="13"/>
      <c r="AL166" s="17" t="s">
        <v>664</v>
      </c>
      <c r="AM166" s="370"/>
      <c r="AN166" s="316"/>
      <c r="AO166" s="370"/>
      <c r="AP166" s="316"/>
      <c r="AQ166" s="316" t="s">
        <v>661</v>
      </c>
      <c r="AR166" s="316" t="s">
        <v>665</v>
      </c>
      <c r="AS166" s="316" t="s">
        <v>665</v>
      </c>
      <c r="AT166" s="316" t="s">
        <v>499</v>
      </c>
      <c r="AU166" s="383"/>
      <c r="AV166" s="383"/>
      <c r="AW166" s="383"/>
      <c r="AX166" s="164"/>
      <c r="AY166" s="13"/>
      <c r="AZ166" s="12"/>
      <c r="BA166" s="13"/>
      <c r="BB166" s="13"/>
      <c r="BC166" s="13"/>
      <c r="BD166" s="13"/>
      <c r="BE166" s="13"/>
      <c r="BF166" s="13"/>
      <c r="BG166" s="13"/>
      <c r="BH166" s="13"/>
      <c r="BI166" s="13"/>
      <c r="BJ166" s="5">
        <f t="shared" si="8"/>
        <v>1</v>
      </c>
    </row>
    <row r="167" spans="1:62" ht="280">
      <c r="A167" s="1">
        <v>7</v>
      </c>
      <c r="B167" s="1">
        <v>30</v>
      </c>
      <c r="C167" s="1" t="s">
        <v>566</v>
      </c>
      <c r="D167" s="1"/>
      <c r="E167" s="1"/>
      <c r="F167" s="1" t="s">
        <v>666</v>
      </c>
      <c r="G167" s="205"/>
      <c r="H167" s="205"/>
      <c r="I167" s="1"/>
      <c r="J167" s="1"/>
      <c r="K167" s="1"/>
      <c r="L167" s="1"/>
      <c r="M167" s="12"/>
      <c r="N167" s="13"/>
      <c r="O167" s="13"/>
      <c r="P167" s="13"/>
      <c r="Q167" s="13"/>
      <c r="R167" s="13"/>
      <c r="S167" s="13"/>
      <c r="T167" s="13"/>
      <c r="U167" s="164"/>
      <c r="V167" s="13"/>
      <c r="W167" s="13" t="s">
        <v>667</v>
      </c>
      <c r="X167" s="13" t="s">
        <v>667</v>
      </c>
      <c r="Y167" s="13"/>
      <c r="Z167" s="13"/>
      <c r="AA167" s="13" t="s">
        <v>668</v>
      </c>
      <c r="AB167" s="316" t="s">
        <v>369</v>
      </c>
      <c r="AC167" s="316" t="s">
        <v>570</v>
      </c>
      <c r="AD167" s="316">
        <v>1</v>
      </c>
      <c r="AE167" s="316">
        <v>4098</v>
      </c>
      <c r="AF167" s="316" t="s">
        <v>386</v>
      </c>
      <c r="AG167" s="316"/>
      <c r="AH167" s="316"/>
      <c r="AI167" s="375"/>
      <c r="AJ167" s="164"/>
      <c r="AK167" s="13"/>
      <c r="AL167" s="12"/>
      <c r="AM167" s="13"/>
      <c r="AN167" s="13"/>
      <c r="AO167" s="13"/>
      <c r="AP167" s="13"/>
      <c r="AQ167" s="13"/>
      <c r="AR167" s="13"/>
      <c r="AS167" s="13"/>
      <c r="AT167" s="13"/>
      <c r="AU167" s="13"/>
      <c r="AV167" s="13"/>
      <c r="AW167" s="13"/>
      <c r="AX167" s="164"/>
      <c r="AY167" s="13"/>
      <c r="AZ167" s="12"/>
      <c r="BA167" s="13"/>
      <c r="BB167" s="13"/>
      <c r="BC167" s="13"/>
      <c r="BD167" s="13"/>
      <c r="BE167" s="13"/>
      <c r="BF167" s="13"/>
      <c r="BG167" s="13"/>
      <c r="BH167" s="13"/>
      <c r="BI167" s="13"/>
      <c r="BJ167" s="5">
        <f t="shared" si="8"/>
        <v>1</v>
      </c>
    </row>
    <row r="168" spans="1:62" ht="56">
      <c r="A168" s="1">
        <v>7</v>
      </c>
      <c r="B168" s="1">
        <v>31</v>
      </c>
      <c r="C168" s="1" t="s">
        <v>566</v>
      </c>
      <c r="D168" s="1"/>
      <c r="E168" s="1"/>
      <c r="F168" s="1" t="s">
        <v>1987</v>
      </c>
      <c r="G168" s="205"/>
      <c r="H168" s="205"/>
      <c r="I168" s="1"/>
      <c r="J168" s="1"/>
      <c r="K168" s="1"/>
      <c r="L168" s="1"/>
      <c r="M168" s="12"/>
      <c r="N168" s="13"/>
      <c r="O168" s="13"/>
      <c r="P168" s="13"/>
      <c r="Q168" s="13"/>
      <c r="R168" s="13"/>
      <c r="S168" s="13"/>
      <c r="T168" s="13"/>
      <c r="U168" s="164"/>
      <c r="V168" s="13"/>
      <c r="W168" s="13"/>
      <c r="X168" s="13"/>
      <c r="Y168" s="13"/>
      <c r="Z168" s="13"/>
      <c r="AA168" s="13"/>
      <c r="AB168" s="316"/>
      <c r="AC168" s="316"/>
      <c r="AD168" s="316"/>
      <c r="AE168" s="316"/>
      <c r="AF168" s="316"/>
      <c r="AG168" s="316"/>
      <c r="AH168" s="316"/>
      <c r="AI168" s="375"/>
      <c r="AJ168" s="164"/>
      <c r="AK168" s="13"/>
      <c r="AL168" s="17" t="s">
        <v>669</v>
      </c>
      <c r="AM168" s="383"/>
      <c r="AN168" s="383"/>
      <c r="AO168" s="383"/>
      <c r="AP168" s="383"/>
      <c r="AQ168" s="383" t="s">
        <v>325</v>
      </c>
      <c r="AR168" s="383" t="s">
        <v>670</v>
      </c>
      <c r="AS168" s="383" t="s">
        <v>671</v>
      </c>
      <c r="AT168" s="383"/>
      <c r="AU168" s="13"/>
      <c r="AV168" s="13"/>
      <c r="AW168" s="13"/>
      <c r="AX168" s="164"/>
      <c r="AY168" s="13"/>
      <c r="AZ168" s="12"/>
      <c r="BA168" s="13"/>
      <c r="BB168" s="13"/>
      <c r="BC168" s="13"/>
      <c r="BD168" s="13"/>
      <c r="BE168" s="13"/>
      <c r="BF168" s="13"/>
      <c r="BG168" s="13"/>
      <c r="BH168" s="13"/>
      <c r="BI168" s="13"/>
      <c r="BJ168" s="5"/>
    </row>
    <row r="169" spans="1:62" ht="28">
      <c r="A169" s="1">
        <v>7</v>
      </c>
      <c r="B169" s="1">
        <v>34</v>
      </c>
      <c r="C169" s="1" t="s">
        <v>566</v>
      </c>
      <c r="D169" s="1"/>
      <c r="E169" s="1"/>
      <c r="F169" s="1" t="s">
        <v>1605</v>
      </c>
      <c r="G169" s="205" t="s">
        <v>1606</v>
      </c>
      <c r="H169" s="205"/>
      <c r="I169" s="1"/>
      <c r="J169" s="1"/>
      <c r="K169" s="1"/>
      <c r="L169" s="1"/>
      <c r="M169" s="8" t="s">
        <v>1215</v>
      </c>
      <c r="N169" s="189"/>
      <c r="O169" s="9"/>
      <c r="P169" s="9"/>
      <c r="Q169" s="9"/>
      <c r="R169" s="9"/>
      <c r="S169" s="9"/>
      <c r="T169" s="9"/>
      <c r="U169" s="163"/>
      <c r="V169" s="9"/>
      <c r="W169" s="13"/>
      <c r="X169" s="13"/>
      <c r="Y169" s="13"/>
      <c r="Z169" s="13"/>
      <c r="AA169" s="13"/>
      <c r="AB169" s="316"/>
      <c r="AC169" s="316"/>
      <c r="AD169" s="316"/>
      <c r="AE169" s="316"/>
      <c r="AF169" s="316"/>
      <c r="AG169" s="316"/>
      <c r="AH169" s="316"/>
      <c r="AI169" s="375"/>
      <c r="AJ169" s="163"/>
      <c r="AK169" s="9"/>
      <c r="AL169" s="12"/>
      <c r="AM169" s="13"/>
      <c r="AN169" s="13"/>
      <c r="AO169" s="13"/>
      <c r="AP169" s="13"/>
      <c r="AQ169" s="13"/>
      <c r="AR169" s="13"/>
      <c r="AS169" s="13"/>
      <c r="AT169" s="13"/>
      <c r="AU169" s="13"/>
      <c r="AV169" s="13"/>
      <c r="AW169" s="13"/>
      <c r="AX169" s="163"/>
      <c r="AY169" s="9"/>
      <c r="AZ169" s="12"/>
      <c r="BA169" s="13"/>
      <c r="BB169" s="13"/>
      <c r="BC169" s="13"/>
      <c r="BD169" s="13"/>
      <c r="BE169" s="13"/>
      <c r="BF169" s="13"/>
      <c r="BG169" s="13"/>
      <c r="BH169" s="13"/>
      <c r="BI169" s="13"/>
      <c r="BJ169" s="5"/>
    </row>
    <row r="170" spans="1:62" ht="42">
      <c r="A170" s="26">
        <v>8</v>
      </c>
      <c r="B170" s="26">
        <v>1</v>
      </c>
      <c r="C170" s="245" t="s">
        <v>1592</v>
      </c>
      <c r="D170" s="245"/>
      <c r="E170" s="26"/>
      <c r="F170" s="26" t="s">
        <v>673</v>
      </c>
      <c r="G170" s="293"/>
      <c r="H170" s="293"/>
      <c r="I170" s="26"/>
      <c r="J170" s="26"/>
      <c r="K170" s="26"/>
      <c r="L170" s="26"/>
      <c r="M170" s="12"/>
      <c r="N170" s="13"/>
      <c r="O170" s="13"/>
      <c r="P170" s="13"/>
      <c r="Q170" s="13"/>
      <c r="R170" s="13"/>
      <c r="S170" s="13"/>
      <c r="T170" s="13"/>
      <c r="U170" s="164"/>
      <c r="V170" s="13"/>
      <c r="W170" s="13"/>
      <c r="X170" s="13"/>
      <c r="Y170" s="13"/>
      <c r="Z170" s="13"/>
      <c r="AA170" s="13"/>
      <c r="AB170" s="13"/>
      <c r="AC170" s="13"/>
      <c r="AD170" s="13"/>
      <c r="AE170" s="13"/>
      <c r="AF170" s="13"/>
      <c r="AG170" s="13"/>
      <c r="AH170" s="13"/>
      <c r="AI170" s="13"/>
      <c r="AJ170" s="164"/>
      <c r="AK170" s="13"/>
      <c r="AL170" s="17" t="s">
        <v>674</v>
      </c>
      <c r="AM170" s="370"/>
      <c r="AN170" s="260"/>
      <c r="AO170" s="370"/>
      <c r="AP170" s="314"/>
      <c r="AQ170" s="151" t="s">
        <v>672</v>
      </c>
      <c r="AR170" s="316" t="s">
        <v>675</v>
      </c>
      <c r="AS170" s="151" t="s">
        <v>675</v>
      </c>
      <c r="AT170" s="151"/>
      <c r="AU170" s="316"/>
      <c r="AV170" s="151"/>
      <c r="AW170" s="375"/>
      <c r="AX170" s="164"/>
      <c r="AY170" s="13"/>
      <c r="AZ170" s="12"/>
      <c r="BA170" s="13"/>
      <c r="BB170" s="13"/>
      <c r="BC170" s="13"/>
      <c r="BD170" s="13"/>
      <c r="BE170" s="13"/>
      <c r="BF170" s="13"/>
      <c r="BG170" s="13"/>
      <c r="BH170" s="13"/>
      <c r="BI170" s="13"/>
      <c r="BJ170" s="5">
        <f t="shared" ref="BJ170:BJ195" si="9">COUNTIF(M170,"*")+COUNTIF(W170,"*")+COUNTIF(AL170,"*")+COUNTIF(AZ170,"*")</f>
        <v>1</v>
      </c>
    </row>
    <row r="171" spans="1:62" ht="56">
      <c r="A171" s="26">
        <v>8</v>
      </c>
      <c r="B171" s="26">
        <v>2</v>
      </c>
      <c r="C171" s="245" t="s">
        <v>1592</v>
      </c>
      <c r="D171" s="245"/>
      <c r="E171" s="26"/>
      <c r="F171" s="26" t="s">
        <v>676</v>
      </c>
      <c r="G171" s="293"/>
      <c r="H171" s="293"/>
      <c r="I171" s="26"/>
      <c r="J171" s="26"/>
      <c r="K171" s="26"/>
      <c r="L171" s="26"/>
      <c r="M171" s="12"/>
      <c r="N171" s="13"/>
      <c r="O171" s="13"/>
      <c r="P171" s="13"/>
      <c r="Q171" s="13"/>
      <c r="R171" s="13"/>
      <c r="S171" s="13"/>
      <c r="T171" s="13"/>
      <c r="U171" s="164"/>
      <c r="V171" s="13"/>
      <c r="W171" s="13"/>
      <c r="X171" s="13"/>
      <c r="Y171" s="13"/>
      <c r="Z171" s="13"/>
      <c r="AA171" s="13"/>
      <c r="AB171" s="13"/>
      <c r="AC171" s="13"/>
      <c r="AD171" s="13"/>
      <c r="AE171" s="13"/>
      <c r="AF171" s="13"/>
      <c r="AG171" s="13"/>
      <c r="AH171" s="13"/>
      <c r="AI171" s="13"/>
      <c r="AJ171" s="164"/>
      <c r="AK171" s="13"/>
      <c r="AL171" s="17" t="s">
        <v>677</v>
      </c>
      <c r="AM171" s="370"/>
      <c r="AN171" s="260"/>
      <c r="AO171" s="370"/>
      <c r="AP171" s="314"/>
      <c r="AQ171" s="151" t="s">
        <v>672</v>
      </c>
      <c r="AR171" s="151" t="s">
        <v>678</v>
      </c>
      <c r="AS171" s="151" t="s">
        <v>678</v>
      </c>
      <c r="AT171" s="151"/>
      <c r="AU171" s="151"/>
      <c r="AV171" s="151"/>
      <c r="AW171" s="375"/>
      <c r="AX171" s="164"/>
      <c r="AY171" s="13"/>
      <c r="AZ171" s="12"/>
      <c r="BA171" s="13"/>
      <c r="BB171" s="13"/>
      <c r="BC171" s="13"/>
      <c r="BD171" s="13"/>
      <c r="BE171" s="13"/>
      <c r="BF171" s="13"/>
      <c r="BG171" s="13"/>
      <c r="BH171" s="13"/>
      <c r="BI171" s="13"/>
      <c r="BJ171" s="5">
        <f t="shared" si="9"/>
        <v>1</v>
      </c>
    </row>
    <row r="172" spans="1:62" ht="28">
      <c r="A172" s="26">
        <v>8</v>
      </c>
      <c r="B172" s="26">
        <v>3</v>
      </c>
      <c r="C172" s="245" t="s">
        <v>1592</v>
      </c>
      <c r="D172" s="245"/>
      <c r="E172" s="26"/>
      <c r="F172" s="26" t="s">
        <v>1988</v>
      </c>
      <c r="G172" s="293"/>
      <c r="H172" s="293"/>
      <c r="I172" s="26"/>
      <c r="J172" s="26"/>
      <c r="K172" s="26"/>
      <c r="L172" s="26"/>
      <c r="M172" s="12"/>
      <c r="N172" s="13"/>
      <c r="O172" s="13"/>
      <c r="P172" s="13"/>
      <c r="Q172" s="13"/>
      <c r="R172" s="13"/>
      <c r="S172" s="13"/>
      <c r="T172" s="13"/>
      <c r="U172" s="164"/>
      <c r="V172" s="13"/>
      <c r="W172" s="13"/>
      <c r="X172" s="13"/>
      <c r="Y172" s="13"/>
      <c r="Z172" s="13"/>
      <c r="AA172" s="13"/>
      <c r="AB172" s="13"/>
      <c r="AC172" s="13"/>
      <c r="AD172" s="13"/>
      <c r="AE172" s="13"/>
      <c r="AF172" s="13"/>
      <c r="AG172" s="13"/>
      <c r="AH172" s="13"/>
      <c r="AI172" s="13"/>
      <c r="AJ172" s="164"/>
      <c r="AK172" s="13"/>
      <c r="AL172" s="17" t="s">
        <v>679</v>
      </c>
      <c r="AM172" s="370"/>
      <c r="AN172" s="260"/>
      <c r="AO172" s="370"/>
      <c r="AP172" s="314"/>
      <c r="AQ172" s="151" t="s">
        <v>672</v>
      </c>
      <c r="AR172" s="151" t="s">
        <v>680</v>
      </c>
      <c r="AS172" s="151" t="s">
        <v>680</v>
      </c>
      <c r="AT172" s="259"/>
      <c r="AU172" s="151"/>
      <c r="AV172" s="151"/>
      <c r="AW172" s="375"/>
      <c r="AX172" s="164"/>
      <c r="AY172" s="13"/>
      <c r="AZ172" s="12"/>
      <c r="BA172" s="13"/>
      <c r="BB172" s="13"/>
      <c r="BC172" s="13"/>
      <c r="BD172" s="13"/>
      <c r="BE172" s="13"/>
      <c r="BF172" s="13"/>
      <c r="BG172" s="13"/>
      <c r="BH172" s="13"/>
      <c r="BI172" s="13"/>
      <c r="BJ172" s="5">
        <f t="shared" si="9"/>
        <v>1</v>
      </c>
    </row>
    <row r="173" spans="1:62" ht="56">
      <c r="A173" s="26">
        <v>8</v>
      </c>
      <c r="B173" s="26">
        <v>4</v>
      </c>
      <c r="C173" s="245" t="s">
        <v>1592</v>
      </c>
      <c r="D173" s="245"/>
      <c r="E173" s="26"/>
      <c r="F173" s="26" t="s">
        <v>681</v>
      </c>
      <c r="G173" s="293"/>
      <c r="H173" s="293"/>
      <c r="I173" s="26"/>
      <c r="J173" s="26"/>
      <c r="K173" s="26"/>
      <c r="L173" s="26"/>
      <c r="M173" s="12"/>
      <c r="N173" s="13"/>
      <c r="O173" s="13"/>
      <c r="P173" s="13"/>
      <c r="Q173" s="13"/>
      <c r="R173" s="13"/>
      <c r="S173" s="13"/>
      <c r="T173" s="13"/>
      <c r="U173" s="164"/>
      <c r="V173" s="13"/>
      <c r="W173" s="13"/>
      <c r="X173" s="13"/>
      <c r="Y173" s="13"/>
      <c r="Z173" s="13"/>
      <c r="AA173" s="13"/>
      <c r="AB173" s="13"/>
      <c r="AC173" s="13"/>
      <c r="AD173" s="13"/>
      <c r="AE173" s="13"/>
      <c r="AF173" s="13"/>
      <c r="AG173" s="13"/>
      <c r="AH173" s="13"/>
      <c r="AI173" s="13"/>
      <c r="AJ173" s="164"/>
      <c r="AK173" s="13"/>
      <c r="AL173" s="17" t="s">
        <v>682</v>
      </c>
      <c r="AM173" s="370"/>
      <c r="AN173" s="260"/>
      <c r="AO173" s="370"/>
      <c r="AP173" s="314"/>
      <c r="AQ173" s="151" t="s">
        <v>672</v>
      </c>
      <c r="AR173" s="151" t="s">
        <v>683</v>
      </c>
      <c r="AS173" s="151" t="s">
        <v>683</v>
      </c>
      <c r="AT173" s="151" t="s">
        <v>684</v>
      </c>
      <c r="AU173" s="151"/>
      <c r="AV173" s="151"/>
      <c r="AW173" s="375"/>
      <c r="AX173" s="164"/>
      <c r="AY173" s="13"/>
      <c r="AZ173" s="12"/>
      <c r="BA173" s="13"/>
      <c r="BB173" s="13"/>
      <c r="BC173" s="13"/>
      <c r="BD173" s="13"/>
      <c r="BE173" s="13"/>
      <c r="BF173" s="13"/>
      <c r="BG173" s="13"/>
      <c r="BH173" s="13"/>
      <c r="BI173" s="13"/>
      <c r="BJ173" s="5">
        <f t="shared" si="9"/>
        <v>1</v>
      </c>
    </row>
    <row r="174" spans="1:62" ht="42">
      <c r="A174" s="26">
        <v>8</v>
      </c>
      <c r="B174" s="26">
        <v>5</v>
      </c>
      <c r="C174" s="245" t="s">
        <v>1592</v>
      </c>
      <c r="D174" s="245"/>
      <c r="E174" s="26"/>
      <c r="F174" s="26" t="s">
        <v>685</v>
      </c>
      <c r="G174" s="293"/>
      <c r="H174" s="293"/>
      <c r="I174" s="26"/>
      <c r="J174" s="26"/>
      <c r="K174" s="26"/>
      <c r="L174" s="26"/>
      <c r="M174" s="12"/>
      <c r="N174" s="13"/>
      <c r="O174" s="13"/>
      <c r="P174" s="13"/>
      <c r="Q174" s="13"/>
      <c r="R174" s="13"/>
      <c r="S174" s="13"/>
      <c r="T174" s="13"/>
      <c r="U174" s="164"/>
      <c r="V174" s="13"/>
      <c r="W174" s="13"/>
      <c r="X174" s="13"/>
      <c r="Y174" s="13"/>
      <c r="Z174" s="13"/>
      <c r="AA174" s="13"/>
      <c r="AB174" s="13"/>
      <c r="AC174" s="13"/>
      <c r="AD174" s="13"/>
      <c r="AE174" s="13"/>
      <c r="AF174" s="13"/>
      <c r="AG174" s="13"/>
      <c r="AH174" s="13"/>
      <c r="AI174" s="13"/>
      <c r="AJ174" s="164"/>
      <c r="AK174" s="13"/>
      <c r="AL174" s="17" t="s">
        <v>686</v>
      </c>
      <c r="AM174" s="370"/>
      <c r="AN174" s="316"/>
      <c r="AO174" s="370"/>
      <c r="AP174" s="316"/>
      <c r="AQ174" s="316" t="s">
        <v>672</v>
      </c>
      <c r="AR174" s="316" t="s">
        <v>687</v>
      </c>
      <c r="AS174" s="316" t="s">
        <v>687</v>
      </c>
      <c r="AT174" s="316"/>
      <c r="AU174" s="316" t="s">
        <v>688</v>
      </c>
      <c r="AV174" s="316"/>
      <c r="AW174" s="375"/>
      <c r="AX174" s="164"/>
      <c r="AY174" s="13"/>
      <c r="AZ174" s="12"/>
      <c r="BA174" s="13"/>
      <c r="BB174" s="13"/>
      <c r="BC174" s="13"/>
      <c r="BD174" s="13"/>
      <c r="BE174" s="13"/>
      <c r="BF174" s="13"/>
      <c r="BG174" s="13"/>
      <c r="BH174" s="13"/>
      <c r="BI174" s="13"/>
      <c r="BJ174" s="5">
        <f t="shared" si="9"/>
        <v>1</v>
      </c>
    </row>
    <row r="175" spans="1:62" ht="28">
      <c r="A175" s="26">
        <v>8</v>
      </c>
      <c r="B175" s="26">
        <v>6</v>
      </c>
      <c r="C175" s="245" t="s">
        <v>1592</v>
      </c>
      <c r="D175" s="245"/>
      <c r="E175" s="26"/>
      <c r="F175" s="26" t="s">
        <v>689</v>
      </c>
      <c r="G175" s="293"/>
      <c r="H175" s="293"/>
      <c r="I175" s="26"/>
      <c r="J175" s="26"/>
      <c r="K175" s="26"/>
      <c r="L175" s="26"/>
      <c r="M175" s="12"/>
      <c r="N175" s="13"/>
      <c r="O175" s="13"/>
      <c r="P175" s="13"/>
      <c r="Q175" s="13"/>
      <c r="R175" s="13"/>
      <c r="S175" s="13"/>
      <c r="T175" s="13"/>
      <c r="U175" s="164"/>
      <c r="V175" s="13"/>
      <c r="W175" s="13"/>
      <c r="X175" s="13"/>
      <c r="Y175" s="13"/>
      <c r="Z175" s="13"/>
      <c r="AA175" s="13"/>
      <c r="AB175" s="13"/>
      <c r="AC175" s="13"/>
      <c r="AD175" s="13"/>
      <c r="AE175" s="13"/>
      <c r="AF175" s="13"/>
      <c r="AG175" s="13"/>
      <c r="AH175" s="13"/>
      <c r="AI175" s="13"/>
      <c r="AJ175" s="164"/>
      <c r="AK175" s="13"/>
      <c r="AL175" s="17" t="s">
        <v>690</v>
      </c>
      <c r="AM175" s="370"/>
      <c r="AN175" s="316"/>
      <c r="AO175" s="370"/>
      <c r="AP175" s="316"/>
      <c r="AQ175" s="316" t="s">
        <v>672</v>
      </c>
      <c r="AR175" s="316" t="s">
        <v>689</v>
      </c>
      <c r="AS175" s="316" t="s">
        <v>689</v>
      </c>
      <c r="AT175" s="316"/>
      <c r="AU175" s="316"/>
      <c r="AV175" s="316"/>
      <c r="AW175" s="375"/>
      <c r="AX175" s="164"/>
      <c r="AY175" s="13"/>
      <c r="AZ175" s="12"/>
      <c r="BA175" s="13"/>
      <c r="BB175" s="13"/>
      <c r="BC175" s="13"/>
      <c r="BD175" s="13"/>
      <c r="BE175" s="13"/>
      <c r="BF175" s="13"/>
      <c r="BG175" s="13"/>
      <c r="BH175" s="13"/>
      <c r="BI175" s="13"/>
      <c r="BJ175" s="5">
        <f t="shared" si="9"/>
        <v>1</v>
      </c>
    </row>
    <row r="176" spans="1:62" ht="42">
      <c r="A176" s="26">
        <v>8</v>
      </c>
      <c r="B176" s="26">
        <v>7</v>
      </c>
      <c r="C176" s="245" t="s">
        <v>1592</v>
      </c>
      <c r="D176" s="245"/>
      <c r="E176" s="26"/>
      <c r="F176" s="26" t="s">
        <v>691</v>
      </c>
      <c r="G176" s="293"/>
      <c r="H176" s="293"/>
      <c r="I176" s="26"/>
      <c r="J176" s="26"/>
      <c r="K176" s="26"/>
      <c r="L176" s="26"/>
      <c r="M176" s="12"/>
      <c r="N176" s="13"/>
      <c r="O176" s="13"/>
      <c r="P176" s="13"/>
      <c r="Q176" s="13"/>
      <c r="R176" s="13"/>
      <c r="S176" s="13"/>
      <c r="T176" s="13"/>
      <c r="U176" s="164"/>
      <c r="V176" s="13"/>
      <c r="W176" s="13"/>
      <c r="X176" s="13"/>
      <c r="Y176" s="13"/>
      <c r="Z176" s="13"/>
      <c r="AA176" s="13"/>
      <c r="AB176" s="13"/>
      <c r="AC176" s="13"/>
      <c r="AD176" s="13"/>
      <c r="AE176" s="13"/>
      <c r="AF176" s="13"/>
      <c r="AG176" s="13"/>
      <c r="AH176" s="13"/>
      <c r="AI176" s="13"/>
      <c r="AJ176" s="164"/>
      <c r="AK176" s="13"/>
      <c r="AL176" s="17" t="s">
        <v>692</v>
      </c>
      <c r="AM176" s="370"/>
      <c r="AN176" s="260"/>
      <c r="AO176" s="370"/>
      <c r="AP176" s="314"/>
      <c r="AQ176" s="259" t="s">
        <v>672</v>
      </c>
      <c r="AR176" s="259" t="s">
        <v>691</v>
      </c>
      <c r="AS176" s="259" t="s">
        <v>691</v>
      </c>
      <c r="AT176" s="259"/>
      <c r="AU176" s="259" t="s">
        <v>688</v>
      </c>
      <c r="AV176" s="259"/>
      <c r="AW176" s="375"/>
      <c r="AX176" s="164"/>
      <c r="AY176" s="13"/>
      <c r="AZ176" s="12"/>
      <c r="BA176" s="13"/>
      <c r="BB176" s="13"/>
      <c r="BC176" s="13"/>
      <c r="BD176" s="13"/>
      <c r="BE176" s="13"/>
      <c r="BF176" s="13"/>
      <c r="BG176" s="13"/>
      <c r="BH176" s="13"/>
      <c r="BI176" s="13"/>
      <c r="BJ176" s="5">
        <f t="shared" si="9"/>
        <v>1</v>
      </c>
    </row>
    <row r="177" spans="1:62" ht="28">
      <c r="A177" s="26">
        <v>8</v>
      </c>
      <c r="B177" s="26">
        <v>8</v>
      </c>
      <c r="C177" s="245" t="s">
        <v>1592</v>
      </c>
      <c r="D177" s="245"/>
      <c r="E177" s="26"/>
      <c r="F177" s="26" t="s">
        <v>693</v>
      </c>
      <c r="G177" s="293"/>
      <c r="H177" s="293"/>
      <c r="I177" s="26"/>
      <c r="J177" s="26"/>
      <c r="K177" s="26"/>
      <c r="L177" s="26"/>
      <c r="M177" s="12"/>
      <c r="N177" s="13"/>
      <c r="O177" s="13"/>
      <c r="P177" s="13"/>
      <c r="Q177" s="13"/>
      <c r="R177" s="13"/>
      <c r="S177" s="13"/>
      <c r="T177" s="13"/>
      <c r="U177" s="164"/>
      <c r="V177" s="13"/>
      <c r="W177" s="13"/>
      <c r="X177" s="13"/>
      <c r="Y177" s="13"/>
      <c r="Z177" s="13"/>
      <c r="AA177" s="13"/>
      <c r="AB177" s="13"/>
      <c r="AC177" s="13"/>
      <c r="AD177" s="13"/>
      <c r="AE177" s="13"/>
      <c r="AF177" s="13"/>
      <c r="AG177" s="13"/>
      <c r="AH177" s="13"/>
      <c r="AI177" s="13"/>
      <c r="AJ177" s="164"/>
      <c r="AK177" s="13"/>
      <c r="AL177" s="17" t="s">
        <v>694</v>
      </c>
      <c r="AM177" s="370"/>
      <c r="AN177" s="316"/>
      <c r="AO177" s="370"/>
      <c r="AP177" s="316"/>
      <c r="AQ177" s="316" t="s">
        <v>672</v>
      </c>
      <c r="AR177" s="316" t="s">
        <v>693</v>
      </c>
      <c r="AS177" s="316" t="s">
        <v>693</v>
      </c>
      <c r="AT177" s="316"/>
      <c r="AU177" s="316"/>
      <c r="AV177" s="316"/>
      <c r="AW177" s="375"/>
      <c r="AX177" s="164"/>
      <c r="AY177" s="13"/>
      <c r="AZ177" s="12"/>
      <c r="BA177" s="13"/>
      <c r="BB177" s="13"/>
      <c r="BC177" s="13"/>
      <c r="BD177" s="13"/>
      <c r="BE177" s="13"/>
      <c r="BF177" s="13"/>
      <c r="BG177" s="13"/>
      <c r="BH177" s="13"/>
      <c r="BI177" s="13"/>
      <c r="BJ177" s="5">
        <f t="shared" si="9"/>
        <v>1</v>
      </c>
    </row>
    <row r="178" spans="1:62" ht="28">
      <c r="A178" s="26">
        <v>8</v>
      </c>
      <c r="B178" s="26">
        <v>9</v>
      </c>
      <c r="C178" s="245" t="s">
        <v>1592</v>
      </c>
      <c r="D178" s="245"/>
      <c r="E178" s="26"/>
      <c r="F178" s="26" t="s">
        <v>695</v>
      </c>
      <c r="G178" s="293"/>
      <c r="H178" s="293"/>
      <c r="I178" s="26"/>
      <c r="J178" s="26"/>
      <c r="K178" s="26"/>
      <c r="L178" s="26"/>
      <c r="M178" s="12"/>
      <c r="N178" s="13"/>
      <c r="O178" s="13"/>
      <c r="P178" s="13"/>
      <c r="Q178" s="13"/>
      <c r="R178" s="13"/>
      <c r="S178" s="13"/>
      <c r="T178" s="13"/>
      <c r="U178" s="164"/>
      <c r="V178" s="13"/>
      <c r="W178" s="13"/>
      <c r="X178" s="13"/>
      <c r="Y178" s="13"/>
      <c r="Z178" s="13"/>
      <c r="AA178" s="13"/>
      <c r="AB178" s="13"/>
      <c r="AC178" s="13"/>
      <c r="AD178" s="13"/>
      <c r="AE178" s="13"/>
      <c r="AF178" s="13"/>
      <c r="AG178" s="13"/>
      <c r="AH178" s="13"/>
      <c r="AI178" s="13"/>
      <c r="AJ178" s="164"/>
      <c r="AK178" s="13"/>
      <c r="AL178" s="17" t="s">
        <v>696</v>
      </c>
      <c r="AM178" s="370"/>
      <c r="AN178" s="316"/>
      <c r="AO178" s="370"/>
      <c r="AP178" s="316"/>
      <c r="AQ178" s="316" t="s">
        <v>672</v>
      </c>
      <c r="AR178" s="316" t="s">
        <v>695</v>
      </c>
      <c r="AS178" s="316" t="s">
        <v>697</v>
      </c>
      <c r="AT178" s="316" t="s">
        <v>684</v>
      </c>
      <c r="AU178" s="316"/>
      <c r="AV178" s="316"/>
      <c r="AW178" s="375"/>
      <c r="AX178" s="164"/>
      <c r="AY178" s="13"/>
      <c r="AZ178" s="12"/>
      <c r="BA178" s="13"/>
      <c r="BB178" s="13"/>
      <c r="BC178" s="13"/>
      <c r="BD178" s="13"/>
      <c r="BE178" s="13"/>
      <c r="BF178" s="13"/>
      <c r="BG178" s="13"/>
      <c r="BH178" s="13"/>
      <c r="BI178" s="13"/>
      <c r="BJ178" s="5">
        <f t="shared" si="9"/>
        <v>1</v>
      </c>
    </row>
    <row r="179" spans="1:62" ht="32.4" customHeight="1">
      <c r="A179" s="26">
        <v>8</v>
      </c>
      <c r="B179" s="26">
        <v>10</v>
      </c>
      <c r="C179" s="245" t="s">
        <v>1592</v>
      </c>
      <c r="D179" s="245"/>
      <c r="E179" s="26"/>
      <c r="F179" s="26" t="s">
        <v>698</v>
      </c>
      <c r="G179" s="293"/>
      <c r="H179" s="293"/>
      <c r="I179" s="26"/>
      <c r="J179" s="26"/>
      <c r="K179" s="26"/>
      <c r="L179" s="26"/>
      <c r="M179" s="12"/>
      <c r="N179" s="13"/>
      <c r="O179" s="13"/>
      <c r="P179" s="13"/>
      <c r="Q179" s="13"/>
      <c r="R179" s="13"/>
      <c r="S179" s="13"/>
      <c r="T179" s="13"/>
      <c r="U179" s="164"/>
      <c r="V179" s="13"/>
      <c r="W179" s="13"/>
      <c r="X179" s="13"/>
      <c r="Y179" s="13"/>
      <c r="Z179" s="13"/>
      <c r="AA179" s="13"/>
      <c r="AB179" s="13"/>
      <c r="AC179" s="13"/>
      <c r="AD179" s="13"/>
      <c r="AE179" s="13"/>
      <c r="AF179" s="13"/>
      <c r="AG179" s="13"/>
      <c r="AH179" s="13"/>
      <c r="AI179" s="13"/>
      <c r="AJ179" s="164"/>
      <c r="AK179" s="13"/>
      <c r="AL179" s="17" t="s">
        <v>699</v>
      </c>
      <c r="AM179" s="370"/>
      <c r="AN179" s="316"/>
      <c r="AO179" s="370"/>
      <c r="AP179" s="316"/>
      <c r="AQ179" s="259" t="s">
        <v>672</v>
      </c>
      <c r="AR179" s="259" t="s">
        <v>700</v>
      </c>
      <c r="AS179" s="259" t="s">
        <v>700</v>
      </c>
      <c r="AT179" s="259"/>
      <c r="AU179" s="259"/>
      <c r="AV179" s="259"/>
      <c r="AW179" s="375"/>
      <c r="AX179" s="164"/>
      <c r="AY179" s="13"/>
      <c r="AZ179" s="12"/>
      <c r="BA179" s="13"/>
      <c r="BB179" s="13"/>
      <c r="BC179" s="13"/>
      <c r="BD179" s="13"/>
      <c r="BE179" s="13"/>
      <c r="BF179" s="13"/>
      <c r="BG179" s="13"/>
      <c r="BH179" s="13"/>
      <c r="BI179" s="13"/>
      <c r="BJ179" s="5">
        <f t="shared" si="9"/>
        <v>1</v>
      </c>
    </row>
    <row r="180" spans="1:62" ht="32.4" customHeight="1">
      <c r="A180" s="26">
        <v>8</v>
      </c>
      <c r="B180" s="26">
        <v>11</v>
      </c>
      <c r="C180" s="245" t="s">
        <v>1592</v>
      </c>
      <c r="D180" s="245"/>
      <c r="E180" s="26"/>
      <c r="F180" s="26" t="s">
        <v>701</v>
      </c>
      <c r="G180" s="293"/>
      <c r="H180" s="293"/>
      <c r="I180" s="26"/>
      <c r="J180" s="26"/>
      <c r="K180" s="26"/>
      <c r="L180" s="26"/>
      <c r="M180" s="12"/>
      <c r="N180" s="13"/>
      <c r="O180" s="13"/>
      <c r="P180" s="13"/>
      <c r="Q180" s="13"/>
      <c r="R180" s="13"/>
      <c r="S180" s="13"/>
      <c r="T180" s="13"/>
      <c r="U180" s="164"/>
      <c r="V180" s="13"/>
      <c r="W180" s="13"/>
      <c r="X180" s="13"/>
      <c r="Y180" s="13"/>
      <c r="Z180" s="13"/>
      <c r="AA180" s="13"/>
      <c r="AB180" s="13"/>
      <c r="AC180" s="13"/>
      <c r="AD180" s="13"/>
      <c r="AE180" s="13"/>
      <c r="AF180" s="13"/>
      <c r="AG180" s="13"/>
      <c r="AH180" s="13"/>
      <c r="AI180" s="13"/>
      <c r="AJ180" s="164"/>
      <c r="AK180" s="13"/>
      <c r="AL180" s="17" t="s">
        <v>702</v>
      </c>
      <c r="AM180" s="370"/>
      <c r="AN180" s="316"/>
      <c r="AO180" s="370"/>
      <c r="AP180" s="316"/>
      <c r="AQ180" s="316" t="s">
        <v>672</v>
      </c>
      <c r="AR180" s="316" t="s">
        <v>703</v>
      </c>
      <c r="AS180" s="151" t="s">
        <v>704</v>
      </c>
      <c r="AT180" s="316"/>
      <c r="AU180" s="316"/>
      <c r="AV180" s="316"/>
      <c r="AW180" s="375"/>
      <c r="AX180" s="164"/>
      <c r="AY180" s="13"/>
      <c r="AZ180" s="12"/>
      <c r="BA180" s="13"/>
      <c r="BB180" s="13"/>
      <c r="BC180" s="13"/>
      <c r="BD180" s="13"/>
      <c r="BE180" s="13"/>
      <c r="BF180" s="13"/>
      <c r="BG180" s="13"/>
      <c r="BH180" s="13"/>
      <c r="BI180" s="13"/>
      <c r="BJ180" s="5">
        <f t="shared" si="9"/>
        <v>1</v>
      </c>
    </row>
    <row r="181" spans="1:62" ht="56">
      <c r="A181" s="26">
        <v>8</v>
      </c>
      <c r="B181" s="26">
        <v>12</v>
      </c>
      <c r="C181" s="245" t="s">
        <v>1592</v>
      </c>
      <c r="D181" s="245"/>
      <c r="E181" s="26"/>
      <c r="F181" s="26" t="s">
        <v>705</v>
      </c>
      <c r="G181" s="293"/>
      <c r="H181" s="293"/>
      <c r="I181" s="26"/>
      <c r="J181" s="26"/>
      <c r="K181" s="26"/>
      <c r="L181" s="26"/>
      <c r="M181" s="12"/>
      <c r="N181" s="13"/>
      <c r="O181" s="13"/>
      <c r="P181" s="13"/>
      <c r="Q181" s="13"/>
      <c r="R181" s="13"/>
      <c r="S181" s="13"/>
      <c r="T181" s="13"/>
      <c r="U181" s="164"/>
      <c r="V181" s="13"/>
      <c r="W181" s="13"/>
      <c r="X181" s="13"/>
      <c r="Y181" s="13"/>
      <c r="Z181" s="13"/>
      <c r="AA181" s="13"/>
      <c r="AB181" s="13"/>
      <c r="AC181" s="13"/>
      <c r="AD181" s="13"/>
      <c r="AE181" s="13"/>
      <c r="AF181" s="13"/>
      <c r="AG181" s="13"/>
      <c r="AH181" s="13"/>
      <c r="AI181" s="13"/>
      <c r="AJ181" s="164"/>
      <c r="AK181" s="13"/>
      <c r="AL181" s="17" t="s">
        <v>706</v>
      </c>
      <c r="AM181" s="370"/>
      <c r="AN181" s="316"/>
      <c r="AO181" s="370"/>
      <c r="AP181" s="316"/>
      <c r="AQ181" s="316" t="s">
        <v>672</v>
      </c>
      <c r="AR181" s="316" t="s">
        <v>707</v>
      </c>
      <c r="AS181" s="316" t="s">
        <v>707</v>
      </c>
      <c r="AT181" s="316"/>
      <c r="AU181" s="316"/>
      <c r="AV181" s="316"/>
      <c r="AW181" s="375"/>
      <c r="AX181" s="164"/>
      <c r="AY181" s="13"/>
      <c r="AZ181" s="12"/>
      <c r="BA181" s="13"/>
      <c r="BB181" s="13"/>
      <c r="BC181" s="13"/>
      <c r="BD181" s="13"/>
      <c r="BE181" s="13"/>
      <c r="BF181" s="13"/>
      <c r="BG181" s="13"/>
      <c r="BH181" s="13"/>
      <c r="BI181" s="13"/>
      <c r="BJ181" s="5">
        <f t="shared" si="9"/>
        <v>1</v>
      </c>
    </row>
    <row r="182" spans="1:62" ht="28">
      <c r="A182" s="26">
        <v>8</v>
      </c>
      <c r="B182" s="350">
        <v>13</v>
      </c>
      <c r="C182" s="400" t="s">
        <v>1592</v>
      </c>
      <c r="D182" s="400"/>
      <c r="E182" s="350"/>
      <c r="F182" s="350" t="s">
        <v>708</v>
      </c>
      <c r="G182" s="401"/>
      <c r="H182" s="293"/>
      <c r="I182" s="350"/>
      <c r="J182" s="26"/>
      <c r="K182" s="350"/>
      <c r="L182" s="350"/>
      <c r="M182" s="192"/>
      <c r="N182" s="36"/>
      <c r="O182" s="13"/>
      <c r="P182" s="13"/>
      <c r="Q182" s="13"/>
      <c r="R182" s="13"/>
      <c r="S182" s="13"/>
      <c r="T182" s="13"/>
      <c r="U182" s="164"/>
      <c r="V182" s="13"/>
      <c r="W182" s="13"/>
      <c r="X182" s="36"/>
      <c r="Y182" s="36"/>
      <c r="Z182" s="36"/>
      <c r="AA182" s="13"/>
      <c r="AB182" s="13"/>
      <c r="AC182" s="13"/>
      <c r="AD182" s="13"/>
      <c r="AE182" s="13"/>
      <c r="AF182" s="13"/>
      <c r="AG182" s="13"/>
      <c r="AH182" s="13"/>
      <c r="AI182" s="13"/>
      <c r="AJ182" s="164"/>
      <c r="AK182" s="36"/>
      <c r="AL182" s="193" t="s">
        <v>709</v>
      </c>
      <c r="AM182" s="299"/>
      <c r="AN182" s="299"/>
      <c r="AO182" s="299"/>
      <c r="AP182" s="299"/>
      <c r="AQ182" s="259" t="s">
        <v>672</v>
      </c>
      <c r="AR182" s="259" t="s">
        <v>710</v>
      </c>
      <c r="AS182" s="151" t="s">
        <v>710</v>
      </c>
      <c r="AT182" s="259"/>
      <c r="AU182" s="259"/>
      <c r="AV182" s="259"/>
      <c r="AW182" s="375"/>
      <c r="AX182" s="164"/>
      <c r="AY182" s="13"/>
      <c r="AZ182" s="12"/>
      <c r="BA182" s="36"/>
      <c r="BB182" s="36"/>
      <c r="BC182" s="36"/>
      <c r="BD182" s="13"/>
      <c r="BE182" s="13"/>
      <c r="BF182" s="13"/>
      <c r="BG182" s="13"/>
      <c r="BH182" s="13"/>
      <c r="BI182" s="13"/>
      <c r="BJ182" s="348">
        <f t="shared" si="9"/>
        <v>1</v>
      </c>
    </row>
    <row r="183" spans="1:62" ht="168">
      <c r="A183" s="27">
        <v>9</v>
      </c>
      <c r="B183" s="474">
        <v>1</v>
      </c>
      <c r="C183" s="475" t="s">
        <v>711</v>
      </c>
      <c r="D183" s="475"/>
      <c r="E183" s="474" t="s">
        <v>1621</v>
      </c>
      <c r="F183" s="473" t="s">
        <v>712</v>
      </c>
      <c r="G183" s="432" t="s">
        <v>1873</v>
      </c>
      <c r="H183" s="206" t="str">
        <f>_xlfn.CONCAT("'&lt;br&gt;','&lt;b&gt;','",F183, ": ','&lt;/b&gt;',",G183, ",'&lt;/br&gt;',")</f>
        <v>'&lt;br&gt;','&lt;b&gt;','Large wood frequency: ','&lt;/b&gt;',LWDFreq,'&lt;/br&gt;',</v>
      </c>
      <c r="I183" s="432" t="s">
        <v>1875</v>
      </c>
      <c r="J183" s="27" t="s">
        <v>263</v>
      </c>
      <c r="K183" s="358"/>
      <c r="L183" s="432"/>
      <c r="M183" s="198"/>
      <c r="N183" s="306"/>
      <c r="O183" s="13"/>
      <c r="P183" s="13"/>
      <c r="Q183" s="13"/>
      <c r="R183" s="13"/>
      <c r="S183" s="13">
        <v>6846</v>
      </c>
      <c r="T183" s="13"/>
      <c r="U183" s="164">
        <v>6846</v>
      </c>
      <c r="V183" s="13" t="s">
        <v>2226</v>
      </c>
      <c r="W183" s="13" t="s">
        <v>713</v>
      </c>
      <c r="X183" s="275" t="s">
        <v>1577</v>
      </c>
      <c r="Y183" s="160"/>
      <c r="Z183" s="160"/>
      <c r="AA183" s="13" t="s">
        <v>714</v>
      </c>
      <c r="AB183" s="316" t="s">
        <v>369</v>
      </c>
      <c r="AC183" s="316" t="s">
        <v>715</v>
      </c>
      <c r="AD183" s="316">
        <v>0</v>
      </c>
      <c r="AE183" s="316" t="s">
        <v>159</v>
      </c>
      <c r="AF183" s="316" t="s">
        <v>78</v>
      </c>
      <c r="AG183" s="316"/>
      <c r="AH183" s="316">
        <v>6864</v>
      </c>
      <c r="AI183" s="375"/>
      <c r="AJ183" s="164"/>
      <c r="AK183" s="376"/>
      <c r="AL183" s="365" t="s">
        <v>716</v>
      </c>
      <c r="AM183" s="300"/>
      <c r="AN183" s="365"/>
      <c r="AO183" s="300"/>
      <c r="AP183" s="300"/>
      <c r="AQ183" s="259" t="s">
        <v>717</v>
      </c>
      <c r="AR183" s="316" t="s">
        <v>718</v>
      </c>
      <c r="AS183" s="259" t="s">
        <v>718</v>
      </c>
      <c r="AT183" s="259" t="s">
        <v>719</v>
      </c>
      <c r="AU183" s="316"/>
      <c r="AV183" s="259">
        <v>6866</v>
      </c>
      <c r="AW183" s="375"/>
      <c r="AX183" s="164"/>
      <c r="AY183" s="13"/>
      <c r="AZ183" s="12" t="s">
        <v>712</v>
      </c>
      <c r="BA183" s="198" t="s">
        <v>1570</v>
      </c>
      <c r="BB183" s="306"/>
      <c r="BC183" s="306"/>
      <c r="BD183" s="13" t="s">
        <v>720</v>
      </c>
      <c r="BE183" s="13" t="s">
        <v>721</v>
      </c>
      <c r="BF183" s="13">
        <v>6836</v>
      </c>
      <c r="BG183" s="13"/>
      <c r="BH183" s="13"/>
      <c r="BI183" s="13"/>
      <c r="BJ183" s="275">
        <f t="shared" si="9"/>
        <v>3</v>
      </c>
    </row>
    <row r="184" spans="1:62" ht="168">
      <c r="A184" s="27">
        <v>9</v>
      </c>
      <c r="B184" s="474">
        <v>2</v>
      </c>
      <c r="C184" s="475" t="s">
        <v>711</v>
      </c>
      <c r="D184" s="475"/>
      <c r="E184" s="474" t="s">
        <v>1621</v>
      </c>
      <c r="F184" s="473" t="s">
        <v>722</v>
      </c>
      <c r="G184" s="432" t="s">
        <v>1874</v>
      </c>
      <c r="H184" s="206" t="str">
        <f>_xlfn.CONCAT("'&lt;br&gt;','&lt;b&gt;','",F184, ": ','&lt;/b&gt;',",G184, ",'&lt;/br&gt;',")</f>
        <v>'&lt;br&gt;','&lt;b&gt;','Large wood volume: ','&lt;/b&gt;',LWDVol,'&lt;/br&gt;',</v>
      </c>
      <c r="I184" s="432" t="s">
        <v>1876</v>
      </c>
      <c r="J184" s="27" t="s">
        <v>263</v>
      </c>
      <c r="K184" s="358"/>
      <c r="L184" s="432"/>
      <c r="M184" s="198"/>
      <c r="N184" s="278"/>
      <c r="O184" s="13"/>
      <c r="P184" s="13"/>
      <c r="Q184" s="13"/>
      <c r="R184" s="13"/>
      <c r="S184" s="13">
        <v>6846</v>
      </c>
      <c r="T184" s="13"/>
      <c r="U184" s="164">
        <v>6846</v>
      </c>
      <c r="V184" s="13" t="s">
        <v>2227</v>
      </c>
      <c r="W184" s="13" t="s">
        <v>723</v>
      </c>
      <c r="X184" s="275" t="s">
        <v>1578</v>
      </c>
      <c r="Y184" s="36"/>
      <c r="Z184" s="36"/>
      <c r="AA184" s="13" t="s">
        <v>724</v>
      </c>
      <c r="AB184" s="259" t="s">
        <v>369</v>
      </c>
      <c r="AC184" s="259" t="s">
        <v>725</v>
      </c>
      <c r="AD184" s="259">
        <v>0</v>
      </c>
      <c r="AE184" s="259" t="s">
        <v>159</v>
      </c>
      <c r="AF184" s="259" t="s">
        <v>78</v>
      </c>
      <c r="AG184" s="259"/>
      <c r="AH184" s="259">
        <v>6864</v>
      </c>
      <c r="AI184" s="375"/>
      <c r="AJ184" s="164"/>
      <c r="AK184" s="347"/>
      <c r="AL184" s="365" t="s">
        <v>726</v>
      </c>
      <c r="AM184" s="285"/>
      <c r="AN184" s="365" t="s">
        <v>753</v>
      </c>
      <c r="AO184" s="285"/>
      <c r="AP184" s="285"/>
      <c r="AQ184" s="21" t="s">
        <v>717</v>
      </c>
      <c r="AR184" s="21" t="s">
        <v>727</v>
      </c>
      <c r="AS184" s="151" t="s">
        <v>727</v>
      </c>
      <c r="AT184" s="21" t="s">
        <v>728</v>
      </c>
      <c r="AU184" s="21"/>
      <c r="AV184" s="21">
        <v>6866</v>
      </c>
      <c r="AW184" s="21"/>
      <c r="AX184" s="164"/>
      <c r="AY184" s="13"/>
      <c r="AZ184" s="12" t="s">
        <v>722</v>
      </c>
      <c r="BA184" s="198" t="s">
        <v>729</v>
      </c>
      <c r="BB184" s="278"/>
      <c r="BC184" s="278"/>
      <c r="BD184" s="13" t="s">
        <v>730</v>
      </c>
      <c r="BE184" s="13" t="s">
        <v>731</v>
      </c>
      <c r="BF184" s="13">
        <v>6836</v>
      </c>
      <c r="BG184" s="13"/>
      <c r="BH184" s="13"/>
      <c r="BI184" s="13"/>
      <c r="BJ184" s="275">
        <f t="shared" si="9"/>
        <v>3</v>
      </c>
    </row>
    <row r="185" spans="1:62" ht="28">
      <c r="A185" s="27">
        <v>9</v>
      </c>
      <c r="B185" s="230">
        <v>3</v>
      </c>
      <c r="C185" s="416" t="s">
        <v>711</v>
      </c>
      <c r="D185" s="416"/>
      <c r="E185" s="230"/>
      <c r="F185" s="230" t="s">
        <v>732</v>
      </c>
      <c r="G185" s="417"/>
      <c r="H185" s="206"/>
      <c r="I185" s="230"/>
      <c r="J185" s="27"/>
      <c r="K185" s="230"/>
      <c r="L185" s="230"/>
      <c r="M185" s="196"/>
      <c r="N185" s="160"/>
      <c r="O185" s="13"/>
      <c r="P185" s="13"/>
      <c r="Q185" s="13"/>
      <c r="R185" s="13"/>
      <c r="S185" s="13"/>
      <c r="T185" s="13"/>
      <c r="U185" s="164"/>
      <c r="V185" s="13"/>
      <c r="W185" s="13"/>
      <c r="X185" s="160"/>
      <c r="Y185" s="160"/>
      <c r="Z185" s="160"/>
      <c r="AA185" s="13"/>
      <c r="AB185" s="316"/>
      <c r="AC185" s="316"/>
      <c r="AD185" s="316"/>
      <c r="AE185" s="316"/>
      <c r="AF185" s="316"/>
      <c r="AG185" s="316"/>
      <c r="AH185" s="316"/>
      <c r="AI185" s="375"/>
      <c r="AJ185" s="164"/>
      <c r="AK185" s="160"/>
      <c r="AL185" s="197" t="s">
        <v>733</v>
      </c>
      <c r="AM185" s="161"/>
      <c r="AN185" s="161"/>
      <c r="AO185" s="161"/>
      <c r="AP185" s="161"/>
      <c r="AQ185" s="259" t="s">
        <v>717</v>
      </c>
      <c r="AR185" s="259" t="s">
        <v>734</v>
      </c>
      <c r="AS185" s="259" t="s">
        <v>735</v>
      </c>
      <c r="AT185" s="259" t="s">
        <v>719</v>
      </c>
      <c r="AU185" s="259"/>
      <c r="AV185" s="259"/>
      <c r="AW185" s="375"/>
      <c r="AX185" s="164"/>
      <c r="AY185" s="13"/>
      <c r="AZ185" s="12"/>
      <c r="BA185" s="160"/>
      <c r="BB185" s="160"/>
      <c r="BC185" s="160"/>
      <c r="BD185" s="13"/>
      <c r="BE185" s="13"/>
      <c r="BF185" s="13"/>
      <c r="BG185" s="13"/>
      <c r="BH185" s="13"/>
      <c r="BI185" s="13"/>
      <c r="BJ185" s="336">
        <f t="shared" si="9"/>
        <v>1</v>
      </c>
    </row>
    <row r="186" spans="1:62" ht="42">
      <c r="A186" s="27">
        <v>9</v>
      </c>
      <c r="B186" s="27">
        <v>4</v>
      </c>
      <c r="C186" s="246" t="s">
        <v>711</v>
      </c>
      <c r="D186" s="246"/>
      <c r="E186" s="27"/>
      <c r="F186" s="27" t="s">
        <v>736</v>
      </c>
      <c r="G186" s="206"/>
      <c r="H186" s="206"/>
      <c r="I186" s="27"/>
      <c r="J186" s="27"/>
      <c r="K186" s="27"/>
      <c r="L186" s="27"/>
      <c r="M186" s="12"/>
      <c r="N186" s="13"/>
      <c r="O186" s="13"/>
      <c r="P186" s="13"/>
      <c r="Q186" s="13"/>
      <c r="R186" s="13"/>
      <c r="S186" s="13"/>
      <c r="T186" s="13"/>
      <c r="U186" s="164"/>
      <c r="V186" s="13"/>
      <c r="W186" s="13"/>
      <c r="X186" s="13"/>
      <c r="Y186" s="13"/>
      <c r="Z186" s="13"/>
      <c r="AA186" s="13"/>
      <c r="AB186" s="259"/>
      <c r="AC186" s="259"/>
      <c r="AD186" s="259"/>
      <c r="AE186" s="259"/>
      <c r="AF186" s="259"/>
      <c r="AG186" s="259"/>
      <c r="AH186" s="259"/>
      <c r="AI186" s="375"/>
      <c r="AJ186" s="164"/>
      <c r="AK186" s="13"/>
      <c r="AL186" s="17" t="s">
        <v>737</v>
      </c>
      <c r="AM186" s="370"/>
      <c r="AN186" s="316"/>
      <c r="AO186" s="370"/>
      <c r="AP186" s="316"/>
      <c r="AQ186" s="316" t="s">
        <v>717</v>
      </c>
      <c r="AR186" s="316" t="s">
        <v>738</v>
      </c>
      <c r="AS186" s="316" t="s">
        <v>739</v>
      </c>
      <c r="AT186" s="316" t="s">
        <v>719</v>
      </c>
      <c r="AU186" s="316"/>
      <c r="AV186" s="316"/>
      <c r="AW186" s="375"/>
      <c r="AX186" s="164"/>
      <c r="AY186" s="13"/>
      <c r="AZ186" s="12"/>
      <c r="BA186" s="13"/>
      <c r="BB186" s="13"/>
      <c r="BC186" s="13"/>
      <c r="BD186" s="13"/>
      <c r="BE186" s="13"/>
      <c r="BF186" s="13"/>
      <c r="BG186" s="13"/>
      <c r="BH186" s="13"/>
      <c r="BI186" s="13"/>
      <c r="BJ186" s="5">
        <f t="shared" si="9"/>
        <v>1</v>
      </c>
    </row>
    <row r="187" spans="1:62" ht="28">
      <c r="A187" s="27">
        <v>9</v>
      </c>
      <c r="B187" s="27">
        <v>5</v>
      </c>
      <c r="C187" s="246" t="s">
        <v>711</v>
      </c>
      <c r="D187" s="246"/>
      <c r="E187" s="27"/>
      <c r="F187" s="27" t="s">
        <v>740</v>
      </c>
      <c r="G187" s="206"/>
      <c r="H187" s="206"/>
      <c r="I187" s="27"/>
      <c r="J187" s="27"/>
      <c r="K187" s="27"/>
      <c r="L187" s="27"/>
      <c r="M187" s="12"/>
      <c r="N187" s="13"/>
      <c r="O187" s="13"/>
      <c r="P187" s="13"/>
      <c r="Q187" s="13"/>
      <c r="R187" s="13"/>
      <c r="S187" s="13"/>
      <c r="T187" s="13"/>
      <c r="U187" s="164"/>
      <c r="V187" s="13"/>
      <c r="W187" s="13"/>
      <c r="X187" s="13"/>
      <c r="Y187" s="13"/>
      <c r="Z187" s="13"/>
      <c r="AA187" s="13"/>
      <c r="AB187" s="316"/>
      <c r="AC187" s="316"/>
      <c r="AD187" s="316"/>
      <c r="AE187" s="316"/>
      <c r="AF187" s="316"/>
      <c r="AG187" s="316"/>
      <c r="AH187" s="316"/>
      <c r="AI187" s="375"/>
      <c r="AJ187" s="164"/>
      <c r="AK187" s="13"/>
      <c r="AL187" s="17" t="s">
        <v>741</v>
      </c>
      <c r="AM187" s="370"/>
      <c r="AN187" s="260"/>
      <c r="AO187" s="370"/>
      <c r="AP187" s="314"/>
      <c r="AQ187" s="151" t="s">
        <v>717</v>
      </c>
      <c r="AR187" s="151" t="s">
        <v>742</v>
      </c>
      <c r="AS187" s="151" t="s">
        <v>743</v>
      </c>
      <c r="AT187" s="151" t="s">
        <v>719</v>
      </c>
      <c r="AU187" s="151"/>
      <c r="AV187" s="151"/>
      <c r="AW187" s="375"/>
      <c r="AX187" s="164"/>
      <c r="AY187" s="13"/>
      <c r="AZ187" s="12"/>
      <c r="BA187" s="13"/>
      <c r="BB187" s="13"/>
      <c r="BC187" s="13"/>
      <c r="BD187" s="13"/>
      <c r="BE187" s="13"/>
      <c r="BF187" s="13"/>
      <c r="BG187" s="13"/>
      <c r="BH187" s="13"/>
      <c r="BI187" s="13"/>
      <c r="BJ187" s="5">
        <f t="shared" si="9"/>
        <v>1</v>
      </c>
    </row>
    <row r="188" spans="1:62" ht="28">
      <c r="A188" s="27">
        <v>9</v>
      </c>
      <c r="B188" s="27">
        <v>6</v>
      </c>
      <c r="C188" s="246" t="s">
        <v>711</v>
      </c>
      <c r="D188" s="246"/>
      <c r="E188" s="27"/>
      <c r="F188" s="27" t="s">
        <v>744</v>
      </c>
      <c r="G188" s="206"/>
      <c r="H188" s="206"/>
      <c r="I188" s="27"/>
      <c r="J188" s="27"/>
      <c r="K188" s="27"/>
      <c r="L188" s="27"/>
      <c r="M188" s="12"/>
      <c r="N188" s="13"/>
      <c r="O188" s="13"/>
      <c r="P188" s="13"/>
      <c r="Q188" s="13"/>
      <c r="R188" s="13"/>
      <c r="S188" s="13"/>
      <c r="T188" s="13"/>
      <c r="U188" s="164"/>
      <c r="V188" s="13"/>
      <c r="W188" s="13"/>
      <c r="X188" s="13"/>
      <c r="Y188" s="13"/>
      <c r="Z188" s="13"/>
      <c r="AA188" s="13"/>
      <c r="AB188" s="151"/>
      <c r="AC188" s="151"/>
      <c r="AD188" s="151"/>
      <c r="AE188" s="151"/>
      <c r="AF188" s="151"/>
      <c r="AG188" s="151"/>
      <c r="AH188" s="151"/>
      <c r="AI188" s="375"/>
      <c r="AJ188" s="164"/>
      <c r="AK188" s="13"/>
      <c r="AL188" s="17" t="s">
        <v>745</v>
      </c>
      <c r="AM188" s="370"/>
      <c r="AN188" s="316"/>
      <c r="AO188" s="370"/>
      <c r="AP188" s="316"/>
      <c r="AQ188" s="316" t="s">
        <v>717</v>
      </c>
      <c r="AR188" s="316" t="s">
        <v>746</v>
      </c>
      <c r="AS188" s="316" t="s">
        <v>747</v>
      </c>
      <c r="AT188" s="316" t="s">
        <v>719</v>
      </c>
      <c r="AU188" s="316"/>
      <c r="AV188" s="316"/>
      <c r="AW188" s="375"/>
      <c r="AX188" s="164"/>
      <c r="AY188" s="13"/>
      <c r="AZ188" s="12"/>
      <c r="BA188" s="13"/>
      <c r="BB188" s="13"/>
      <c r="BC188" s="13"/>
      <c r="BD188" s="13"/>
      <c r="BE188" s="13"/>
      <c r="BF188" s="13"/>
      <c r="BG188" s="13"/>
      <c r="BH188" s="13"/>
      <c r="BI188" s="13"/>
      <c r="BJ188" s="5">
        <f t="shared" si="9"/>
        <v>1</v>
      </c>
    </row>
    <row r="189" spans="1:62" ht="28">
      <c r="A189" s="27">
        <v>9</v>
      </c>
      <c r="B189" s="27">
        <v>7</v>
      </c>
      <c r="C189" s="246" t="s">
        <v>711</v>
      </c>
      <c r="D189" s="246"/>
      <c r="E189" s="27"/>
      <c r="F189" s="27" t="s">
        <v>748</v>
      </c>
      <c r="G189" s="206"/>
      <c r="H189" s="206"/>
      <c r="I189" s="27"/>
      <c r="J189" s="27"/>
      <c r="K189" s="27"/>
      <c r="L189" s="27"/>
      <c r="M189" s="12"/>
      <c r="N189" s="13"/>
      <c r="O189" s="13"/>
      <c r="P189" s="13"/>
      <c r="Q189" s="13"/>
      <c r="R189" s="13"/>
      <c r="S189" s="13"/>
      <c r="T189" s="13"/>
      <c r="U189" s="164"/>
      <c r="V189" s="13"/>
      <c r="W189" s="13"/>
      <c r="X189" s="13"/>
      <c r="Y189" s="13"/>
      <c r="Z189" s="13"/>
      <c r="AA189" s="13"/>
      <c r="AB189" s="259"/>
      <c r="AC189" s="259"/>
      <c r="AD189" s="259"/>
      <c r="AE189" s="259"/>
      <c r="AF189" s="259"/>
      <c r="AG189" s="259"/>
      <c r="AH189" s="259"/>
      <c r="AI189" s="375"/>
      <c r="AJ189" s="164"/>
      <c r="AK189" s="13"/>
      <c r="AL189" s="17" t="s">
        <v>749</v>
      </c>
      <c r="AM189" s="370"/>
      <c r="AN189" s="316"/>
      <c r="AO189" s="370"/>
      <c r="AP189" s="316"/>
      <c r="AQ189" s="316" t="s">
        <v>717</v>
      </c>
      <c r="AR189" s="316" t="s">
        <v>750</v>
      </c>
      <c r="AS189" s="316" t="s">
        <v>751</v>
      </c>
      <c r="AT189" s="316" t="s">
        <v>719</v>
      </c>
      <c r="AU189" s="316"/>
      <c r="AV189" s="316"/>
      <c r="AW189" s="375"/>
      <c r="AX189" s="164"/>
      <c r="AY189" s="13"/>
      <c r="AZ189" s="12"/>
      <c r="BA189" s="13"/>
      <c r="BB189" s="13"/>
      <c r="BC189" s="13"/>
      <c r="BD189" s="13"/>
      <c r="BE189" s="13"/>
      <c r="BF189" s="13"/>
      <c r="BG189" s="13"/>
      <c r="BH189" s="13"/>
      <c r="BI189" s="13"/>
      <c r="BJ189" s="5">
        <f t="shared" si="9"/>
        <v>1</v>
      </c>
    </row>
    <row r="190" spans="1:62" ht="28">
      <c r="A190" s="27">
        <v>9</v>
      </c>
      <c r="B190" s="27">
        <v>8</v>
      </c>
      <c r="C190" s="246" t="s">
        <v>711</v>
      </c>
      <c r="D190" s="246"/>
      <c r="E190" s="27"/>
      <c r="F190" s="27" t="s">
        <v>752</v>
      </c>
      <c r="G190" s="206"/>
      <c r="H190" s="206"/>
      <c r="I190" s="27"/>
      <c r="J190" s="27"/>
      <c r="K190" s="27"/>
      <c r="L190" s="27"/>
      <c r="M190" s="12"/>
      <c r="N190" s="13"/>
      <c r="O190" s="13"/>
      <c r="P190" s="13"/>
      <c r="Q190" s="13"/>
      <c r="R190" s="13"/>
      <c r="S190" s="13"/>
      <c r="T190" s="13"/>
      <c r="U190" s="164"/>
      <c r="V190" s="13"/>
      <c r="W190" s="13"/>
      <c r="X190" s="13"/>
      <c r="Y190" s="13"/>
      <c r="Z190" s="13"/>
      <c r="AA190" s="13"/>
      <c r="AB190" s="316"/>
      <c r="AC190" s="316"/>
      <c r="AD190" s="316"/>
      <c r="AE190" s="316"/>
      <c r="AF190" s="316"/>
      <c r="AG190" s="316"/>
      <c r="AH190" s="316"/>
      <c r="AI190" s="375"/>
      <c r="AJ190" s="164"/>
      <c r="AK190" s="13"/>
      <c r="AL190" s="17" t="s">
        <v>753</v>
      </c>
      <c r="AM190" s="370"/>
      <c r="AN190" s="260"/>
      <c r="AO190" s="370"/>
      <c r="AP190" s="314"/>
      <c r="AQ190" s="259" t="s">
        <v>717</v>
      </c>
      <c r="AR190" s="259" t="s">
        <v>752</v>
      </c>
      <c r="AS190" s="259" t="s">
        <v>752</v>
      </c>
      <c r="AT190" s="316" t="s">
        <v>754</v>
      </c>
      <c r="AU190" s="259"/>
      <c r="AV190" s="259"/>
      <c r="AW190" s="375"/>
      <c r="AX190" s="164"/>
      <c r="AY190" s="13"/>
      <c r="AZ190" s="12"/>
      <c r="BA190" s="13"/>
      <c r="BB190" s="13"/>
      <c r="BC190" s="13"/>
      <c r="BD190" s="13"/>
      <c r="BE190" s="13"/>
      <c r="BF190" s="13"/>
      <c r="BG190" s="13"/>
      <c r="BH190" s="13"/>
      <c r="BI190" s="13"/>
      <c r="BJ190" s="5">
        <f t="shared" si="9"/>
        <v>1</v>
      </c>
    </row>
    <row r="191" spans="1:62" ht="28">
      <c r="A191" s="27">
        <v>9</v>
      </c>
      <c r="B191" s="27">
        <v>9</v>
      </c>
      <c r="C191" s="246" t="s">
        <v>711</v>
      </c>
      <c r="D191" s="246"/>
      <c r="E191" s="27"/>
      <c r="F191" s="27" t="s">
        <v>755</v>
      </c>
      <c r="G191" s="206"/>
      <c r="H191" s="206"/>
      <c r="I191" s="27"/>
      <c r="J191" s="27"/>
      <c r="K191" s="27"/>
      <c r="L191" s="27"/>
      <c r="M191" s="12"/>
      <c r="N191" s="13"/>
      <c r="O191" s="13"/>
      <c r="P191" s="13"/>
      <c r="Q191" s="13"/>
      <c r="R191" s="13"/>
      <c r="S191" s="13"/>
      <c r="T191" s="13"/>
      <c r="U191" s="164"/>
      <c r="V191" s="13"/>
      <c r="W191" s="13"/>
      <c r="X191" s="13"/>
      <c r="Y191" s="13"/>
      <c r="Z191" s="13"/>
      <c r="AA191" s="13"/>
      <c r="AB191" s="316"/>
      <c r="AC191" s="316"/>
      <c r="AD191" s="316"/>
      <c r="AE191" s="316"/>
      <c r="AF191" s="316"/>
      <c r="AG191" s="316"/>
      <c r="AH191" s="316"/>
      <c r="AI191" s="375"/>
      <c r="AJ191" s="164"/>
      <c r="AK191" s="13"/>
      <c r="AL191" s="17" t="s">
        <v>756</v>
      </c>
      <c r="AM191" s="370"/>
      <c r="AN191" s="316"/>
      <c r="AO191" s="370"/>
      <c r="AP191" s="316"/>
      <c r="AQ191" s="151" t="s">
        <v>717</v>
      </c>
      <c r="AR191" s="151" t="s">
        <v>755</v>
      </c>
      <c r="AS191" s="151" t="s">
        <v>757</v>
      </c>
      <c r="AT191" s="259" t="s">
        <v>754</v>
      </c>
      <c r="AU191" s="151"/>
      <c r="AV191" s="151"/>
      <c r="AW191" s="375"/>
      <c r="AX191" s="164"/>
      <c r="AY191" s="13"/>
      <c r="AZ191" s="12"/>
      <c r="BA191" s="13"/>
      <c r="BB191" s="13"/>
      <c r="BC191" s="13"/>
      <c r="BD191" s="13"/>
      <c r="BE191" s="13"/>
      <c r="BF191" s="13"/>
      <c r="BG191" s="13"/>
      <c r="BH191" s="13"/>
      <c r="BI191" s="13"/>
      <c r="BJ191" s="5">
        <f t="shared" si="9"/>
        <v>1</v>
      </c>
    </row>
    <row r="192" spans="1:62" ht="28">
      <c r="A192" s="27">
        <v>9</v>
      </c>
      <c r="B192" s="27">
        <v>10</v>
      </c>
      <c r="C192" s="246" t="s">
        <v>711</v>
      </c>
      <c r="D192" s="246"/>
      <c r="E192" s="27"/>
      <c r="F192" s="27" t="s">
        <v>758</v>
      </c>
      <c r="G192" s="206"/>
      <c r="H192" s="206"/>
      <c r="I192" s="27"/>
      <c r="J192" s="27"/>
      <c r="K192" s="27"/>
      <c r="L192" s="27"/>
      <c r="M192" s="12"/>
      <c r="N192" s="13"/>
      <c r="O192" s="13"/>
      <c r="P192" s="13"/>
      <c r="Q192" s="13"/>
      <c r="R192" s="13"/>
      <c r="S192" s="13"/>
      <c r="T192" s="13"/>
      <c r="U192" s="164"/>
      <c r="V192" s="13"/>
      <c r="W192" s="13"/>
      <c r="X192" s="13"/>
      <c r="Y192" s="13"/>
      <c r="Z192" s="13"/>
      <c r="AA192" s="13"/>
      <c r="AB192" s="316"/>
      <c r="AC192" s="316"/>
      <c r="AD192" s="316"/>
      <c r="AE192" s="316"/>
      <c r="AF192" s="316"/>
      <c r="AG192" s="316"/>
      <c r="AH192" s="316"/>
      <c r="AI192" s="375"/>
      <c r="AJ192" s="164"/>
      <c r="AK192" s="13"/>
      <c r="AL192" s="17" t="s">
        <v>759</v>
      </c>
      <c r="AM192" s="370"/>
      <c r="AN192" s="316"/>
      <c r="AO192" s="370"/>
      <c r="AP192" s="316"/>
      <c r="AQ192" s="316" t="s">
        <v>717</v>
      </c>
      <c r="AR192" s="316" t="s">
        <v>758</v>
      </c>
      <c r="AS192" s="316" t="s">
        <v>760</v>
      </c>
      <c r="AT192" s="21" t="s">
        <v>728</v>
      </c>
      <c r="AU192" s="316"/>
      <c r="AV192" s="316"/>
      <c r="AW192" s="375"/>
      <c r="AX192" s="164"/>
      <c r="AY192" s="13"/>
      <c r="AZ192" s="12"/>
      <c r="BA192" s="13"/>
      <c r="BB192" s="13"/>
      <c r="BC192" s="13"/>
      <c r="BD192" s="13"/>
      <c r="BE192" s="13"/>
      <c r="BF192" s="13"/>
      <c r="BG192" s="13"/>
      <c r="BH192" s="13"/>
      <c r="BI192" s="13"/>
      <c r="BJ192" s="5">
        <f t="shared" si="9"/>
        <v>1</v>
      </c>
    </row>
    <row r="193" spans="1:62" ht="42">
      <c r="A193" s="27">
        <v>9</v>
      </c>
      <c r="B193" s="27">
        <v>11</v>
      </c>
      <c r="C193" s="246" t="s">
        <v>711</v>
      </c>
      <c r="D193" s="246"/>
      <c r="E193" s="27"/>
      <c r="F193" s="27" t="s">
        <v>1989</v>
      </c>
      <c r="G193" s="206"/>
      <c r="H193" s="206"/>
      <c r="I193" s="27"/>
      <c r="J193" s="27"/>
      <c r="K193" s="27"/>
      <c r="L193" s="27"/>
      <c r="M193" s="12"/>
      <c r="N193" s="13"/>
      <c r="O193" s="13"/>
      <c r="P193" s="13"/>
      <c r="Q193" s="13"/>
      <c r="R193" s="13"/>
      <c r="S193" s="13"/>
      <c r="T193" s="13"/>
      <c r="U193" s="164"/>
      <c r="V193" s="13"/>
      <c r="W193" s="13"/>
      <c r="X193" s="13"/>
      <c r="Y193" s="13"/>
      <c r="Z193" s="13"/>
      <c r="AA193" s="13"/>
      <c r="AB193" s="316"/>
      <c r="AC193" s="316"/>
      <c r="AD193" s="316"/>
      <c r="AE193" s="316"/>
      <c r="AF193" s="316"/>
      <c r="AG193" s="316"/>
      <c r="AH193" s="316"/>
      <c r="AI193" s="375"/>
      <c r="AJ193" s="164"/>
      <c r="AK193" s="13"/>
      <c r="AL193" s="17" t="s">
        <v>761</v>
      </c>
      <c r="AM193" s="370"/>
      <c r="AN193" s="316"/>
      <c r="AO193" s="370"/>
      <c r="AP193" s="316"/>
      <c r="AQ193" s="151" t="s">
        <v>717</v>
      </c>
      <c r="AR193" s="151" t="s">
        <v>762</v>
      </c>
      <c r="AS193" s="151" t="s">
        <v>763</v>
      </c>
      <c r="AT193" s="151" t="s">
        <v>754</v>
      </c>
      <c r="AU193" s="151"/>
      <c r="AV193" s="151"/>
      <c r="AW193" s="375"/>
      <c r="AX193" s="164"/>
      <c r="AY193" s="13"/>
      <c r="AZ193" s="12"/>
      <c r="BA193" s="13"/>
      <c r="BB193" s="13"/>
      <c r="BC193" s="13"/>
      <c r="BD193" s="13"/>
      <c r="BE193" s="13"/>
      <c r="BF193" s="13"/>
      <c r="BG193" s="13"/>
      <c r="BH193" s="13"/>
      <c r="BI193" s="13"/>
      <c r="BJ193" s="5">
        <f t="shared" si="9"/>
        <v>1</v>
      </c>
    </row>
    <row r="194" spans="1:62" ht="28">
      <c r="A194" s="27">
        <v>9</v>
      </c>
      <c r="B194" s="27">
        <v>12</v>
      </c>
      <c r="C194" s="246" t="s">
        <v>711</v>
      </c>
      <c r="D194" s="246"/>
      <c r="E194" s="27"/>
      <c r="F194" s="27" t="s">
        <v>764</v>
      </c>
      <c r="G194" s="206"/>
      <c r="H194" s="206"/>
      <c r="I194" s="27"/>
      <c r="J194" s="27"/>
      <c r="K194" s="27"/>
      <c r="L194" s="27"/>
      <c r="M194" s="12"/>
      <c r="N194" s="13"/>
      <c r="O194" s="13"/>
      <c r="P194" s="13"/>
      <c r="Q194" s="13"/>
      <c r="R194" s="13"/>
      <c r="S194" s="13"/>
      <c r="T194" s="13"/>
      <c r="U194" s="164"/>
      <c r="V194" s="13"/>
      <c r="W194" s="13"/>
      <c r="X194" s="13"/>
      <c r="Y194" s="13"/>
      <c r="Z194" s="13"/>
      <c r="AA194" s="13"/>
      <c r="AB194" s="316"/>
      <c r="AC194" s="316"/>
      <c r="AD194" s="316"/>
      <c r="AE194" s="316"/>
      <c r="AF194" s="316"/>
      <c r="AG194" s="316"/>
      <c r="AH194" s="316"/>
      <c r="AI194" s="375"/>
      <c r="AJ194" s="164"/>
      <c r="AK194" s="13"/>
      <c r="AL194" s="17" t="s">
        <v>765</v>
      </c>
      <c r="AM194" s="370"/>
      <c r="AN194" s="316"/>
      <c r="AO194" s="370"/>
      <c r="AP194" s="316"/>
      <c r="AQ194" s="151" t="s">
        <v>717</v>
      </c>
      <c r="AR194" s="151" t="s">
        <v>764</v>
      </c>
      <c r="AS194" s="151" t="s">
        <v>766</v>
      </c>
      <c r="AT194" s="21" t="s">
        <v>728</v>
      </c>
      <c r="AU194" s="151"/>
      <c r="AV194" s="151"/>
      <c r="AW194" s="375"/>
      <c r="AX194" s="164"/>
      <c r="AY194" s="13"/>
      <c r="AZ194" s="12"/>
      <c r="BA194" s="13"/>
      <c r="BB194" s="13"/>
      <c r="BC194" s="13"/>
      <c r="BD194" s="13"/>
      <c r="BE194" s="13"/>
      <c r="BF194" s="13"/>
      <c r="BG194" s="13"/>
      <c r="BH194" s="13"/>
      <c r="BI194" s="13"/>
      <c r="BJ194" s="5">
        <f t="shared" si="9"/>
        <v>1</v>
      </c>
    </row>
    <row r="195" spans="1:62" ht="28">
      <c r="A195" s="27">
        <v>9</v>
      </c>
      <c r="B195" s="27">
        <v>13</v>
      </c>
      <c r="C195" s="246" t="s">
        <v>711</v>
      </c>
      <c r="D195" s="246"/>
      <c r="E195" s="27"/>
      <c r="F195" s="27" t="s">
        <v>767</v>
      </c>
      <c r="G195" s="206"/>
      <c r="H195" s="206"/>
      <c r="I195" s="27"/>
      <c r="J195" s="27"/>
      <c r="K195" s="27"/>
      <c r="L195" s="27"/>
      <c r="M195" s="13"/>
      <c r="N195" s="13"/>
      <c r="O195" s="13"/>
      <c r="P195" s="13"/>
      <c r="Q195" s="13"/>
      <c r="R195" s="13"/>
      <c r="S195" s="13"/>
      <c r="T195" s="13"/>
      <c r="U195" s="164"/>
      <c r="V195" s="13"/>
      <c r="W195" s="13"/>
      <c r="X195" s="13"/>
      <c r="Y195" s="13"/>
      <c r="Z195" s="13"/>
      <c r="AA195" s="13"/>
      <c r="AB195" s="316"/>
      <c r="AC195" s="316"/>
      <c r="AD195" s="316"/>
      <c r="AE195" s="316"/>
      <c r="AF195" s="316"/>
      <c r="AG195" s="316"/>
      <c r="AH195" s="316"/>
      <c r="AI195" s="375"/>
      <c r="AJ195" s="164"/>
      <c r="AK195" s="13"/>
      <c r="AL195" s="17" t="s">
        <v>768</v>
      </c>
      <c r="AM195" s="370"/>
      <c r="AN195" s="260"/>
      <c r="AO195" s="370"/>
      <c r="AP195" s="314"/>
      <c r="AQ195" s="151" t="s">
        <v>325</v>
      </c>
      <c r="AR195" s="151" t="s">
        <v>767</v>
      </c>
      <c r="AS195" s="151" t="s">
        <v>769</v>
      </c>
      <c r="AT195" s="151" t="s">
        <v>754</v>
      </c>
      <c r="AU195" s="151"/>
      <c r="AV195" s="151"/>
      <c r="AW195" s="375"/>
      <c r="AX195" s="164"/>
      <c r="AY195" s="13"/>
      <c r="AZ195" s="12"/>
      <c r="BA195" s="13"/>
      <c r="BB195" s="13"/>
      <c r="BC195" s="13"/>
      <c r="BD195" s="13"/>
      <c r="BE195" s="13"/>
      <c r="BF195" s="13"/>
      <c r="BG195" s="13"/>
      <c r="BH195" s="13"/>
      <c r="BI195" s="13"/>
      <c r="BJ195" s="5">
        <f t="shared" si="9"/>
        <v>1</v>
      </c>
    </row>
    <row r="196" spans="1:62" ht="28">
      <c r="A196" s="27">
        <v>9</v>
      </c>
      <c r="B196" s="27">
        <v>14</v>
      </c>
      <c r="C196" s="246" t="s">
        <v>711</v>
      </c>
      <c r="D196" s="246"/>
      <c r="E196" s="27"/>
      <c r="F196" s="27" t="s">
        <v>770</v>
      </c>
      <c r="G196" s="206"/>
      <c r="H196" s="206"/>
      <c r="I196" s="27"/>
      <c r="J196" s="27"/>
      <c r="K196" s="27"/>
      <c r="L196" s="27"/>
      <c r="M196" s="13"/>
      <c r="N196" s="13"/>
      <c r="O196" s="13"/>
      <c r="P196" s="13"/>
      <c r="Q196" s="13"/>
      <c r="R196" s="13"/>
      <c r="S196" s="13"/>
      <c r="T196" s="13"/>
      <c r="U196" s="164"/>
      <c r="V196" s="13"/>
      <c r="W196" s="11"/>
      <c r="X196" s="11"/>
      <c r="Y196" s="11"/>
      <c r="Z196" s="11"/>
      <c r="AA196" s="11"/>
      <c r="AB196" s="11"/>
      <c r="AC196" s="11"/>
      <c r="AD196" s="11"/>
      <c r="AE196" s="11"/>
      <c r="AF196" s="11"/>
      <c r="AG196" s="11"/>
      <c r="AH196" s="11"/>
      <c r="AI196" s="11"/>
      <c r="AJ196" s="11"/>
      <c r="AK196" s="11"/>
      <c r="AL196" s="17" t="s">
        <v>771</v>
      </c>
      <c r="AM196" s="370"/>
      <c r="AN196" s="316"/>
      <c r="AO196" s="370"/>
      <c r="AP196" s="316"/>
      <c r="AQ196" s="316" t="s">
        <v>325</v>
      </c>
      <c r="AR196" s="316" t="s">
        <v>772</v>
      </c>
      <c r="AS196" s="316" t="s">
        <v>772</v>
      </c>
      <c r="AT196" s="316" t="s">
        <v>773</v>
      </c>
      <c r="AU196" s="316"/>
      <c r="AV196" s="316"/>
      <c r="AW196" s="375"/>
      <c r="AX196" s="164"/>
      <c r="AY196" s="13"/>
      <c r="AZ196" s="25"/>
      <c r="BA196" s="11"/>
      <c r="BB196" s="11"/>
      <c r="BC196" s="11"/>
      <c r="BD196" s="11"/>
      <c r="BE196" s="11"/>
      <c r="BF196" s="11"/>
      <c r="BG196" s="11"/>
      <c r="BH196" s="11"/>
      <c r="BI196" s="11"/>
      <c r="BJ196" s="5">
        <f t="shared" ref="BJ196:BJ215" si="10">COUNTIF(O196,"*")+COUNTIF(X196,"*")+COUNTIF(AL196,"*")+COUNTIF(AZ196,"*")</f>
        <v>1</v>
      </c>
    </row>
    <row r="197" spans="1:62" ht="28">
      <c r="A197" s="27">
        <v>9</v>
      </c>
      <c r="B197" s="27">
        <v>15</v>
      </c>
      <c r="C197" s="246" t="s">
        <v>711</v>
      </c>
      <c r="D197" s="246"/>
      <c r="E197" s="184"/>
      <c r="F197" s="184" t="s">
        <v>1598</v>
      </c>
      <c r="G197" s="206"/>
      <c r="H197" s="206"/>
      <c r="I197" s="27"/>
      <c r="J197" s="27"/>
      <c r="K197" s="27"/>
      <c r="L197" s="27"/>
      <c r="M197" s="13" t="s">
        <v>1216</v>
      </c>
      <c r="N197" s="13"/>
      <c r="O197" s="13"/>
      <c r="P197" s="13"/>
      <c r="Q197" s="13"/>
      <c r="R197" s="13"/>
      <c r="S197" s="13"/>
      <c r="T197" s="13"/>
      <c r="U197" s="164"/>
      <c r="V197" s="13"/>
      <c r="W197" s="11"/>
      <c r="X197" s="11"/>
      <c r="Y197" s="11"/>
      <c r="Z197" s="11"/>
      <c r="AA197" s="11"/>
      <c r="AB197" s="11"/>
      <c r="AC197" s="11"/>
      <c r="AD197" s="11"/>
      <c r="AE197" s="11"/>
      <c r="AF197" s="11"/>
      <c r="AG197" s="11"/>
      <c r="AH197" s="11"/>
      <c r="AI197" s="11"/>
      <c r="AJ197" s="11"/>
      <c r="AK197" s="11"/>
      <c r="AL197" s="17"/>
      <c r="AM197" s="370"/>
      <c r="AN197" s="260"/>
      <c r="AO197" s="370"/>
      <c r="AP197" s="314"/>
      <c r="AQ197" s="259"/>
      <c r="AR197" s="259"/>
      <c r="AS197" s="259"/>
      <c r="AT197" s="259"/>
      <c r="AU197" s="259"/>
      <c r="AV197" s="259"/>
      <c r="AW197" s="375"/>
      <c r="AX197" s="164"/>
      <c r="AY197" s="13"/>
      <c r="AZ197" s="25"/>
      <c r="BA197" s="11"/>
      <c r="BB197" s="11"/>
      <c r="BC197" s="11"/>
      <c r="BD197" s="11"/>
      <c r="BE197" s="11"/>
      <c r="BF197" s="11"/>
      <c r="BG197" s="11"/>
      <c r="BH197" s="11"/>
      <c r="BI197" s="11"/>
      <c r="BJ197" s="5">
        <f t="shared" si="10"/>
        <v>0</v>
      </c>
    </row>
    <row r="198" spans="1:62" ht="28">
      <c r="A198" s="27">
        <v>9</v>
      </c>
      <c r="B198" s="27">
        <v>16</v>
      </c>
      <c r="C198" s="246" t="s">
        <v>711</v>
      </c>
      <c r="D198" s="246"/>
      <c r="E198" s="184"/>
      <c r="F198" s="184" t="s">
        <v>1599</v>
      </c>
      <c r="G198" s="206"/>
      <c r="H198" s="206"/>
      <c r="I198" s="27"/>
      <c r="J198" s="27"/>
      <c r="K198" s="27"/>
      <c r="L198" s="27"/>
      <c r="M198" s="13" t="s">
        <v>1217</v>
      </c>
      <c r="N198" s="13"/>
      <c r="O198" s="13"/>
      <c r="P198" s="13"/>
      <c r="Q198" s="13"/>
      <c r="R198" s="13"/>
      <c r="S198" s="13"/>
      <c r="T198" s="13"/>
      <c r="U198" s="164"/>
      <c r="V198" s="13"/>
      <c r="W198" s="11"/>
      <c r="X198" s="11"/>
      <c r="Y198" s="11"/>
      <c r="Z198" s="11"/>
      <c r="AA198" s="11"/>
      <c r="AB198" s="11"/>
      <c r="AC198" s="11"/>
      <c r="AD198" s="11"/>
      <c r="AE198" s="11"/>
      <c r="AF198" s="11"/>
      <c r="AG198" s="11"/>
      <c r="AH198" s="11"/>
      <c r="AI198" s="11"/>
      <c r="AJ198" s="11"/>
      <c r="AK198" s="11"/>
      <c r="AL198" s="17"/>
      <c r="AM198" s="370"/>
      <c r="AN198" s="316"/>
      <c r="AO198" s="370"/>
      <c r="AP198" s="316"/>
      <c r="AQ198" s="316"/>
      <c r="AR198" s="316"/>
      <c r="AS198" s="316"/>
      <c r="AT198" s="316"/>
      <c r="AU198" s="316"/>
      <c r="AV198" s="316"/>
      <c r="AW198" s="375"/>
      <c r="AX198" s="164"/>
      <c r="AY198" s="13"/>
      <c r="AZ198" s="25"/>
      <c r="BA198" s="11"/>
      <c r="BB198" s="11"/>
      <c r="BC198" s="11"/>
      <c r="BD198" s="11"/>
      <c r="BE198" s="11"/>
      <c r="BF198" s="11"/>
      <c r="BG198" s="11"/>
      <c r="BH198" s="11"/>
      <c r="BI198" s="11"/>
      <c r="BJ198" s="5">
        <f t="shared" si="10"/>
        <v>0</v>
      </c>
    </row>
    <row r="199" spans="1:62" ht="28">
      <c r="A199" s="27">
        <v>9</v>
      </c>
      <c r="B199" s="27">
        <v>17</v>
      </c>
      <c r="C199" s="246" t="s">
        <v>711</v>
      </c>
      <c r="D199" s="246"/>
      <c r="E199" s="184"/>
      <c r="F199" s="184" t="s">
        <v>1596</v>
      </c>
      <c r="G199" s="206"/>
      <c r="H199" s="206"/>
      <c r="I199" s="27"/>
      <c r="J199" s="27"/>
      <c r="K199" s="27"/>
      <c r="L199" s="27"/>
      <c r="M199" s="13" t="s">
        <v>1220</v>
      </c>
      <c r="N199" s="13"/>
      <c r="O199" s="13"/>
      <c r="P199" s="13"/>
      <c r="Q199" s="13"/>
      <c r="R199" s="13"/>
      <c r="S199" s="13"/>
      <c r="T199" s="13"/>
      <c r="U199" s="164"/>
      <c r="V199" s="13"/>
      <c r="W199" s="11"/>
      <c r="X199" s="11"/>
      <c r="Y199" s="11"/>
      <c r="Z199" s="11"/>
      <c r="AA199" s="11"/>
      <c r="AB199" s="11"/>
      <c r="AC199" s="11"/>
      <c r="AD199" s="11"/>
      <c r="AE199" s="11"/>
      <c r="AF199" s="11"/>
      <c r="AG199" s="11"/>
      <c r="AH199" s="11"/>
      <c r="AI199" s="11"/>
      <c r="AJ199" s="11"/>
      <c r="AK199" s="11"/>
      <c r="AL199" s="17"/>
      <c r="AM199" s="370"/>
      <c r="AN199" s="316"/>
      <c r="AO199" s="370"/>
      <c r="AP199" s="316"/>
      <c r="AQ199" s="316"/>
      <c r="AR199" s="151"/>
      <c r="AS199" s="151"/>
      <c r="AT199" s="151"/>
      <c r="AU199" s="151"/>
      <c r="AV199" s="151"/>
      <c r="AW199" s="375"/>
      <c r="AX199" s="164"/>
      <c r="AY199" s="13"/>
      <c r="AZ199" s="25"/>
      <c r="BA199" s="11"/>
      <c r="BB199" s="11"/>
      <c r="BC199" s="11"/>
      <c r="BD199" s="11"/>
      <c r="BE199" s="11"/>
      <c r="BF199" s="11"/>
      <c r="BG199" s="11"/>
      <c r="BH199" s="11"/>
      <c r="BI199" s="11"/>
      <c r="BJ199" s="5">
        <f t="shared" si="10"/>
        <v>0</v>
      </c>
    </row>
    <row r="200" spans="1:62" ht="28">
      <c r="A200" s="27">
        <v>9</v>
      </c>
      <c r="B200" s="27">
        <v>18</v>
      </c>
      <c r="C200" s="246" t="s">
        <v>711</v>
      </c>
      <c r="D200" s="246"/>
      <c r="E200" s="184"/>
      <c r="F200" s="184" t="s">
        <v>1597</v>
      </c>
      <c r="G200" s="206"/>
      <c r="H200" s="206"/>
      <c r="I200" s="27"/>
      <c r="J200" s="27"/>
      <c r="K200" s="27"/>
      <c r="L200" s="27"/>
      <c r="M200" s="13" t="s">
        <v>1224</v>
      </c>
      <c r="N200" s="13"/>
      <c r="O200" s="13"/>
      <c r="P200" s="13"/>
      <c r="Q200" s="13"/>
      <c r="R200" s="13"/>
      <c r="S200" s="13"/>
      <c r="T200" s="13"/>
      <c r="U200" s="164"/>
      <c r="V200" s="13"/>
      <c r="W200" s="11"/>
      <c r="X200" s="11"/>
      <c r="Y200" s="11"/>
      <c r="Z200" s="11"/>
      <c r="AA200" s="11"/>
      <c r="AB200" s="11"/>
      <c r="AC200" s="11"/>
      <c r="AD200" s="11"/>
      <c r="AE200" s="11"/>
      <c r="AF200" s="11"/>
      <c r="AG200" s="11"/>
      <c r="AH200" s="11"/>
      <c r="AI200" s="11"/>
      <c r="AJ200" s="11"/>
      <c r="AK200" s="11"/>
      <c r="AL200" s="17"/>
      <c r="AM200" s="370"/>
      <c r="AN200" s="260"/>
      <c r="AO200" s="370"/>
      <c r="AP200" s="314"/>
      <c r="AQ200" s="151"/>
      <c r="AR200" s="151"/>
      <c r="AS200" s="151"/>
      <c r="AT200" s="151"/>
      <c r="AU200" s="151"/>
      <c r="AV200" s="151"/>
      <c r="AW200" s="375"/>
      <c r="AX200" s="164"/>
      <c r="AY200" s="13"/>
      <c r="AZ200" s="25"/>
      <c r="BA200" s="11"/>
      <c r="BB200" s="11"/>
      <c r="BC200" s="11"/>
      <c r="BD200" s="11"/>
      <c r="BE200" s="11"/>
      <c r="BF200" s="11"/>
      <c r="BG200" s="11"/>
      <c r="BH200" s="11"/>
      <c r="BI200" s="11"/>
      <c r="BJ200" s="5">
        <f t="shared" si="10"/>
        <v>0</v>
      </c>
    </row>
    <row r="201" spans="1:62" ht="42">
      <c r="A201" s="27">
        <v>9</v>
      </c>
      <c r="B201" s="27">
        <v>19</v>
      </c>
      <c r="C201" s="246" t="s">
        <v>711</v>
      </c>
      <c r="D201" s="246"/>
      <c r="E201" s="184"/>
      <c r="F201" s="27" t="s">
        <v>1990</v>
      </c>
      <c r="G201" s="206"/>
      <c r="H201" s="206"/>
      <c r="I201" s="27"/>
      <c r="J201" s="27"/>
      <c r="K201" s="27"/>
      <c r="L201" s="27"/>
      <c r="M201" s="13" t="s">
        <v>1225</v>
      </c>
      <c r="N201" s="13"/>
      <c r="O201" s="13"/>
      <c r="P201" s="13"/>
      <c r="Q201" s="13"/>
      <c r="R201" s="13"/>
      <c r="S201" s="13"/>
      <c r="T201" s="13"/>
      <c r="U201" s="164"/>
      <c r="V201" s="13"/>
      <c r="W201" s="11"/>
      <c r="X201" s="11"/>
      <c r="Y201" s="11"/>
      <c r="Z201" s="11"/>
      <c r="AA201" s="11"/>
      <c r="AB201" s="11"/>
      <c r="AC201" s="11"/>
      <c r="AD201" s="11"/>
      <c r="AE201" s="11"/>
      <c r="AF201" s="11"/>
      <c r="AG201" s="11"/>
      <c r="AH201" s="11"/>
      <c r="AI201" s="11"/>
      <c r="AJ201" s="11"/>
      <c r="AK201" s="11"/>
      <c r="AL201" s="17"/>
      <c r="AM201" s="370"/>
      <c r="AN201" s="316"/>
      <c r="AO201" s="370"/>
      <c r="AP201" s="316"/>
      <c r="AQ201" s="151"/>
      <c r="AR201" s="151"/>
      <c r="AS201" s="151"/>
      <c r="AT201" s="151"/>
      <c r="AU201" s="151"/>
      <c r="AV201" s="151"/>
      <c r="AW201" s="375"/>
      <c r="AX201" s="164"/>
      <c r="AY201" s="13"/>
      <c r="AZ201" s="25"/>
      <c r="BA201" s="11"/>
      <c r="BB201" s="11"/>
      <c r="BC201" s="11"/>
      <c r="BD201" s="11"/>
      <c r="BE201" s="11"/>
      <c r="BF201" s="11"/>
      <c r="BG201" s="11"/>
      <c r="BH201" s="11"/>
      <c r="BI201" s="11"/>
      <c r="BJ201" s="5">
        <f t="shared" si="10"/>
        <v>0</v>
      </c>
    </row>
    <row r="202" spans="1:62" ht="28">
      <c r="A202" s="27">
        <v>9</v>
      </c>
      <c r="B202" s="27">
        <v>20</v>
      </c>
      <c r="C202" s="246" t="s">
        <v>711</v>
      </c>
      <c r="D202" s="246"/>
      <c r="E202" s="184"/>
      <c r="F202" s="184" t="s">
        <v>1600</v>
      </c>
      <c r="G202" s="206"/>
      <c r="H202" s="206"/>
      <c r="I202" s="27"/>
      <c r="J202" s="27"/>
      <c r="K202" s="27"/>
      <c r="L202" s="27"/>
      <c r="M202" s="13" t="s">
        <v>1226</v>
      </c>
      <c r="N202" s="13"/>
      <c r="O202" s="13"/>
      <c r="P202" s="13"/>
      <c r="Q202" s="13"/>
      <c r="R202" s="13"/>
      <c r="S202" s="13"/>
      <c r="T202" s="13"/>
      <c r="U202" s="164"/>
      <c r="V202" s="13"/>
      <c r="W202" s="11"/>
      <c r="X202" s="11"/>
      <c r="Y202" s="11"/>
      <c r="Z202" s="11"/>
      <c r="AA202" s="11"/>
      <c r="AB202" s="11"/>
      <c r="AC202" s="11"/>
      <c r="AD202" s="11"/>
      <c r="AE202" s="11"/>
      <c r="AF202" s="11"/>
      <c r="AG202" s="11"/>
      <c r="AH202" s="11"/>
      <c r="AI202" s="11"/>
      <c r="AJ202" s="11"/>
      <c r="AK202" s="11"/>
      <c r="AL202" s="17"/>
      <c r="AM202" s="370"/>
      <c r="AN202" s="316"/>
      <c r="AO202" s="370"/>
      <c r="AP202" s="316"/>
      <c r="AQ202" s="151"/>
      <c r="AR202" s="151"/>
      <c r="AS202" s="151"/>
      <c r="AT202" s="151"/>
      <c r="AU202" s="151"/>
      <c r="AV202" s="151"/>
      <c r="AW202" s="375"/>
      <c r="AX202" s="164"/>
      <c r="AY202" s="13"/>
      <c r="AZ202" s="25"/>
      <c r="BA202" s="11"/>
      <c r="BB202" s="11"/>
      <c r="BC202" s="11"/>
      <c r="BD202" s="11"/>
      <c r="BE202" s="11"/>
      <c r="BF202" s="11"/>
      <c r="BG202" s="11"/>
      <c r="BH202" s="11"/>
      <c r="BI202" s="11"/>
      <c r="BJ202" s="5">
        <f t="shared" si="10"/>
        <v>0</v>
      </c>
    </row>
    <row r="203" spans="1:62" ht="28">
      <c r="A203" s="27">
        <v>9</v>
      </c>
      <c r="B203" s="27">
        <v>21</v>
      </c>
      <c r="C203" s="246" t="s">
        <v>711</v>
      </c>
      <c r="D203" s="246"/>
      <c r="E203" s="184"/>
      <c r="F203" s="184" t="s">
        <v>1601</v>
      </c>
      <c r="G203" s="206"/>
      <c r="H203" s="206"/>
      <c r="I203" s="27"/>
      <c r="J203" s="27"/>
      <c r="K203" s="27"/>
      <c r="L203" s="27"/>
      <c r="M203" s="13" t="s">
        <v>1227</v>
      </c>
      <c r="N203" s="13"/>
      <c r="O203" s="13"/>
      <c r="P203" s="13"/>
      <c r="Q203" s="13"/>
      <c r="R203" s="13"/>
      <c r="S203" s="13"/>
      <c r="T203" s="13"/>
      <c r="U203" s="164"/>
      <c r="V203" s="13"/>
      <c r="W203" s="11"/>
      <c r="X203" s="11"/>
      <c r="Y203" s="11"/>
      <c r="Z203" s="11"/>
      <c r="AA203" s="11"/>
      <c r="AB203" s="11"/>
      <c r="AC203" s="11"/>
      <c r="AD203" s="11"/>
      <c r="AE203" s="11"/>
      <c r="AF203" s="11"/>
      <c r="AG203" s="11"/>
      <c r="AH203" s="11"/>
      <c r="AI203" s="11"/>
      <c r="AJ203" s="11"/>
      <c r="AK203" s="11"/>
      <c r="AL203" s="17"/>
      <c r="AM203" s="370"/>
      <c r="AN203" s="260"/>
      <c r="AO203" s="370"/>
      <c r="AP203" s="314"/>
      <c r="AQ203" s="259"/>
      <c r="AR203" s="259"/>
      <c r="AS203" s="259"/>
      <c r="AT203" s="259"/>
      <c r="AU203" s="259"/>
      <c r="AV203" s="259"/>
      <c r="AW203" s="375"/>
      <c r="AX203" s="164"/>
      <c r="AY203" s="13"/>
      <c r="AZ203" s="25"/>
      <c r="BA203" s="11"/>
      <c r="BB203" s="11"/>
      <c r="BC203" s="11"/>
      <c r="BD203" s="11"/>
      <c r="BE203" s="11"/>
      <c r="BF203" s="11"/>
      <c r="BG203" s="11"/>
      <c r="BH203" s="11"/>
      <c r="BI203" s="11"/>
      <c r="BJ203" s="5">
        <f t="shared" si="10"/>
        <v>0</v>
      </c>
    </row>
    <row r="204" spans="1:62" ht="28">
      <c r="A204" s="27">
        <v>9</v>
      </c>
      <c r="B204" s="27">
        <v>22</v>
      </c>
      <c r="C204" s="246" t="s">
        <v>711</v>
      </c>
      <c r="D204" s="246"/>
      <c r="E204" s="184"/>
      <c r="F204" s="184" t="s">
        <v>1602</v>
      </c>
      <c r="G204" s="206"/>
      <c r="H204" s="206"/>
      <c r="I204" s="27"/>
      <c r="J204" s="27"/>
      <c r="K204" s="27"/>
      <c r="L204" s="27"/>
      <c r="M204" s="13" t="s">
        <v>1228</v>
      </c>
      <c r="N204" s="13"/>
      <c r="O204" s="13"/>
      <c r="P204" s="13"/>
      <c r="Q204" s="13"/>
      <c r="R204" s="13"/>
      <c r="S204" s="13"/>
      <c r="T204" s="13"/>
      <c r="U204" s="164"/>
      <c r="V204" s="13"/>
      <c r="W204" s="11"/>
      <c r="X204" s="11"/>
      <c r="Y204" s="11"/>
      <c r="Z204" s="11"/>
      <c r="AA204" s="11"/>
      <c r="AB204" s="11"/>
      <c r="AC204" s="11"/>
      <c r="AD204" s="11"/>
      <c r="AE204" s="11"/>
      <c r="AF204" s="11"/>
      <c r="AG204" s="11"/>
      <c r="AH204" s="11"/>
      <c r="AI204" s="11"/>
      <c r="AJ204" s="11"/>
      <c r="AK204" s="11"/>
      <c r="AL204" s="17"/>
      <c r="AM204" s="370"/>
      <c r="AN204" s="316"/>
      <c r="AO204" s="370"/>
      <c r="AP204" s="316"/>
      <c r="AQ204" s="316"/>
      <c r="AR204" s="316"/>
      <c r="AS204" s="316"/>
      <c r="AT204" s="316"/>
      <c r="AU204" s="316"/>
      <c r="AV204" s="316"/>
      <c r="AW204" s="375"/>
      <c r="AX204" s="164"/>
      <c r="AY204" s="13"/>
      <c r="AZ204" s="25"/>
      <c r="BA204" s="11"/>
      <c r="BB204" s="11"/>
      <c r="BC204" s="11"/>
      <c r="BD204" s="11"/>
      <c r="BE204" s="11"/>
      <c r="BF204" s="11"/>
      <c r="BG204" s="11"/>
      <c r="BH204" s="11"/>
      <c r="BI204" s="11"/>
      <c r="BJ204" s="5">
        <f t="shared" si="10"/>
        <v>0</v>
      </c>
    </row>
    <row r="205" spans="1:62" ht="28">
      <c r="A205" s="27">
        <v>9</v>
      </c>
      <c r="B205" s="27">
        <v>23</v>
      </c>
      <c r="C205" s="246" t="s">
        <v>711</v>
      </c>
      <c r="D205" s="246"/>
      <c r="E205" s="184"/>
      <c r="F205" s="184" t="s">
        <v>1603</v>
      </c>
      <c r="G205" s="206"/>
      <c r="H205" s="206"/>
      <c r="I205" s="27"/>
      <c r="J205" s="27"/>
      <c r="K205" s="27"/>
      <c r="L205" s="27"/>
      <c r="M205" s="13" t="s">
        <v>1229</v>
      </c>
      <c r="N205" s="13"/>
      <c r="O205" s="13"/>
      <c r="P205" s="13"/>
      <c r="Q205" s="13"/>
      <c r="R205" s="13"/>
      <c r="S205" s="13"/>
      <c r="T205" s="13"/>
      <c r="U205" s="164"/>
      <c r="V205" s="13"/>
      <c r="W205" s="11"/>
      <c r="X205" s="11"/>
      <c r="Y205" s="11"/>
      <c r="Z205" s="11"/>
      <c r="AA205" s="11"/>
      <c r="AB205" s="11"/>
      <c r="AC205" s="11"/>
      <c r="AD205" s="11"/>
      <c r="AE205" s="11"/>
      <c r="AF205" s="11"/>
      <c r="AG205" s="11"/>
      <c r="AH205" s="11"/>
      <c r="AI205" s="11"/>
      <c r="AJ205" s="11"/>
      <c r="AK205" s="11"/>
      <c r="AL205" s="17"/>
      <c r="AM205" s="370"/>
      <c r="AN205" s="260"/>
      <c r="AO205" s="370"/>
      <c r="AP205" s="314"/>
      <c r="AQ205" s="151"/>
      <c r="AR205" s="151"/>
      <c r="AS205" s="151"/>
      <c r="AT205" s="151"/>
      <c r="AU205" s="151"/>
      <c r="AV205" s="151"/>
      <c r="AW205" s="375"/>
      <c r="AX205" s="164"/>
      <c r="AY205" s="13"/>
      <c r="AZ205" s="25"/>
      <c r="BA205" s="11"/>
      <c r="BB205" s="11"/>
      <c r="BC205" s="11"/>
      <c r="BD205" s="11"/>
      <c r="BE205" s="11"/>
      <c r="BF205" s="11"/>
      <c r="BG205" s="11"/>
      <c r="BH205" s="11"/>
      <c r="BI205" s="11"/>
      <c r="BJ205" s="5">
        <f t="shared" si="10"/>
        <v>0</v>
      </c>
    </row>
    <row r="206" spans="1:62" ht="28">
      <c r="A206" s="27">
        <v>9</v>
      </c>
      <c r="B206" s="27">
        <v>24</v>
      </c>
      <c r="C206" s="246" t="s">
        <v>711</v>
      </c>
      <c r="D206" s="246"/>
      <c r="E206" s="184"/>
      <c r="F206" s="184" t="s">
        <v>1604</v>
      </c>
      <c r="G206" s="206"/>
      <c r="H206" s="206"/>
      <c r="I206" s="27"/>
      <c r="J206" s="27"/>
      <c r="K206" s="27"/>
      <c r="L206" s="27"/>
      <c r="M206" s="13" t="s">
        <v>1230</v>
      </c>
      <c r="N206" s="13"/>
      <c r="O206" s="13"/>
      <c r="P206" s="13"/>
      <c r="Q206" s="13"/>
      <c r="R206" s="13"/>
      <c r="S206" s="13"/>
      <c r="T206" s="13"/>
      <c r="U206" s="164"/>
      <c r="V206" s="13"/>
      <c r="W206" s="11"/>
      <c r="X206" s="11"/>
      <c r="Y206" s="11"/>
      <c r="Z206" s="11"/>
      <c r="AA206" s="11"/>
      <c r="AB206" s="11"/>
      <c r="AC206" s="11"/>
      <c r="AD206" s="11"/>
      <c r="AE206" s="11"/>
      <c r="AF206" s="11"/>
      <c r="AG206" s="11"/>
      <c r="AH206" s="11"/>
      <c r="AI206" s="11"/>
      <c r="AJ206" s="11"/>
      <c r="AK206" s="11"/>
      <c r="AL206" s="17"/>
      <c r="AM206" s="370"/>
      <c r="AN206" s="316"/>
      <c r="AO206" s="370"/>
      <c r="AP206" s="316"/>
      <c r="AQ206" s="316"/>
      <c r="AR206" s="316"/>
      <c r="AS206" s="316"/>
      <c r="AT206" s="316"/>
      <c r="AU206" s="316"/>
      <c r="AV206" s="316"/>
      <c r="AW206" s="375"/>
      <c r="AX206" s="164"/>
      <c r="AY206" s="13"/>
      <c r="AZ206" s="25"/>
      <c r="BA206" s="11"/>
      <c r="BB206" s="11"/>
      <c r="BC206" s="11"/>
      <c r="BD206" s="11"/>
      <c r="BE206" s="11"/>
      <c r="BF206" s="11"/>
      <c r="BG206" s="11"/>
      <c r="BH206" s="11"/>
      <c r="BI206" s="11"/>
      <c r="BJ206" s="5">
        <f t="shared" si="10"/>
        <v>0</v>
      </c>
    </row>
    <row r="207" spans="1:62" ht="28">
      <c r="A207" s="28">
        <v>11</v>
      </c>
      <c r="B207" s="28">
        <v>1</v>
      </c>
      <c r="C207" s="247" t="s">
        <v>1594</v>
      </c>
      <c r="D207" s="247"/>
      <c r="E207" s="29"/>
      <c r="F207" s="29" t="s">
        <v>775</v>
      </c>
      <c r="G207" s="294"/>
      <c r="H207" s="294"/>
      <c r="I207" s="29"/>
      <c r="J207" s="29"/>
      <c r="K207" s="29"/>
      <c r="L207" s="29"/>
      <c r="M207" s="13"/>
      <c r="N207" s="13"/>
      <c r="O207" s="13"/>
      <c r="P207" s="13"/>
      <c r="Q207" s="13"/>
      <c r="R207" s="13"/>
      <c r="S207" s="13"/>
      <c r="T207" s="13"/>
      <c r="U207" s="164"/>
      <c r="V207" s="13"/>
      <c r="W207" s="13"/>
      <c r="X207" s="13"/>
      <c r="Y207" s="13"/>
      <c r="Z207" s="13"/>
      <c r="AA207" s="13"/>
      <c r="AB207" s="13"/>
      <c r="AC207" s="13"/>
      <c r="AD207" s="13"/>
      <c r="AE207" s="13"/>
      <c r="AF207" s="13"/>
      <c r="AG207" s="13"/>
      <c r="AH207" s="13"/>
      <c r="AI207" s="13"/>
      <c r="AJ207" s="13"/>
      <c r="AK207" s="13"/>
      <c r="AL207" s="17" t="s">
        <v>776</v>
      </c>
      <c r="AM207" s="370"/>
      <c r="AN207" s="316"/>
      <c r="AO207" s="370"/>
      <c r="AP207" s="316"/>
      <c r="AQ207" s="316" t="s">
        <v>774</v>
      </c>
      <c r="AR207" s="316" t="s">
        <v>775</v>
      </c>
      <c r="AS207" s="151" t="s">
        <v>775</v>
      </c>
      <c r="AT207" s="151"/>
      <c r="AU207" s="316"/>
      <c r="AV207" s="151"/>
      <c r="AW207" s="375"/>
      <c r="AX207" s="164"/>
      <c r="AY207" s="13"/>
      <c r="AZ207" s="12"/>
      <c r="BA207" s="13"/>
      <c r="BB207" s="13"/>
      <c r="BC207" s="13"/>
      <c r="BD207" s="13"/>
      <c r="BE207" s="13"/>
      <c r="BF207" s="13"/>
      <c r="BG207" s="13"/>
      <c r="BH207" s="13"/>
      <c r="BI207" s="13"/>
      <c r="BJ207" s="5">
        <f t="shared" si="10"/>
        <v>1</v>
      </c>
    </row>
    <row r="208" spans="1:62" ht="28">
      <c r="A208" s="28">
        <v>11</v>
      </c>
      <c r="B208" s="28">
        <v>2</v>
      </c>
      <c r="C208" s="247" t="s">
        <v>1594</v>
      </c>
      <c r="D208" s="247"/>
      <c r="E208" s="29"/>
      <c r="F208" s="29" t="s">
        <v>777</v>
      </c>
      <c r="G208" s="294"/>
      <c r="H208" s="294"/>
      <c r="I208" s="29"/>
      <c r="J208" s="29"/>
      <c r="K208" s="29"/>
      <c r="L208" s="29"/>
      <c r="M208" s="13"/>
      <c r="N208" s="13"/>
      <c r="O208" s="13"/>
      <c r="P208" s="13"/>
      <c r="Q208" s="13"/>
      <c r="R208" s="13"/>
      <c r="S208" s="13"/>
      <c r="T208" s="13"/>
      <c r="U208" s="164"/>
      <c r="V208" s="13"/>
      <c r="W208" s="13"/>
      <c r="X208" s="13"/>
      <c r="Y208" s="13"/>
      <c r="Z208" s="13"/>
      <c r="AA208" s="13"/>
      <c r="AB208" s="13"/>
      <c r="AC208" s="13"/>
      <c r="AD208" s="13"/>
      <c r="AE208" s="13"/>
      <c r="AF208" s="13"/>
      <c r="AG208" s="13"/>
      <c r="AH208" s="13"/>
      <c r="AI208" s="13"/>
      <c r="AJ208" s="13"/>
      <c r="AK208" s="13"/>
      <c r="AL208" s="17" t="s">
        <v>778</v>
      </c>
      <c r="AM208" s="370"/>
      <c r="AN208" s="316"/>
      <c r="AO208" s="370"/>
      <c r="AP208" s="316"/>
      <c r="AQ208" s="259" t="s">
        <v>774</v>
      </c>
      <c r="AR208" s="259" t="s">
        <v>779</v>
      </c>
      <c r="AS208" s="259" t="s">
        <v>780</v>
      </c>
      <c r="AT208" s="259"/>
      <c r="AU208" s="259"/>
      <c r="AV208" s="259"/>
      <c r="AW208" s="375"/>
      <c r="AX208" s="164"/>
      <c r="AY208" s="13"/>
      <c r="AZ208" s="12"/>
      <c r="BA208" s="13"/>
      <c r="BB208" s="13"/>
      <c r="BC208" s="13"/>
      <c r="BD208" s="13"/>
      <c r="BE208" s="13"/>
      <c r="BF208" s="13"/>
      <c r="BG208" s="13"/>
      <c r="BH208" s="13"/>
      <c r="BI208" s="13"/>
      <c r="BJ208" s="5">
        <f t="shared" si="10"/>
        <v>1</v>
      </c>
    </row>
    <row r="209" spans="1:62" ht="28">
      <c r="A209" s="28">
        <v>11</v>
      </c>
      <c r="B209" s="28">
        <v>3</v>
      </c>
      <c r="C209" s="247" t="s">
        <v>1594</v>
      </c>
      <c r="D209" s="247"/>
      <c r="E209" s="29"/>
      <c r="F209" s="29" t="s">
        <v>781</v>
      </c>
      <c r="G209" s="294"/>
      <c r="H209" s="294"/>
      <c r="I209" s="29"/>
      <c r="J209" s="29"/>
      <c r="K209" s="29"/>
      <c r="L209" s="29"/>
      <c r="M209" s="13"/>
      <c r="N209" s="13"/>
      <c r="O209" s="13"/>
      <c r="P209" s="13"/>
      <c r="Q209" s="13"/>
      <c r="R209" s="13"/>
      <c r="S209" s="13"/>
      <c r="T209" s="13"/>
      <c r="U209" s="164"/>
      <c r="V209" s="13"/>
      <c r="W209" s="13"/>
      <c r="X209" s="13"/>
      <c r="Y209" s="13"/>
      <c r="Z209" s="13"/>
      <c r="AA209" s="13"/>
      <c r="AB209" s="13"/>
      <c r="AC209" s="13"/>
      <c r="AD209" s="13"/>
      <c r="AE209" s="13"/>
      <c r="AF209" s="13"/>
      <c r="AG209" s="13"/>
      <c r="AH209" s="13"/>
      <c r="AI209" s="13"/>
      <c r="AJ209" s="13"/>
      <c r="AK209" s="13"/>
      <c r="AL209" s="17" t="s">
        <v>782</v>
      </c>
      <c r="AM209" s="370"/>
      <c r="AN209" s="260"/>
      <c r="AO209" s="370"/>
      <c r="AP209" s="314"/>
      <c r="AQ209" s="259" t="s">
        <v>774</v>
      </c>
      <c r="AR209" s="259" t="s">
        <v>781</v>
      </c>
      <c r="AS209" s="259" t="s">
        <v>781</v>
      </c>
      <c r="AT209" s="259"/>
      <c r="AU209" s="259"/>
      <c r="AV209" s="259"/>
      <c r="AW209" s="375"/>
      <c r="AX209" s="164"/>
      <c r="AY209" s="13"/>
      <c r="AZ209" s="12"/>
      <c r="BA209" s="13"/>
      <c r="BB209" s="13"/>
      <c r="BC209" s="13"/>
      <c r="BD209" s="13"/>
      <c r="BE209" s="13"/>
      <c r="BF209" s="13"/>
      <c r="BG209" s="13"/>
      <c r="BH209" s="13"/>
      <c r="BI209" s="13"/>
      <c r="BJ209" s="5">
        <f t="shared" si="10"/>
        <v>1</v>
      </c>
    </row>
    <row r="210" spans="1:62" ht="42">
      <c r="A210" s="28">
        <v>11</v>
      </c>
      <c r="B210" s="28">
        <v>4</v>
      </c>
      <c r="C210" s="247" t="s">
        <v>1594</v>
      </c>
      <c r="D210" s="247"/>
      <c r="E210" s="29"/>
      <c r="F210" s="29" t="s">
        <v>783</v>
      </c>
      <c r="G210" s="294"/>
      <c r="H210" s="294"/>
      <c r="I210" s="29"/>
      <c r="J210" s="29"/>
      <c r="K210" s="29"/>
      <c r="L210" s="29"/>
      <c r="M210" s="13"/>
      <c r="N210" s="13"/>
      <c r="O210" s="13"/>
      <c r="P210" s="13"/>
      <c r="Q210" s="13"/>
      <c r="R210" s="13"/>
      <c r="S210" s="13"/>
      <c r="T210" s="13"/>
      <c r="U210" s="164"/>
      <c r="V210" s="13"/>
      <c r="W210" s="13"/>
      <c r="X210" s="13"/>
      <c r="Y210" s="13"/>
      <c r="Z210" s="13"/>
      <c r="AA210" s="13"/>
      <c r="AB210" s="13"/>
      <c r="AC210" s="13"/>
      <c r="AD210" s="13"/>
      <c r="AE210" s="13"/>
      <c r="AF210" s="13"/>
      <c r="AG210" s="13"/>
      <c r="AH210" s="13"/>
      <c r="AI210" s="13"/>
      <c r="AJ210" s="13"/>
      <c r="AK210" s="13"/>
      <c r="AL210" s="17" t="s">
        <v>784</v>
      </c>
      <c r="AM210" s="370"/>
      <c r="AN210" s="316"/>
      <c r="AO210" s="370"/>
      <c r="AP210" s="316"/>
      <c r="AQ210" s="151" t="s">
        <v>774</v>
      </c>
      <c r="AR210" s="151" t="s">
        <v>785</v>
      </c>
      <c r="AS210" s="151" t="s">
        <v>786</v>
      </c>
      <c r="AT210" s="151"/>
      <c r="AU210" s="151" t="s">
        <v>787</v>
      </c>
      <c r="AV210" s="151"/>
      <c r="AW210" s="375"/>
      <c r="AX210" s="164"/>
      <c r="AY210" s="13"/>
      <c r="AZ210" s="12"/>
      <c r="BA210" s="13"/>
      <c r="BB210" s="13"/>
      <c r="BC210" s="13"/>
      <c r="BD210" s="13"/>
      <c r="BE210" s="13"/>
      <c r="BF210" s="13"/>
      <c r="BG210" s="13"/>
      <c r="BH210" s="13"/>
      <c r="BI210" s="13"/>
      <c r="BJ210" s="5">
        <f t="shared" si="10"/>
        <v>1</v>
      </c>
    </row>
    <row r="211" spans="1:62" ht="28">
      <c r="A211" s="28">
        <v>11</v>
      </c>
      <c r="B211" s="28">
        <v>5</v>
      </c>
      <c r="C211" s="247" t="s">
        <v>1594</v>
      </c>
      <c r="D211" s="247"/>
      <c r="E211" s="29"/>
      <c r="F211" s="29" t="s">
        <v>788</v>
      </c>
      <c r="G211" s="294"/>
      <c r="H211" s="294"/>
      <c r="I211" s="29"/>
      <c r="J211" s="29"/>
      <c r="K211" s="29"/>
      <c r="L211" s="29"/>
      <c r="M211" s="13"/>
      <c r="N211" s="13"/>
      <c r="O211" s="13"/>
      <c r="P211" s="13"/>
      <c r="Q211" s="13"/>
      <c r="R211" s="13"/>
      <c r="S211" s="13"/>
      <c r="T211" s="13"/>
      <c r="U211" s="164"/>
      <c r="V211" s="13"/>
      <c r="W211" s="13"/>
      <c r="X211" s="13"/>
      <c r="Y211" s="13"/>
      <c r="Z211" s="13"/>
      <c r="AA211" s="13"/>
      <c r="AB211" s="13"/>
      <c r="AC211" s="13"/>
      <c r="AD211" s="13"/>
      <c r="AE211" s="13"/>
      <c r="AF211" s="13"/>
      <c r="AG211" s="13"/>
      <c r="AH211" s="13"/>
      <c r="AI211" s="13"/>
      <c r="AJ211" s="13"/>
      <c r="AK211" s="13"/>
      <c r="AL211" s="17" t="s">
        <v>789</v>
      </c>
      <c r="AM211" s="370"/>
      <c r="AN211" s="316"/>
      <c r="AO211" s="370"/>
      <c r="AP211" s="316"/>
      <c r="AQ211" s="151" t="s">
        <v>774</v>
      </c>
      <c r="AR211" s="151" t="s">
        <v>790</v>
      </c>
      <c r="AS211" s="151" t="s">
        <v>788</v>
      </c>
      <c r="AT211" s="151"/>
      <c r="AU211" s="151"/>
      <c r="AV211" s="151"/>
      <c r="AW211" s="375"/>
      <c r="AX211" s="164"/>
      <c r="AY211" s="13"/>
      <c r="AZ211" s="12"/>
      <c r="BA211" s="13"/>
      <c r="BB211" s="13"/>
      <c r="BC211" s="13"/>
      <c r="BD211" s="13"/>
      <c r="BE211" s="13"/>
      <c r="BF211" s="13"/>
      <c r="BG211" s="13"/>
      <c r="BH211" s="13"/>
      <c r="BI211" s="13"/>
      <c r="BJ211" s="5">
        <f t="shared" si="10"/>
        <v>1</v>
      </c>
    </row>
    <row r="212" spans="1:62" ht="28">
      <c r="A212" s="28">
        <v>11</v>
      </c>
      <c r="B212" s="28">
        <v>6</v>
      </c>
      <c r="C212" s="247" t="s">
        <v>1594</v>
      </c>
      <c r="D212" s="247"/>
      <c r="E212" s="29"/>
      <c r="F212" s="29" t="s">
        <v>791</v>
      </c>
      <c r="G212" s="294"/>
      <c r="H212" s="294"/>
      <c r="I212" s="29"/>
      <c r="J212" s="29"/>
      <c r="K212" s="29"/>
      <c r="L212" s="29"/>
      <c r="M212" s="13"/>
      <c r="N212" s="13"/>
      <c r="O212" s="13"/>
      <c r="P212" s="13"/>
      <c r="Q212" s="13"/>
      <c r="R212" s="13"/>
      <c r="S212" s="13"/>
      <c r="T212" s="13"/>
      <c r="U212" s="164"/>
      <c r="V212" s="13"/>
      <c r="W212" s="13"/>
      <c r="X212" s="13"/>
      <c r="Y212" s="13"/>
      <c r="Z212" s="13"/>
      <c r="AA212" s="13"/>
      <c r="AB212" s="13"/>
      <c r="AC212" s="13"/>
      <c r="AD212" s="13"/>
      <c r="AE212" s="13"/>
      <c r="AF212" s="13"/>
      <c r="AG212" s="13"/>
      <c r="AH212" s="13"/>
      <c r="AI212" s="13"/>
      <c r="AJ212" s="13"/>
      <c r="AK212" s="13"/>
      <c r="AL212" s="17" t="s">
        <v>792</v>
      </c>
      <c r="AM212" s="370"/>
      <c r="AN212" s="316"/>
      <c r="AO212" s="370"/>
      <c r="AP212" s="316"/>
      <c r="AQ212" s="316" t="s">
        <v>774</v>
      </c>
      <c r="AR212" s="316" t="s">
        <v>793</v>
      </c>
      <c r="AS212" s="316" t="s">
        <v>794</v>
      </c>
      <c r="AT212" s="316"/>
      <c r="AU212" s="316" t="s">
        <v>688</v>
      </c>
      <c r="AV212" s="316"/>
      <c r="AW212" s="375"/>
      <c r="AX212" s="164"/>
      <c r="AY212" s="13"/>
      <c r="AZ212" s="12"/>
      <c r="BA212" s="13"/>
      <c r="BB212" s="13"/>
      <c r="BC212" s="13"/>
      <c r="BD212" s="13"/>
      <c r="BE212" s="13"/>
      <c r="BF212" s="13"/>
      <c r="BG212" s="13"/>
      <c r="BH212" s="13"/>
      <c r="BI212" s="13"/>
      <c r="BJ212" s="5">
        <f t="shared" si="10"/>
        <v>1</v>
      </c>
    </row>
    <row r="213" spans="1:62" ht="28">
      <c r="A213" s="28">
        <v>11</v>
      </c>
      <c r="B213" s="28">
        <v>7</v>
      </c>
      <c r="C213" s="247" t="s">
        <v>1594</v>
      </c>
      <c r="D213" s="247"/>
      <c r="E213" s="29"/>
      <c r="F213" s="29" t="s">
        <v>791</v>
      </c>
      <c r="G213" s="294"/>
      <c r="H213" s="294"/>
      <c r="I213" s="29"/>
      <c r="J213" s="29"/>
      <c r="K213" s="29"/>
      <c r="L213" s="29"/>
      <c r="M213" s="13"/>
      <c r="N213" s="13"/>
      <c r="O213" s="13"/>
      <c r="P213" s="13"/>
      <c r="Q213" s="13"/>
      <c r="R213" s="13"/>
      <c r="S213" s="13"/>
      <c r="T213" s="13"/>
      <c r="U213" s="164"/>
      <c r="V213" s="13"/>
      <c r="W213" s="13"/>
      <c r="X213" s="13"/>
      <c r="Y213" s="13"/>
      <c r="Z213" s="13"/>
      <c r="AA213" s="13"/>
      <c r="AB213" s="13"/>
      <c r="AC213" s="13"/>
      <c r="AD213" s="13"/>
      <c r="AE213" s="13"/>
      <c r="AF213" s="13"/>
      <c r="AG213" s="13"/>
      <c r="AH213" s="13"/>
      <c r="AI213" s="13"/>
      <c r="AJ213" s="13"/>
      <c r="AK213" s="13"/>
      <c r="AL213" s="17" t="s">
        <v>795</v>
      </c>
      <c r="AM213" s="370"/>
      <c r="AN213" s="316"/>
      <c r="AO213" s="370"/>
      <c r="AP213" s="316"/>
      <c r="AQ213" s="316" t="s">
        <v>774</v>
      </c>
      <c r="AR213" s="316" t="s">
        <v>794</v>
      </c>
      <c r="AS213" s="316" t="s">
        <v>794</v>
      </c>
      <c r="AT213" s="316"/>
      <c r="AU213" s="316" t="s">
        <v>688</v>
      </c>
      <c r="AV213" s="316"/>
      <c r="AW213" s="375"/>
      <c r="AX213" s="164"/>
      <c r="AY213" s="13"/>
      <c r="AZ213" s="12"/>
      <c r="BA213" s="13"/>
      <c r="BB213" s="13"/>
      <c r="BC213" s="13"/>
      <c r="BD213" s="13"/>
      <c r="BE213" s="13"/>
      <c r="BF213" s="13"/>
      <c r="BG213" s="13"/>
      <c r="BH213" s="13"/>
      <c r="BI213" s="13"/>
      <c r="BJ213" s="5">
        <f t="shared" si="10"/>
        <v>1</v>
      </c>
    </row>
    <row r="214" spans="1:62" ht="28">
      <c r="A214" s="28">
        <v>11</v>
      </c>
      <c r="B214" s="28">
        <v>8</v>
      </c>
      <c r="C214" s="247" t="s">
        <v>1594</v>
      </c>
      <c r="D214" s="247"/>
      <c r="E214" s="29"/>
      <c r="F214" s="29" t="s">
        <v>796</v>
      </c>
      <c r="G214" s="294"/>
      <c r="H214" s="294"/>
      <c r="I214" s="29"/>
      <c r="J214" s="29"/>
      <c r="K214" s="29"/>
      <c r="L214" s="29"/>
      <c r="M214" s="13"/>
      <c r="N214" s="13"/>
      <c r="O214" s="13"/>
      <c r="P214" s="13"/>
      <c r="Q214" s="13"/>
      <c r="R214" s="13"/>
      <c r="S214" s="13"/>
      <c r="T214" s="13"/>
      <c r="U214" s="164"/>
      <c r="V214" s="13"/>
      <c r="W214" s="13"/>
      <c r="X214" s="13"/>
      <c r="Y214" s="13"/>
      <c r="Z214" s="13"/>
      <c r="AA214" s="13"/>
      <c r="AB214" s="13"/>
      <c r="AC214" s="13"/>
      <c r="AD214" s="13"/>
      <c r="AE214" s="13"/>
      <c r="AF214" s="13"/>
      <c r="AG214" s="13"/>
      <c r="AH214" s="13"/>
      <c r="AI214" s="13"/>
      <c r="AJ214" s="13"/>
      <c r="AK214" s="13"/>
      <c r="AL214" s="17" t="s">
        <v>797</v>
      </c>
      <c r="AM214" s="370"/>
      <c r="AN214" s="316"/>
      <c r="AO214" s="370"/>
      <c r="AP214" s="316"/>
      <c r="AQ214" s="316" t="s">
        <v>774</v>
      </c>
      <c r="AR214" s="259" t="s">
        <v>796</v>
      </c>
      <c r="AS214" s="259" t="s">
        <v>796</v>
      </c>
      <c r="AT214" s="259"/>
      <c r="AU214" s="259"/>
      <c r="AV214" s="259"/>
      <c r="AW214" s="375"/>
      <c r="AX214" s="164"/>
      <c r="AY214" s="13"/>
      <c r="AZ214" s="12"/>
      <c r="BA214" s="13"/>
      <c r="BB214" s="13"/>
      <c r="BC214" s="13"/>
      <c r="BD214" s="13"/>
      <c r="BE214" s="13"/>
      <c r="BF214" s="13"/>
      <c r="BG214" s="13"/>
      <c r="BH214" s="13"/>
      <c r="BI214" s="13"/>
      <c r="BJ214" s="5">
        <f t="shared" si="10"/>
        <v>1</v>
      </c>
    </row>
    <row r="215" spans="1:62" ht="42">
      <c r="A215" s="28">
        <v>11</v>
      </c>
      <c r="B215" s="28">
        <v>9</v>
      </c>
      <c r="C215" s="247" t="s">
        <v>1594</v>
      </c>
      <c r="D215" s="247"/>
      <c r="E215" s="29"/>
      <c r="F215" s="29" t="s">
        <v>798</v>
      </c>
      <c r="G215" s="294"/>
      <c r="H215" s="294"/>
      <c r="I215" s="29"/>
      <c r="J215" s="29"/>
      <c r="K215" s="29"/>
      <c r="L215" s="29"/>
      <c r="M215" s="13"/>
      <c r="N215" s="13"/>
      <c r="O215" s="13"/>
      <c r="P215" s="13"/>
      <c r="Q215" s="13"/>
      <c r="R215" s="13"/>
      <c r="S215" s="13"/>
      <c r="T215" s="13"/>
      <c r="U215" s="164"/>
      <c r="V215" s="13"/>
      <c r="W215" s="13"/>
      <c r="X215" s="13"/>
      <c r="Y215" s="13"/>
      <c r="Z215" s="13"/>
      <c r="AA215" s="13"/>
      <c r="AB215" s="13"/>
      <c r="AC215" s="13"/>
      <c r="AD215" s="13"/>
      <c r="AE215" s="13"/>
      <c r="AF215" s="13"/>
      <c r="AG215" s="13"/>
      <c r="AH215" s="13"/>
      <c r="AI215" s="13"/>
      <c r="AJ215" s="13"/>
      <c r="AK215" s="13"/>
      <c r="AL215" s="17" t="s">
        <v>799</v>
      </c>
      <c r="AM215" s="370"/>
      <c r="AN215" s="316"/>
      <c r="AO215" s="370"/>
      <c r="AP215" s="316"/>
      <c r="AQ215" s="316" t="s">
        <v>774</v>
      </c>
      <c r="AR215" s="316" t="s">
        <v>800</v>
      </c>
      <c r="AS215" s="316" t="s">
        <v>800</v>
      </c>
      <c r="AT215" s="316"/>
      <c r="AU215" s="316"/>
      <c r="AV215" s="316"/>
      <c r="AW215" s="375"/>
      <c r="AX215" s="164"/>
      <c r="AY215" s="13"/>
      <c r="AZ215" s="12"/>
      <c r="BA215" s="13"/>
      <c r="BB215" s="13"/>
      <c r="BC215" s="13"/>
      <c r="BD215" s="13"/>
      <c r="BE215" s="13"/>
      <c r="BF215" s="13"/>
      <c r="BG215" s="13"/>
      <c r="BH215" s="13"/>
      <c r="BI215" s="13"/>
      <c r="BJ215" s="5">
        <f t="shared" si="10"/>
        <v>1</v>
      </c>
    </row>
    <row r="216" spans="1:62" ht="28">
      <c r="A216" s="28">
        <v>11</v>
      </c>
      <c r="B216" s="28">
        <v>10</v>
      </c>
      <c r="C216" s="247" t="s">
        <v>1594</v>
      </c>
      <c r="D216" s="247"/>
      <c r="E216" s="29"/>
      <c r="F216" s="29" t="s">
        <v>801</v>
      </c>
      <c r="G216" s="294"/>
      <c r="H216" s="294"/>
      <c r="I216" s="29"/>
      <c r="J216" s="29"/>
      <c r="K216" s="29"/>
      <c r="L216" s="29"/>
      <c r="M216" s="13"/>
      <c r="N216" s="13"/>
      <c r="O216" s="13"/>
      <c r="P216" s="13"/>
      <c r="Q216" s="13"/>
      <c r="R216" s="13"/>
      <c r="S216" s="13"/>
      <c r="T216" s="13"/>
      <c r="U216" s="164"/>
      <c r="V216" s="13"/>
      <c r="W216" s="13"/>
      <c r="X216" s="13"/>
      <c r="Y216" s="13"/>
      <c r="Z216" s="13"/>
      <c r="AA216" s="13"/>
      <c r="AB216" s="13"/>
      <c r="AC216" s="13"/>
      <c r="AD216" s="13"/>
      <c r="AE216" s="13"/>
      <c r="AF216" s="13"/>
      <c r="AG216" s="13"/>
      <c r="AH216" s="13"/>
      <c r="AI216" s="13"/>
      <c r="AJ216" s="164"/>
      <c r="AK216" s="13"/>
      <c r="AL216" s="17" t="s">
        <v>802</v>
      </c>
      <c r="AM216" s="370"/>
      <c r="AN216" s="316"/>
      <c r="AO216" s="370"/>
      <c r="AP216" s="316"/>
      <c r="AQ216" s="316" t="s">
        <v>774</v>
      </c>
      <c r="AR216" s="316" t="s">
        <v>803</v>
      </c>
      <c r="AS216" s="316" t="s">
        <v>804</v>
      </c>
      <c r="AT216" s="316"/>
      <c r="AU216" s="316"/>
      <c r="AV216" s="316"/>
      <c r="AW216" s="375"/>
      <c r="AX216" s="164"/>
      <c r="AY216" s="13"/>
      <c r="AZ216" s="12"/>
      <c r="BA216" s="13"/>
      <c r="BB216" s="13"/>
      <c r="BC216" s="13"/>
      <c r="BD216" s="13"/>
      <c r="BE216" s="13"/>
      <c r="BF216" s="13"/>
      <c r="BG216" s="13"/>
      <c r="BH216" s="13"/>
      <c r="BI216" s="13"/>
      <c r="BJ216" s="5">
        <f t="shared" ref="BJ216:BJ247" si="11">COUNTIF(M216,"*")+COUNTIF(W216,"*")+COUNTIF(AL216,"*")+COUNTIF(AZ216,"*")</f>
        <v>1</v>
      </c>
    </row>
    <row r="217" spans="1:62" ht="28">
      <c r="A217" s="28">
        <v>11</v>
      </c>
      <c r="B217" s="28">
        <v>11</v>
      </c>
      <c r="C217" s="247" t="s">
        <v>1594</v>
      </c>
      <c r="D217" s="247"/>
      <c r="E217" s="29"/>
      <c r="F217" s="29" t="s">
        <v>805</v>
      </c>
      <c r="G217" s="294"/>
      <c r="H217" s="294"/>
      <c r="I217" s="29"/>
      <c r="J217" s="29"/>
      <c r="K217" s="29"/>
      <c r="L217" s="29"/>
      <c r="M217" s="12"/>
      <c r="N217" s="13"/>
      <c r="O217" s="13"/>
      <c r="P217" s="13"/>
      <c r="Q217" s="13"/>
      <c r="R217" s="13"/>
      <c r="S217" s="13"/>
      <c r="T217" s="13"/>
      <c r="U217" s="164"/>
      <c r="V217" s="13"/>
      <c r="W217" s="13"/>
      <c r="X217" s="13"/>
      <c r="Y217" s="13"/>
      <c r="Z217" s="13"/>
      <c r="AA217" s="13"/>
      <c r="AB217" s="13"/>
      <c r="AC217" s="13"/>
      <c r="AD217" s="13"/>
      <c r="AE217" s="13"/>
      <c r="AF217" s="13"/>
      <c r="AG217" s="13"/>
      <c r="AH217" s="13"/>
      <c r="AI217" s="13"/>
      <c r="AJ217" s="164"/>
      <c r="AK217" s="13"/>
      <c r="AL217" s="17" t="s">
        <v>806</v>
      </c>
      <c r="AM217" s="370"/>
      <c r="AN217" s="316"/>
      <c r="AO217" s="370"/>
      <c r="AP217" s="316"/>
      <c r="AQ217" s="316" t="s">
        <v>774</v>
      </c>
      <c r="AR217" s="316" t="s">
        <v>807</v>
      </c>
      <c r="AS217" s="316" t="s">
        <v>808</v>
      </c>
      <c r="AT217" s="316"/>
      <c r="AU217" s="316"/>
      <c r="AV217" s="316"/>
      <c r="AW217" s="375"/>
      <c r="AX217" s="164"/>
      <c r="AY217" s="13"/>
      <c r="AZ217" s="12"/>
      <c r="BA217" s="13"/>
      <c r="BB217" s="13"/>
      <c r="BC217" s="13"/>
      <c r="BD217" s="13"/>
      <c r="BE217" s="13"/>
      <c r="BF217" s="13"/>
      <c r="BG217" s="13"/>
      <c r="BH217" s="13"/>
      <c r="BI217" s="13"/>
      <c r="BJ217" s="5">
        <f t="shared" si="11"/>
        <v>1</v>
      </c>
    </row>
    <row r="218" spans="1:62" ht="28">
      <c r="A218" s="28">
        <v>11</v>
      </c>
      <c r="B218" s="28">
        <v>12</v>
      </c>
      <c r="C218" s="247" t="s">
        <v>1594</v>
      </c>
      <c r="D218" s="247"/>
      <c r="E218" s="29"/>
      <c r="F218" s="29" t="s">
        <v>809</v>
      </c>
      <c r="G218" s="294"/>
      <c r="H218" s="294"/>
      <c r="I218" s="29"/>
      <c r="J218" s="29"/>
      <c r="K218" s="29"/>
      <c r="L218" s="29"/>
      <c r="M218" s="12"/>
      <c r="N218" s="13"/>
      <c r="O218" s="13"/>
      <c r="P218" s="13"/>
      <c r="Q218" s="13"/>
      <c r="R218" s="13"/>
      <c r="S218" s="13"/>
      <c r="T218" s="13"/>
      <c r="U218" s="164"/>
      <c r="V218" s="13"/>
      <c r="W218" s="13"/>
      <c r="X218" s="13"/>
      <c r="Y218" s="13"/>
      <c r="Z218" s="13"/>
      <c r="AA218" s="13"/>
      <c r="AB218" s="13"/>
      <c r="AC218" s="13"/>
      <c r="AD218" s="13"/>
      <c r="AE218" s="13"/>
      <c r="AF218" s="13"/>
      <c r="AG218" s="13"/>
      <c r="AH218" s="13"/>
      <c r="AI218" s="13"/>
      <c r="AJ218" s="164"/>
      <c r="AK218" s="13"/>
      <c r="AL218" s="17" t="s">
        <v>810</v>
      </c>
      <c r="AM218" s="370"/>
      <c r="AN218" s="316"/>
      <c r="AO218" s="370"/>
      <c r="AP218" s="316"/>
      <c r="AQ218" s="316" t="s">
        <v>774</v>
      </c>
      <c r="AR218" s="316" t="s">
        <v>811</v>
      </c>
      <c r="AS218" s="316" t="s">
        <v>812</v>
      </c>
      <c r="AT218" s="316"/>
      <c r="AU218" s="316"/>
      <c r="AV218" s="316"/>
      <c r="AW218" s="375"/>
      <c r="AX218" s="164"/>
      <c r="AY218" s="13"/>
      <c r="AZ218" s="12"/>
      <c r="BA218" s="13"/>
      <c r="BB218" s="13"/>
      <c r="BC218" s="13"/>
      <c r="BD218" s="13"/>
      <c r="BE218" s="13"/>
      <c r="BF218" s="13"/>
      <c r="BG218" s="13"/>
      <c r="BH218" s="13"/>
      <c r="BI218" s="13"/>
      <c r="BJ218" s="5">
        <f t="shared" si="11"/>
        <v>1</v>
      </c>
    </row>
    <row r="219" spans="1:62" ht="56">
      <c r="A219" s="30">
        <v>12</v>
      </c>
      <c r="B219" s="30">
        <v>1</v>
      </c>
      <c r="C219" s="248" t="s">
        <v>813</v>
      </c>
      <c r="D219" s="248"/>
      <c r="E219" s="30"/>
      <c r="F219" s="30" t="s">
        <v>2012</v>
      </c>
      <c r="G219" s="289" t="s">
        <v>814</v>
      </c>
      <c r="H219" s="289"/>
      <c r="I219" s="30"/>
      <c r="J219" s="30" t="s">
        <v>263</v>
      </c>
      <c r="K219" s="30"/>
      <c r="L219" s="30"/>
      <c r="M219" s="17" t="s">
        <v>815</v>
      </c>
      <c r="N219" s="370"/>
      <c r="O219" s="21"/>
      <c r="P219" s="21"/>
      <c r="Q219" s="21"/>
      <c r="R219" s="21"/>
      <c r="S219" s="21"/>
      <c r="T219" s="21"/>
      <c r="U219" s="165"/>
      <c r="V219" s="21"/>
      <c r="W219" s="13" t="s">
        <v>814</v>
      </c>
      <c r="X219" s="13" t="s">
        <v>814</v>
      </c>
      <c r="Y219" s="13"/>
      <c r="Z219" s="13"/>
      <c r="AA219" s="13" t="s">
        <v>816</v>
      </c>
      <c r="AB219" s="151" t="s">
        <v>307</v>
      </c>
      <c r="AC219" s="151" t="s">
        <v>817</v>
      </c>
      <c r="AD219" s="151">
        <v>0</v>
      </c>
      <c r="AE219" s="151" t="s">
        <v>159</v>
      </c>
      <c r="AF219" s="151" t="s">
        <v>78</v>
      </c>
      <c r="AG219" s="151"/>
      <c r="AH219" s="151"/>
      <c r="AI219" s="375"/>
      <c r="AJ219" s="165"/>
      <c r="AK219" s="21"/>
      <c r="AL219" s="266"/>
      <c r="AM219" s="13"/>
      <c r="AN219" s="13"/>
      <c r="AO219" s="13"/>
      <c r="AP219" s="13"/>
      <c r="AQ219" s="13"/>
      <c r="AR219" s="13"/>
      <c r="AS219" s="13"/>
      <c r="AT219" s="13"/>
      <c r="AU219" s="13"/>
      <c r="AV219" s="13"/>
      <c r="AW219" s="13"/>
      <c r="AX219" s="165"/>
      <c r="AY219" s="21"/>
      <c r="AZ219" s="12"/>
      <c r="BA219" s="13"/>
      <c r="BB219" s="13"/>
      <c r="BC219" s="13"/>
      <c r="BD219" s="13"/>
      <c r="BE219" s="13"/>
      <c r="BF219" s="13"/>
      <c r="BG219" s="13"/>
      <c r="BH219" s="13"/>
      <c r="BI219" s="13"/>
      <c r="BJ219" s="5">
        <f t="shared" si="11"/>
        <v>2</v>
      </c>
    </row>
    <row r="220" spans="1:62" ht="112">
      <c r="A220" s="30">
        <v>12</v>
      </c>
      <c r="B220" s="30">
        <v>2</v>
      </c>
      <c r="C220" s="248" t="s">
        <v>813</v>
      </c>
      <c r="D220" s="248"/>
      <c r="E220" s="30" t="s">
        <v>1621</v>
      </c>
      <c r="F220" s="471" t="s">
        <v>823</v>
      </c>
      <c r="G220" s="289"/>
      <c r="H220" s="289"/>
      <c r="I220" s="30"/>
      <c r="J220" s="30"/>
      <c r="K220" s="30"/>
      <c r="L220" s="30"/>
      <c r="M220" s="12"/>
      <c r="N220" s="13"/>
      <c r="O220" s="13"/>
      <c r="P220" s="13"/>
      <c r="Q220" s="13"/>
      <c r="R220" s="13"/>
      <c r="S220" s="13"/>
      <c r="T220" s="13"/>
      <c r="U220" s="164"/>
      <c r="V220" s="13"/>
      <c r="W220" s="13"/>
      <c r="X220" s="13"/>
      <c r="Y220" s="13"/>
      <c r="Z220" s="13"/>
      <c r="AA220" s="13"/>
      <c r="AB220" s="13"/>
      <c r="AC220" s="13"/>
      <c r="AD220" s="13"/>
      <c r="AE220" s="13"/>
      <c r="AF220" s="13"/>
      <c r="AG220" s="13"/>
      <c r="AH220" s="13"/>
      <c r="AI220" s="13"/>
      <c r="AJ220" s="164"/>
      <c r="AK220" s="13"/>
      <c r="AL220" s="266" t="s">
        <v>2081</v>
      </c>
      <c r="AM220" s="13"/>
      <c r="AN220" s="13" t="s">
        <v>2081</v>
      </c>
      <c r="AO220" s="13"/>
      <c r="AP220" s="13"/>
      <c r="AQ220" s="13"/>
      <c r="AR220" s="13"/>
      <c r="AS220" s="466" t="s">
        <v>2080</v>
      </c>
      <c r="AT220" s="13" t="s">
        <v>2082</v>
      </c>
      <c r="AU220" s="13"/>
      <c r="AV220" s="13"/>
      <c r="AW220" s="13"/>
      <c r="AX220" s="164"/>
      <c r="AY220" s="13"/>
      <c r="AZ220" s="12" t="s">
        <v>823</v>
      </c>
      <c r="BA220" s="13" t="s">
        <v>824</v>
      </c>
      <c r="BB220" s="13"/>
      <c r="BC220" s="13"/>
      <c r="BD220" s="13" t="s">
        <v>825</v>
      </c>
      <c r="BE220" s="13" t="s">
        <v>826</v>
      </c>
      <c r="BF220" s="13"/>
      <c r="BG220" s="13"/>
      <c r="BH220" s="13"/>
      <c r="BI220" s="13"/>
      <c r="BJ220" s="5">
        <f t="shared" si="11"/>
        <v>2</v>
      </c>
    </row>
    <row r="221" spans="1:62" ht="28">
      <c r="A221" s="30">
        <v>12</v>
      </c>
      <c r="B221" s="30">
        <v>3</v>
      </c>
      <c r="C221" s="248" t="s">
        <v>813</v>
      </c>
      <c r="D221" s="248"/>
      <c r="E221" s="30" t="s">
        <v>1621</v>
      </c>
      <c r="F221" s="471" t="s">
        <v>827</v>
      </c>
      <c r="G221" s="289"/>
      <c r="H221" s="289"/>
      <c r="I221" s="30"/>
      <c r="J221" s="30"/>
      <c r="K221" s="30"/>
      <c r="L221" s="30"/>
      <c r="M221" s="12"/>
      <c r="N221" s="13"/>
      <c r="O221" s="13"/>
      <c r="P221" s="13"/>
      <c r="Q221" s="13"/>
      <c r="R221" s="13"/>
      <c r="S221" s="13"/>
      <c r="T221" s="13"/>
      <c r="U221" s="164"/>
      <c r="V221" s="13"/>
      <c r="W221" s="13" t="s">
        <v>828</v>
      </c>
      <c r="X221" s="13" t="s">
        <v>828</v>
      </c>
      <c r="Y221" s="13"/>
      <c r="Z221" s="13"/>
      <c r="AA221" s="13" t="s">
        <v>829</v>
      </c>
      <c r="AB221" s="316" t="s">
        <v>307</v>
      </c>
      <c r="AC221" s="316" t="s">
        <v>830</v>
      </c>
      <c r="AD221" s="316">
        <v>0</v>
      </c>
      <c r="AE221" s="316" t="s">
        <v>159</v>
      </c>
      <c r="AF221" s="316" t="s">
        <v>78</v>
      </c>
      <c r="AG221" s="316"/>
      <c r="AH221" s="316"/>
      <c r="AI221" s="375"/>
      <c r="AJ221" s="164"/>
      <c r="AK221" s="13"/>
      <c r="AL221" s="466" t="s">
        <v>2075</v>
      </c>
      <c r="AM221" s="13"/>
      <c r="AN221" s="13" t="s">
        <v>2075</v>
      </c>
      <c r="AO221" s="13"/>
      <c r="AP221" s="13"/>
      <c r="AQ221" s="466" t="s">
        <v>2077</v>
      </c>
      <c r="AR221" s="13"/>
      <c r="AS221" s="466" t="s">
        <v>827</v>
      </c>
      <c r="AT221" s="13" t="s">
        <v>2074</v>
      </c>
      <c r="AU221" s="13"/>
      <c r="AV221" s="13"/>
      <c r="AW221" s="13"/>
      <c r="AX221" s="164"/>
      <c r="AY221" s="13"/>
      <c r="AZ221" s="12"/>
      <c r="BA221" s="13"/>
      <c r="BB221" s="13"/>
      <c r="BC221" s="13"/>
      <c r="BD221" s="13"/>
      <c r="BE221" s="13"/>
      <c r="BF221" s="13"/>
      <c r="BG221" s="13"/>
      <c r="BH221" s="13"/>
      <c r="BI221" s="13"/>
      <c r="BJ221" s="5">
        <f t="shared" si="11"/>
        <v>2</v>
      </c>
    </row>
    <row r="222" spans="1:62" ht="70">
      <c r="A222" s="30">
        <v>12</v>
      </c>
      <c r="B222" s="30">
        <v>4</v>
      </c>
      <c r="C222" s="248" t="s">
        <v>813</v>
      </c>
      <c r="D222" s="248"/>
      <c r="E222" s="30"/>
      <c r="F222" s="30" t="s">
        <v>831</v>
      </c>
      <c r="G222" s="289"/>
      <c r="H222" s="289"/>
      <c r="I222" s="30"/>
      <c r="J222" s="30"/>
      <c r="K222" s="30"/>
      <c r="L222" s="30"/>
      <c r="M222" s="12"/>
      <c r="N222" s="13"/>
      <c r="O222" s="13"/>
      <c r="P222" s="13"/>
      <c r="Q222" s="13"/>
      <c r="R222" s="13"/>
      <c r="S222" s="13"/>
      <c r="T222" s="13"/>
      <c r="U222" s="164"/>
      <c r="V222" s="13"/>
      <c r="W222" s="13" t="s">
        <v>832</v>
      </c>
      <c r="X222" s="13" t="s">
        <v>832</v>
      </c>
      <c r="Y222" s="13"/>
      <c r="Z222" s="13"/>
      <c r="AA222" s="13" t="s">
        <v>833</v>
      </c>
      <c r="AB222" s="316" t="s">
        <v>78</v>
      </c>
      <c r="AC222" s="316" t="s">
        <v>830</v>
      </c>
      <c r="AD222" s="316">
        <v>0</v>
      </c>
      <c r="AE222" s="316" t="s">
        <v>159</v>
      </c>
      <c r="AF222" s="316" t="s">
        <v>78</v>
      </c>
      <c r="AG222" s="316"/>
      <c r="AH222" s="316"/>
      <c r="AI222" s="375"/>
      <c r="AJ222" s="164"/>
      <c r="AK222" s="13"/>
      <c r="AL222" s="266"/>
      <c r="AM222" s="13"/>
      <c r="AN222" s="13"/>
      <c r="AO222" s="13"/>
      <c r="AP222" s="13"/>
      <c r="AQ222" s="13"/>
      <c r="AR222" s="13"/>
      <c r="AS222" s="13"/>
      <c r="AT222" s="13"/>
      <c r="AU222" s="13"/>
      <c r="AV222" s="13"/>
      <c r="AW222" s="13"/>
      <c r="AX222" s="164"/>
      <c r="AY222" s="13"/>
      <c r="AZ222" s="12"/>
      <c r="BA222" s="13"/>
      <c r="BB222" s="13"/>
      <c r="BC222" s="13"/>
      <c r="BD222" s="13"/>
      <c r="BE222" s="13"/>
      <c r="BF222" s="13"/>
      <c r="BG222" s="13"/>
      <c r="BH222" s="13"/>
      <c r="BI222" s="13"/>
      <c r="BJ222" s="5">
        <f t="shared" si="11"/>
        <v>1</v>
      </c>
    </row>
    <row r="223" spans="1:62" ht="42">
      <c r="A223" s="30">
        <v>12</v>
      </c>
      <c r="B223" s="30">
        <v>5</v>
      </c>
      <c r="C223" s="248" t="s">
        <v>813</v>
      </c>
      <c r="D223" s="248"/>
      <c r="E223" s="30" t="s">
        <v>1621</v>
      </c>
      <c r="F223" s="471" t="s">
        <v>834</v>
      </c>
      <c r="G223" s="289"/>
      <c r="H223" s="289"/>
      <c r="I223" s="30"/>
      <c r="J223" s="30"/>
      <c r="K223" s="30"/>
      <c r="L223" s="30"/>
      <c r="M223" s="12"/>
      <c r="N223" s="13"/>
      <c r="O223" s="13"/>
      <c r="P223" s="13"/>
      <c r="Q223" s="13"/>
      <c r="R223" s="13"/>
      <c r="S223" s="13"/>
      <c r="T223" s="13"/>
      <c r="U223" s="164"/>
      <c r="V223" s="13"/>
      <c r="W223" s="13" t="s">
        <v>835</v>
      </c>
      <c r="X223" s="13" t="s">
        <v>835</v>
      </c>
      <c r="Y223" s="13"/>
      <c r="Z223" s="13"/>
      <c r="AA223" s="13" t="s">
        <v>836</v>
      </c>
      <c r="AB223" s="151" t="s">
        <v>307</v>
      </c>
      <c r="AC223" s="151" t="s">
        <v>830</v>
      </c>
      <c r="AD223" s="151">
        <v>0</v>
      </c>
      <c r="AE223" s="151" t="s">
        <v>159</v>
      </c>
      <c r="AF223" s="151" t="s">
        <v>78</v>
      </c>
      <c r="AG223" s="151"/>
      <c r="AH223" s="151"/>
      <c r="AI223" s="375"/>
      <c r="AJ223" s="164"/>
      <c r="AK223" s="13"/>
      <c r="AL223" s="466" t="s">
        <v>2072</v>
      </c>
      <c r="AM223" s="13"/>
      <c r="AN223" s="13" t="s">
        <v>2072</v>
      </c>
      <c r="AO223" s="13"/>
      <c r="AP223" s="13"/>
      <c r="AQ223" s="13" t="s">
        <v>2073</v>
      </c>
      <c r="AR223" s="13"/>
      <c r="AS223" s="13" t="s">
        <v>2076</v>
      </c>
      <c r="AT223" s="13" t="s">
        <v>2074</v>
      </c>
      <c r="AU223" s="13"/>
      <c r="AV223" s="13"/>
      <c r="AW223" s="13"/>
      <c r="AX223" s="164"/>
      <c r="AY223" s="13"/>
      <c r="AZ223" s="12"/>
      <c r="BA223" s="13"/>
      <c r="BB223" s="13"/>
      <c r="BC223" s="13"/>
      <c r="BD223" s="13"/>
      <c r="BE223" s="13"/>
      <c r="BF223" s="13"/>
      <c r="BG223" s="13"/>
      <c r="BH223" s="13"/>
      <c r="BI223" s="13"/>
      <c r="BJ223" s="5">
        <f t="shared" si="11"/>
        <v>2</v>
      </c>
    </row>
    <row r="224" spans="1:62" ht="84">
      <c r="A224" s="30">
        <v>12</v>
      </c>
      <c r="B224" s="30">
        <v>6</v>
      </c>
      <c r="C224" s="248" t="s">
        <v>813</v>
      </c>
      <c r="D224" s="248"/>
      <c r="E224" s="30"/>
      <c r="F224" s="30" t="s">
        <v>837</v>
      </c>
      <c r="G224" s="289"/>
      <c r="H224" s="289"/>
      <c r="I224" s="30"/>
      <c r="J224" s="30"/>
      <c r="K224" s="30"/>
      <c r="L224" s="30"/>
      <c r="M224" s="12"/>
      <c r="N224" s="13"/>
      <c r="O224" s="13"/>
      <c r="P224" s="13"/>
      <c r="Q224" s="13"/>
      <c r="R224" s="13"/>
      <c r="S224" s="13"/>
      <c r="T224" s="13"/>
      <c r="U224" s="164"/>
      <c r="V224" s="13"/>
      <c r="W224" s="13" t="s">
        <v>838</v>
      </c>
      <c r="X224" s="13" t="s">
        <v>838</v>
      </c>
      <c r="Y224" s="13"/>
      <c r="Z224" s="13"/>
      <c r="AA224" s="13" t="s">
        <v>839</v>
      </c>
      <c r="AB224" s="316" t="s">
        <v>307</v>
      </c>
      <c r="AC224" s="316" t="s">
        <v>830</v>
      </c>
      <c r="AD224" s="316">
        <v>0</v>
      </c>
      <c r="AE224" s="316" t="s">
        <v>159</v>
      </c>
      <c r="AF224" s="316" t="s">
        <v>78</v>
      </c>
      <c r="AG224" s="316"/>
      <c r="AH224" s="316"/>
      <c r="AI224" s="375"/>
      <c r="AJ224" s="164"/>
      <c r="AK224" s="13"/>
      <c r="AL224" s="266"/>
      <c r="AM224" s="13"/>
      <c r="AN224" s="13"/>
      <c r="AO224" s="13"/>
      <c r="AP224" s="13"/>
      <c r="AQ224" s="13"/>
      <c r="AR224" s="13"/>
      <c r="AS224" s="13"/>
      <c r="AT224" s="13"/>
      <c r="AU224" s="13"/>
      <c r="AV224" s="13"/>
      <c r="AW224" s="13"/>
      <c r="AX224" s="164"/>
      <c r="AY224" s="13"/>
      <c r="AZ224" s="12"/>
      <c r="BA224" s="13"/>
      <c r="BB224" s="13"/>
      <c r="BC224" s="13"/>
      <c r="BD224" s="13"/>
      <c r="BE224" s="13"/>
      <c r="BF224" s="13"/>
      <c r="BG224" s="13"/>
      <c r="BH224" s="13"/>
      <c r="BI224" s="13"/>
      <c r="BJ224" s="5">
        <f t="shared" si="11"/>
        <v>1</v>
      </c>
    </row>
    <row r="225" spans="1:62" ht="112">
      <c r="A225" s="30">
        <v>12</v>
      </c>
      <c r="B225" s="30">
        <v>7</v>
      </c>
      <c r="C225" s="248" t="s">
        <v>813</v>
      </c>
      <c r="D225" s="248"/>
      <c r="E225" s="30" t="s">
        <v>1621</v>
      </c>
      <c r="F225" s="471" t="s">
        <v>840</v>
      </c>
      <c r="G225" s="289"/>
      <c r="H225" s="289"/>
      <c r="I225" s="30"/>
      <c r="J225" s="30"/>
      <c r="K225" s="30"/>
      <c r="L225" s="30"/>
      <c r="M225" s="12"/>
      <c r="N225" s="13"/>
      <c r="O225" s="13"/>
      <c r="P225" s="13"/>
      <c r="Q225" s="13"/>
      <c r="R225" s="13"/>
      <c r="S225" s="13"/>
      <c r="T225" s="13"/>
      <c r="U225" s="164"/>
      <c r="V225" s="13"/>
      <c r="W225" s="13" t="s">
        <v>841</v>
      </c>
      <c r="X225" s="13" t="s">
        <v>841</v>
      </c>
      <c r="Y225" s="13"/>
      <c r="Z225" s="13"/>
      <c r="AA225" s="13" t="s">
        <v>842</v>
      </c>
      <c r="AB225" s="151" t="s">
        <v>307</v>
      </c>
      <c r="AC225" s="151" t="s">
        <v>843</v>
      </c>
      <c r="AD225" s="151">
        <v>0</v>
      </c>
      <c r="AE225" s="151">
        <v>65500</v>
      </c>
      <c r="AF225" s="151" t="s">
        <v>78</v>
      </c>
      <c r="AG225" s="151"/>
      <c r="AH225" s="151"/>
      <c r="AI225" s="375"/>
      <c r="AJ225" s="164"/>
      <c r="AK225" s="13"/>
      <c r="AL225" s="266" t="s">
        <v>2078</v>
      </c>
      <c r="AM225" s="13"/>
      <c r="AN225" s="466" t="s">
        <v>2078</v>
      </c>
      <c r="AO225" s="13"/>
      <c r="AP225" s="13"/>
      <c r="AR225" s="13"/>
      <c r="AS225" s="13" t="s">
        <v>840</v>
      </c>
      <c r="AT225" s="13" t="s">
        <v>2079</v>
      </c>
      <c r="AU225" s="13"/>
      <c r="AV225" s="13"/>
      <c r="AW225" s="13"/>
      <c r="AX225" s="164"/>
      <c r="AY225" s="13"/>
      <c r="AZ225" s="12"/>
      <c r="BA225" s="13"/>
      <c r="BB225" s="13"/>
      <c r="BC225" s="13"/>
      <c r="BD225" s="13"/>
      <c r="BE225" s="13"/>
      <c r="BF225" s="13"/>
      <c r="BG225" s="13"/>
      <c r="BH225" s="13"/>
      <c r="BI225" s="13"/>
      <c r="BJ225" s="5">
        <f t="shared" si="11"/>
        <v>2</v>
      </c>
    </row>
    <row r="226" spans="1:62" ht="98">
      <c r="A226" s="30">
        <v>12</v>
      </c>
      <c r="B226" s="30">
        <v>8</v>
      </c>
      <c r="C226" s="248" t="s">
        <v>813</v>
      </c>
      <c r="D226" s="248"/>
      <c r="E226" s="30"/>
      <c r="F226" s="30" t="s">
        <v>844</v>
      </c>
      <c r="G226" s="289"/>
      <c r="H226" s="289"/>
      <c r="I226" s="30"/>
      <c r="J226" s="30"/>
      <c r="K226" s="30"/>
      <c r="L226" s="30"/>
      <c r="M226" s="12"/>
      <c r="N226" s="13"/>
      <c r="O226" s="13"/>
      <c r="P226" s="13"/>
      <c r="Q226" s="13"/>
      <c r="R226" s="13"/>
      <c r="S226" s="13"/>
      <c r="T226" s="13"/>
      <c r="U226" s="164"/>
      <c r="V226" s="13"/>
      <c r="W226" s="13" t="s">
        <v>845</v>
      </c>
      <c r="X226" s="13" t="s">
        <v>845</v>
      </c>
      <c r="Y226" s="13"/>
      <c r="Z226" s="13"/>
      <c r="AA226" s="13" t="s">
        <v>846</v>
      </c>
      <c r="AB226" s="316" t="s">
        <v>78</v>
      </c>
      <c r="AC226" s="316" t="s">
        <v>843</v>
      </c>
      <c r="AD226" s="316">
        <v>0</v>
      </c>
      <c r="AE226" s="316">
        <v>65500</v>
      </c>
      <c r="AF226" s="316" t="s">
        <v>78</v>
      </c>
      <c r="AG226" s="316"/>
      <c r="AH226" s="316"/>
      <c r="AI226" s="375"/>
      <c r="AJ226" s="164"/>
      <c r="AK226" s="13"/>
      <c r="AL226" s="266" t="s">
        <v>2085</v>
      </c>
      <c r="AM226" s="13"/>
      <c r="AN226" s="13"/>
      <c r="AO226" s="13"/>
      <c r="AP226" s="13"/>
      <c r="AQ226" s="13"/>
      <c r="AR226" s="13"/>
      <c r="AS226" s="13" t="s">
        <v>2086</v>
      </c>
      <c r="AT226" s="13" t="s">
        <v>78</v>
      </c>
      <c r="AU226" s="13"/>
      <c r="AV226" s="13"/>
      <c r="AW226" s="13"/>
      <c r="AX226" s="164"/>
      <c r="AY226" s="13"/>
      <c r="AZ226" s="12"/>
      <c r="BA226" s="13"/>
      <c r="BB226" s="13"/>
      <c r="BC226" s="13"/>
      <c r="BD226" s="13"/>
      <c r="BE226" s="13"/>
      <c r="BF226" s="13"/>
      <c r="BG226" s="13"/>
      <c r="BH226" s="13"/>
      <c r="BI226" s="13"/>
      <c r="BJ226" s="5">
        <f t="shared" si="11"/>
        <v>2</v>
      </c>
    </row>
    <row r="227" spans="1:62" ht="42">
      <c r="A227" s="30">
        <v>12</v>
      </c>
      <c r="B227" s="30">
        <v>9</v>
      </c>
      <c r="C227" s="248" t="s">
        <v>813</v>
      </c>
      <c r="D227" s="248"/>
      <c r="E227" s="30" t="s">
        <v>1621</v>
      </c>
      <c r="F227" s="471" t="s">
        <v>847</v>
      </c>
      <c r="G227" s="289"/>
      <c r="H227" s="289"/>
      <c r="I227" s="30"/>
      <c r="J227" s="30"/>
      <c r="K227" s="30"/>
      <c r="L227" s="30"/>
      <c r="M227" s="12"/>
      <c r="N227" s="13"/>
      <c r="O227" s="13"/>
      <c r="P227" s="13"/>
      <c r="Q227" s="13"/>
      <c r="R227" s="13"/>
      <c r="S227" s="13"/>
      <c r="T227" s="13"/>
      <c r="U227" s="164"/>
      <c r="V227" s="13"/>
      <c r="W227" s="13" t="s">
        <v>847</v>
      </c>
      <c r="X227" s="13" t="s">
        <v>847</v>
      </c>
      <c r="Y227" s="13"/>
      <c r="Z227" s="13"/>
      <c r="AA227" s="13" t="s">
        <v>848</v>
      </c>
      <c r="AB227" s="259" t="s">
        <v>849</v>
      </c>
      <c r="AC227" s="259" t="s">
        <v>850</v>
      </c>
      <c r="AD227" s="259">
        <v>0</v>
      </c>
      <c r="AE227" s="259">
        <v>14</v>
      </c>
      <c r="AF227" s="259" t="s">
        <v>78</v>
      </c>
      <c r="AG227" s="259"/>
      <c r="AH227" s="259"/>
      <c r="AI227" s="375"/>
      <c r="AJ227" s="164"/>
      <c r="AK227" s="13"/>
      <c r="AL227" s="266"/>
      <c r="AM227" s="13"/>
      <c r="AN227" s="13"/>
      <c r="AO227" s="13"/>
      <c r="AP227" s="13"/>
      <c r="AQ227" s="13"/>
      <c r="AR227" s="13"/>
      <c r="AS227" s="13"/>
      <c r="AT227" s="13"/>
      <c r="AU227" s="13"/>
      <c r="AV227" s="13"/>
      <c r="AW227" s="13"/>
      <c r="AX227" s="164"/>
      <c r="AY227" s="13"/>
      <c r="AZ227" s="12"/>
      <c r="BA227" s="13"/>
      <c r="BB227" s="13"/>
      <c r="BC227" s="13"/>
      <c r="BD227" s="13"/>
      <c r="BE227" s="13"/>
      <c r="BF227" s="13"/>
      <c r="BG227" s="13"/>
      <c r="BH227" s="13"/>
      <c r="BI227" s="13"/>
      <c r="BJ227" s="5">
        <f t="shared" si="11"/>
        <v>1</v>
      </c>
    </row>
    <row r="228" spans="1:62" ht="28">
      <c r="A228" s="30">
        <v>12</v>
      </c>
      <c r="B228" s="30">
        <v>10</v>
      </c>
      <c r="C228" s="248" t="s">
        <v>813</v>
      </c>
      <c r="D228" s="248"/>
      <c r="E228" s="30"/>
      <c r="F228" s="30" t="s">
        <v>851</v>
      </c>
      <c r="G228" s="289"/>
      <c r="H228" s="289"/>
      <c r="I228" s="30"/>
      <c r="J228" s="30"/>
      <c r="K228" s="30"/>
      <c r="L228" s="30"/>
      <c r="M228" s="17" t="s">
        <v>852</v>
      </c>
      <c r="N228" s="370"/>
      <c r="O228" s="21"/>
      <c r="P228" s="21"/>
      <c r="Q228" s="21"/>
      <c r="R228" s="21"/>
      <c r="S228" s="21"/>
      <c r="T228" s="21"/>
      <c r="U228" s="165"/>
      <c r="V228" s="21"/>
      <c r="W228" s="13"/>
      <c r="X228" s="13"/>
      <c r="Y228" s="13"/>
      <c r="Z228" s="13"/>
      <c r="AA228" s="13"/>
      <c r="AB228" s="316"/>
      <c r="AC228" s="316"/>
      <c r="AD228" s="316"/>
      <c r="AE228" s="316"/>
      <c r="AF228" s="316"/>
      <c r="AG228" s="316"/>
      <c r="AH228" s="316"/>
      <c r="AI228" s="375"/>
      <c r="AJ228" s="165"/>
      <c r="AK228" s="21"/>
      <c r="AL228" s="279"/>
      <c r="AM228" s="370"/>
      <c r="AN228" s="316"/>
      <c r="AO228" s="370"/>
      <c r="AP228" s="316"/>
      <c r="AQ228" s="13"/>
      <c r="AR228" s="13"/>
      <c r="AS228" s="13"/>
      <c r="AT228" s="13"/>
      <c r="AU228" s="13"/>
      <c r="AV228" s="13"/>
      <c r="AW228" s="13"/>
      <c r="AX228" s="165"/>
      <c r="AY228" s="21"/>
      <c r="AZ228" s="12"/>
      <c r="BA228" s="13"/>
      <c r="BB228" s="13"/>
      <c r="BC228" s="13"/>
      <c r="BD228" s="13"/>
      <c r="BE228" s="13"/>
      <c r="BF228" s="13"/>
      <c r="BG228" s="13"/>
      <c r="BH228" s="13"/>
      <c r="BI228" s="13"/>
      <c r="BJ228" s="5">
        <f t="shared" si="11"/>
        <v>1</v>
      </c>
    </row>
    <row r="229" spans="1:62" ht="32.4" customHeight="1">
      <c r="A229" s="30">
        <v>12</v>
      </c>
      <c r="B229" s="30">
        <v>11</v>
      </c>
      <c r="C229" s="248" t="s">
        <v>813</v>
      </c>
      <c r="D229" s="248"/>
      <c r="E229" s="30" t="s">
        <v>1621</v>
      </c>
      <c r="F229" s="471" t="s">
        <v>853</v>
      </c>
      <c r="G229" s="289"/>
      <c r="H229" s="289"/>
      <c r="I229" s="30"/>
      <c r="J229" s="30"/>
      <c r="K229" s="30"/>
      <c r="L229" s="30"/>
      <c r="M229" s="12"/>
      <c r="N229" s="13"/>
      <c r="O229" s="11"/>
      <c r="P229" s="11"/>
      <c r="Q229" s="11"/>
      <c r="R229" s="11"/>
      <c r="S229" s="11"/>
      <c r="T229" s="11"/>
      <c r="U229" s="166"/>
      <c r="V229" s="11"/>
      <c r="W229" s="13" t="s">
        <v>853</v>
      </c>
      <c r="X229" s="13" t="s">
        <v>853</v>
      </c>
      <c r="Y229" s="13"/>
      <c r="Z229" s="13"/>
      <c r="AA229" s="13" t="s">
        <v>854</v>
      </c>
      <c r="AB229" s="151" t="s">
        <v>307</v>
      </c>
      <c r="AC229" s="316" t="s">
        <v>855</v>
      </c>
      <c r="AD229" s="151">
        <v>0</v>
      </c>
      <c r="AE229" s="151" t="s">
        <v>159</v>
      </c>
      <c r="AF229" s="151" t="s">
        <v>78</v>
      </c>
      <c r="AG229" s="151"/>
      <c r="AH229" s="151"/>
      <c r="AI229" s="375"/>
      <c r="AJ229" s="166"/>
      <c r="AK229" s="11"/>
      <c r="AL229" s="13" t="s">
        <v>2083</v>
      </c>
      <c r="AM229" s="370"/>
      <c r="AN229" s="13" t="s">
        <v>2083</v>
      </c>
      <c r="AO229" s="370"/>
      <c r="AP229" s="316"/>
      <c r="AR229" s="13"/>
      <c r="AS229" s="13" t="s">
        <v>2084</v>
      </c>
      <c r="AT229" s="13"/>
      <c r="AU229" s="13"/>
      <c r="AV229" s="13"/>
      <c r="AW229" s="13"/>
      <c r="AX229" s="166"/>
      <c r="AY229" s="11"/>
      <c r="AZ229" s="12"/>
      <c r="BA229" s="13"/>
      <c r="BB229" s="13"/>
      <c r="BC229" s="13"/>
      <c r="BD229" s="13"/>
      <c r="BE229" s="13"/>
      <c r="BF229" s="13"/>
      <c r="BG229" s="13"/>
      <c r="BH229" s="13"/>
      <c r="BI229" s="13"/>
      <c r="BJ229" s="5">
        <f t="shared" si="11"/>
        <v>2</v>
      </c>
    </row>
    <row r="230" spans="1:62" ht="336">
      <c r="A230" s="31">
        <v>13</v>
      </c>
      <c r="B230" s="31">
        <v>1</v>
      </c>
      <c r="C230" s="249" t="s">
        <v>818</v>
      </c>
      <c r="D230" s="249"/>
      <c r="E230" s="31"/>
      <c r="F230" s="31" t="s">
        <v>819</v>
      </c>
      <c r="G230" s="295"/>
      <c r="H230" s="295"/>
      <c r="I230" s="31"/>
      <c r="J230" s="31"/>
      <c r="K230" s="31"/>
      <c r="L230" s="31"/>
      <c r="M230" s="12"/>
      <c r="N230" s="13"/>
      <c r="O230" s="13"/>
      <c r="P230" s="13"/>
      <c r="Q230" s="13"/>
      <c r="R230" s="13"/>
      <c r="S230" s="13"/>
      <c r="T230" s="13"/>
      <c r="U230" s="164"/>
      <c r="V230" s="13"/>
      <c r="W230" s="13"/>
      <c r="X230" s="13"/>
      <c r="Y230" s="13"/>
      <c r="Z230" s="13"/>
      <c r="AA230" s="13"/>
      <c r="AB230" s="13"/>
      <c r="AC230" s="13"/>
      <c r="AD230" s="13"/>
      <c r="AE230" s="13"/>
      <c r="AF230" s="13"/>
      <c r="AG230" s="13"/>
      <c r="AH230" s="13"/>
      <c r="AI230" s="13"/>
      <c r="AJ230" s="164"/>
      <c r="AK230" s="13"/>
      <c r="AL230" s="12"/>
      <c r="AM230" s="13"/>
      <c r="AN230" s="13"/>
      <c r="AO230" s="13"/>
      <c r="AP230" s="13"/>
      <c r="AQ230" s="13"/>
      <c r="AR230" s="13"/>
      <c r="AS230" s="13"/>
      <c r="AT230" s="13"/>
      <c r="AU230" s="13"/>
      <c r="AV230" s="13"/>
      <c r="AW230" s="13"/>
      <c r="AX230" s="164"/>
      <c r="AY230" s="13"/>
      <c r="AZ230" s="12" t="s">
        <v>819</v>
      </c>
      <c r="BA230" s="13" t="s">
        <v>820</v>
      </c>
      <c r="BB230" s="13"/>
      <c r="BC230" s="13"/>
      <c r="BD230" s="13" t="s">
        <v>821</v>
      </c>
      <c r="BE230" s="13" t="s">
        <v>822</v>
      </c>
      <c r="BF230" s="13"/>
      <c r="BG230" s="13"/>
      <c r="BH230" s="13"/>
      <c r="BI230" s="13"/>
      <c r="BJ230" s="5">
        <f t="shared" si="11"/>
        <v>1</v>
      </c>
    </row>
    <row r="231" spans="1:62" ht="32.4" customHeight="1">
      <c r="A231" s="32">
        <v>14</v>
      </c>
      <c r="B231" s="32">
        <v>1</v>
      </c>
      <c r="C231" s="250" t="s">
        <v>856</v>
      </c>
      <c r="D231" s="250"/>
      <c r="E231" s="32"/>
      <c r="F231" s="32" t="s">
        <v>857</v>
      </c>
      <c r="G231" s="207" t="s">
        <v>858</v>
      </c>
      <c r="H231" s="207"/>
      <c r="I231" s="32"/>
      <c r="J231" s="32" t="s">
        <v>1972</v>
      </c>
      <c r="K231" s="32"/>
      <c r="L231" s="32"/>
      <c r="M231" s="12" t="s">
        <v>859</v>
      </c>
      <c r="N231" s="13"/>
      <c r="O231" s="13"/>
      <c r="P231" s="13"/>
      <c r="Q231" s="13"/>
      <c r="R231" s="13"/>
      <c r="S231" s="13"/>
      <c r="T231" s="13"/>
      <c r="U231" s="164"/>
      <c r="V231" s="13"/>
      <c r="W231" s="170" t="s">
        <v>860</v>
      </c>
      <c r="X231" s="13" t="s">
        <v>860</v>
      </c>
      <c r="Y231" s="13"/>
      <c r="Z231" s="13"/>
      <c r="AA231" s="13" t="s">
        <v>861</v>
      </c>
      <c r="AB231" s="151" t="s">
        <v>369</v>
      </c>
      <c r="AC231" s="259" t="s">
        <v>862</v>
      </c>
      <c r="AD231" s="151">
        <v>0</v>
      </c>
      <c r="AE231" s="151" t="s">
        <v>159</v>
      </c>
      <c r="AF231" s="151" t="s">
        <v>78</v>
      </c>
      <c r="AG231" s="151"/>
      <c r="AH231" s="151"/>
      <c r="AI231" s="375"/>
      <c r="AJ231" s="164"/>
      <c r="AK231" s="13"/>
      <c r="AL231" s="12"/>
      <c r="AM231" s="36"/>
      <c r="AN231" s="12"/>
      <c r="AO231" s="36"/>
      <c r="AP231" s="36"/>
      <c r="AQ231" s="36"/>
      <c r="AR231" s="36"/>
      <c r="AS231" s="13"/>
      <c r="AT231" s="13"/>
      <c r="AU231" s="13"/>
      <c r="AV231" s="13"/>
      <c r="AW231" s="13"/>
      <c r="AX231" s="164"/>
      <c r="AY231" s="13"/>
      <c r="AZ231" s="12"/>
      <c r="BA231" s="13"/>
      <c r="BB231" s="13"/>
      <c r="BC231" s="13"/>
      <c r="BD231" s="13"/>
      <c r="BE231" s="13"/>
      <c r="BF231" s="13"/>
      <c r="BG231" s="13"/>
      <c r="BH231" s="13"/>
      <c r="BI231" s="13"/>
      <c r="BJ231" s="5">
        <f t="shared" si="11"/>
        <v>2</v>
      </c>
    </row>
    <row r="232" spans="1:62" ht="84">
      <c r="A232" s="32">
        <v>14</v>
      </c>
      <c r="B232" s="32">
        <f>B231+1</f>
        <v>2</v>
      </c>
      <c r="C232" s="250" t="s">
        <v>856</v>
      </c>
      <c r="D232" s="250"/>
      <c r="E232" s="32"/>
      <c r="F232" s="32" t="s">
        <v>863</v>
      </c>
      <c r="G232" s="207" t="s">
        <v>864</v>
      </c>
      <c r="H232" s="207"/>
      <c r="I232" s="35"/>
      <c r="J232" s="32" t="s">
        <v>1972</v>
      </c>
      <c r="K232" s="35"/>
      <c r="L232" s="35"/>
      <c r="M232" s="12" t="s">
        <v>865</v>
      </c>
      <c r="N232" s="36"/>
      <c r="O232" s="13"/>
      <c r="P232" s="13"/>
      <c r="Q232" s="13"/>
      <c r="R232" s="13"/>
      <c r="S232" s="13"/>
      <c r="T232" s="13"/>
      <c r="U232" s="164"/>
      <c r="V232" s="13"/>
      <c r="W232" s="170" t="s">
        <v>866</v>
      </c>
      <c r="X232" s="13" t="s">
        <v>866</v>
      </c>
      <c r="Y232" s="36"/>
      <c r="Z232" s="36"/>
      <c r="AA232" s="13" t="s">
        <v>867</v>
      </c>
      <c r="AB232" s="259" t="s">
        <v>78</v>
      </c>
      <c r="AC232" s="259" t="s">
        <v>862</v>
      </c>
      <c r="AD232" s="259" t="s">
        <v>868</v>
      </c>
      <c r="AE232" s="259" t="s">
        <v>159</v>
      </c>
      <c r="AF232" s="259" t="s">
        <v>78</v>
      </c>
      <c r="AG232" s="259"/>
      <c r="AH232" s="259"/>
      <c r="AI232" s="375"/>
      <c r="AJ232" s="164"/>
      <c r="AK232" s="36"/>
      <c r="AL232" s="12"/>
      <c r="AM232" s="36"/>
      <c r="AN232" s="12"/>
      <c r="AO232" s="36"/>
      <c r="AP232" s="36"/>
      <c r="AQ232" s="36"/>
      <c r="AR232" s="36"/>
      <c r="AS232" s="13"/>
      <c r="AT232" s="13"/>
      <c r="AU232" s="13"/>
      <c r="AV232" s="13"/>
      <c r="AW232" s="13"/>
      <c r="AX232" s="164"/>
      <c r="AY232" s="13"/>
      <c r="AZ232" s="12"/>
      <c r="BA232" s="13"/>
      <c r="BB232" s="13"/>
      <c r="BC232" s="13"/>
      <c r="BD232" s="13"/>
      <c r="BE232" s="13"/>
      <c r="BF232" s="13"/>
      <c r="BG232" s="13"/>
      <c r="BH232" s="13"/>
      <c r="BI232" s="13"/>
      <c r="BJ232" s="5">
        <f t="shared" si="11"/>
        <v>2</v>
      </c>
    </row>
    <row r="233" spans="1:62" ht="28">
      <c r="A233" s="32"/>
      <c r="B233" s="32">
        <f t="shared" ref="B233:B296" si="12">B232+1</f>
        <v>3</v>
      </c>
      <c r="C233" s="250" t="s">
        <v>856</v>
      </c>
      <c r="D233" s="251"/>
      <c r="E233" s="32"/>
      <c r="F233" s="32" t="s">
        <v>1719</v>
      </c>
      <c r="G233" s="207"/>
      <c r="H233" s="207"/>
      <c r="I233" s="35"/>
      <c r="J233" s="32"/>
      <c r="K233" s="35"/>
      <c r="L233" s="35"/>
      <c r="M233" s="12"/>
      <c r="N233" s="150"/>
      <c r="O233" s="13"/>
      <c r="P233" s="13"/>
      <c r="Q233" s="13"/>
      <c r="R233" s="13"/>
      <c r="S233" s="13"/>
      <c r="T233" s="13"/>
      <c r="U233" s="164"/>
      <c r="V233" s="13"/>
      <c r="W233" s="170"/>
      <c r="X233" s="13"/>
      <c r="Y233" s="150"/>
      <c r="Z233" s="150"/>
      <c r="AA233" s="13"/>
      <c r="AB233" s="383"/>
      <c r="AC233" s="383"/>
      <c r="AD233" s="383"/>
      <c r="AE233" s="383"/>
      <c r="AF233" s="383"/>
      <c r="AG233" s="383"/>
      <c r="AH233" s="383"/>
      <c r="AI233" s="383"/>
      <c r="AJ233" s="164"/>
      <c r="AK233" s="150"/>
      <c r="AL233" s="12" t="s">
        <v>1718</v>
      </c>
      <c r="AM233" s="36"/>
      <c r="AN233" s="12" t="s">
        <v>1718</v>
      </c>
      <c r="AO233" s="36"/>
      <c r="AP233" s="36"/>
      <c r="AQ233" s="36"/>
      <c r="AR233" s="36"/>
      <c r="AS233" s="13" t="s">
        <v>1719</v>
      </c>
      <c r="AT233" s="13"/>
      <c r="AU233" s="13"/>
      <c r="AV233" s="13"/>
      <c r="AW233" s="13"/>
      <c r="AX233" s="164"/>
      <c r="AY233" s="13"/>
      <c r="AZ233" s="12"/>
      <c r="BA233" s="13"/>
      <c r="BB233" s="13"/>
      <c r="BC233" s="13"/>
      <c r="BD233" s="13"/>
      <c r="BE233" s="13"/>
      <c r="BF233" s="13"/>
      <c r="BG233" s="13"/>
      <c r="BH233" s="13"/>
      <c r="BI233" s="13"/>
      <c r="BJ233" s="5">
        <f t="shared" si="11"/>
        <v>1</v>
      </c>
    </row>
    <row r="234" spans="1:62" ht="350">
      <c r="A234" s="32">
        <v>14</v>
      </c>
      <c r="B234" s="32">
        <f t="shared" si="12"/>
        <v>4</v>
      </c>
      <c r="C234" s="250" t="s">
        <v>856</v>
      </c>
      <c r="D234" s="251"/>
      <c r="E234" s="32" t="s">
        <v>1621</v>
      </c>
      <c r="F234" s="472" t="s">
        <v>869</v>
      </c>
      <c r="G234" s="207" t="s">
        <v>870</v>
      </c>
      <c r="H234" s="207" t="str">
        <f>_xlfn.CONCAT("'&lt;br&gt;','&lt;b&gt;','",F234, ": ','&lt;/b&gt;',",G234, ",'&lt;/br&gt;',")</f>
        <v>'&lt;br&gt;','&lt;b&gt;','O/E Macroinvertebrate Index : ','&lt;/b&gt;',OEratio ,'&lt;/br&gt;',</v>
      </c>
      <c r="I234" s="35" t="s">
        <v>1825</v>
      </c>
      <c r="J234" s="32" t="s">
        <v>263</v>
      </c>
      <c r="K234" s="35"/>
      <c r="L234" s="35"/>
      <c r="M234" s="12"/>
      <c r="O234" s="189" t="s">
        <v>871</v>
      </c>
      <c r="P234" s="189"/>
      <c r="Q234" s="189"/>
      <c r="R234" s="9"/>
      <c r="S234" s="9">
        <v>6847</v>
      </c>
      <c r="T234" s="9"/>
      <c r="U234" s="163"/>
      <c r="V234" s="9"/>
      <c r="W234" s="170" t="s">
        <v>872</v>
      </c>
      <c r="X234" s="13" t="s">
        <v>1738</v>
      </c>
      <c r="Y234" s="364"/>
      <c r="Z234" s="364"/>
      <c r="AA234" s="13" t="s">
        <v>873</v>
      </c>
      <c r="AB234" s="151" t="s">
        <v>369</v>
      </c>
      <c r="AC234" s="13" t="s">
        <v>159</v>
      </c>
      <c r="AD234" s="151">
        <v>0</v>
      </c>
      <c r="AE234" s="151" t="s">
        <v>874</v>
      </c>
      <c r="AF234" s="151" t="s">
        <v>78</v>
      </c>
      <c r="AG234" s="151"/>
      <c r="AH234" s="151">
        <v>6861</v>
      </c>
      <c r="AI234" s="375"/>
      <c r="AJ234" s="163"/>
      <c r="AK234" s="381" t="s">
        <v>2005</v>
      </c>
      <c r="AL234" s="12" t="s">
        <v>1716</v>
      </c>
      <c r="AM234" s="36"/>
      <c r="AN234" s="12" t="s">
        <v>1716</v>
      </c>
      <c r="AO234" s="36"/>
      <c r="AP234" s="36"/>
      <c r="AQ234" s="36"/>
      <c r="AR234" s="36"/>
      <c r="AS234" s="13" t="s">
        <v>1717</v>
      </c>
      <c r="AT234" s="13"/>
      <c r="AU234" s="13"/>
      <c r="AV234" s="13">
        <v>6847</v>
      </c>
      <c r="AW234" s="13" t="s">
        <v>2004</v>
      </c>
      <c r="AX234" s="163"/>
      <c r="AY234" s="9"/>
      <c r="AZ234" s="12"/>
      <c r="BA234" s="13"/>
      <c r="BB234" s="13"/>
      <c r="BC234" s="13"/>
      <c r="BD234" s="13"/>
      <c r="BE234" s="13"/>
      <c r="BF234" s="13">
        <v>6869</v>
      </c>
      <c r="BG234" s="13"/>
      <c r="BH234" s="13"/>
      <c r="BI234" s="13"/>
      <c r="BJ234" s="5">
        <f t="shared" si="11"/>
        <v>2</v>
      </c>
    </row>
    <row r="235" spans="1:62" ht="28">
      <c r="A235" s="32"/>
      <c r="B235" s="32">
        <f t="shared" si="12"/>
        <v>5</v>
      </c>
      <c r="C235" s="250" t="s">
        <v>856</v>
      </c>
      <c r="D235" s="251"/>
      <c r="E235" s="32"/>
      <c r="F235" s="32" t="s">
        <v>1715</v>
      </c>
      <c r="G235" s="207"/>
      <c r="H235" s="207"/>
      <c r="I235" s="35"/>
      <c r="J235" s="32"/>
      <c r="K235" s="35"/>
      <c r="L235" s="35"/>
      <c r="M235" s="12"/>
      <c r="O235" s="189"/>
      <c r="P235" s="189"/>
      <c r="Q235" s="189"/>
      <c r="R235" s="9"/>
      <c r="S235" s="9"/>
      <c r="T235" s="9"/>
      <c r="U235" s="163"/>
      <c r="V235" s="9"/>
      <c r="W235" s="170"/>
      <c r="X235" s="13"/>
      <c r="Y235" s="364"/>
      <c r="Z235" s="364"/>
      <c r="AA235" s="13"/>
      <c r="AB235" s="383"/>
      <c r="AC235" s="13"/>
      <c r="AD235" s="383"/>
      <c r="AE235" s="383"/>
      <c r="AF235" s="383"/>
      <c r="AG235" s="383"/>
      <c r="AH235" s="383"/>
      <c r="AI235" s="383"/>
      <c r="AJ235" s="163"/>
      <c r="AK235" s="435"/>
      <c r="AL235" s="12" t="s">
        <v>1714</v>
      </c>
      <c r="AM235" s="36"/>
      <c r="AN235" s="12" t="s">
        <v>1714</v>
      </c>
      <c r="AO235" s="36"/>
      <c r="AP235" s="36"/>
      <c r="AQ235" s="36"/>
      <c r="AR235" s="36"/>
      <c r="AS235" s="13" t="s">
        <v>1715</v>
      </c>
      <c r="AT235" s="13"/>
      <c r="AU235" s="13"/>
      <c r="AV235" s="13"/>
      <c r="AW235" s="13"/>
      <c r="AX235" s="163"/>
      <c r="AY235" s="9"/>
      <c r="AZ235" s="12"/>
      <c r="BA235" s="13"/>
      <c r="BB235" s="13"/>
      <c r="BC235" s="13"/>
      <c r="BD235" s="13"/>
      <c r="BE235" s="13"/>
      <c r="BF235" s="13"/>
      <c r="BG235" s="13"/>
      <c r="BH235" s="13"/>
      <c r="BI235" s="13"/>
      <c r="BJ235" s="5">
        <f t="shared" si="11"/>
        <v>1</v>
      </c>
    </row>
    <row r="236" spans="1:62" ht="42">
      <c r="A236" s="32">
        <v>14</v>
      </c>
      <c r="B236" s="32">
        <f t="shared" si="12"/>
        <v>6</v>
      </c>
      <c r="C236" s="250" t="s">
        <v>856</v>
      </c>
      <c r="D236" s="250"/>
      <c r="E236" s="32"/>
      <c r="F236" s="32" t="s">
        <v>875</v>
      </c>
      <c r="G236" s="207"/>
      <c r="H236" s="207"/>
      <c r="I236" s="35"/>
      <c r="J236" s="32"/>
      <c r="K236" s="35"/>
      <c r="L236" s="35"/>
      <c r="M236" s="12"/>
      <c r="N236" s="150"/>
      <c r="O236" s="13"/>
      <c r="P236" s="13"/>
      <c r="Q236" s="13"/>
      <c r="R236" s="13"/>
      <c r="S236" s="13"/>
      <c r="T236" s="13"/>
      <c r="U236" s="164"/>
      <c r="V236" s="13"/>
      <c r="W236" s="170" t="s">
        <v>876</v>
      </c>
      <c r="X236" s="13" t="s">
        <v>876</v>
      </c>
      <c r="Y236" s="150"/>
      <c r="Z236" s="150"/>
      <c r="AA236" s="13" t="s">
        <v>877</v>
      </c>
      <c r="AB236" s="151" t="s">
        <v>307</v>
      </c>
      <c r="AC236" s="151" t="s">
        <v>78</v>
      </c>
      <c r="AD236" s="151" t="s">
        <v>446</v>
      </c>
      <c r="AE236" s="151" t="s">
        <v>511</v>
      </c>
      <c r="AF236" s="151" t="s">
        <v>78</v>
      </c>
      <c r="AG236" s="151"/>
      <c r="AH236" s="151"/>
      <c r="AI236" s="375"/>
      <c r="AJ236" s="164"/>
      <c r="AK236" s="150"/>
      <c r="AL236" s="12"/>
      <c r="AM236" s="36"/>
      <c r="AN236" s="12"/>
      <c r="AO236" s="36"/>
      <c r="AP236" s="36"/>
      <c r="AQ236" s="36"/>
      <c r="AR236" s="36"/>
      <c r="AS236" s="13"/>
      <c r="AT236" s="13"/>
      <c r="AU236" s="13"/>
      <c r="AV236" s="13"/>
      <c r="AW236" s="13"/>
      <c r="AX236" s="164"/>
      <c r="AY236" s="13"/>
      <c r="AZ236" s="12"/>
      <c r="BA236" s="13"/>
      <c r="BB236" s="13"/>
      <c r="BC236" s="13"/>
      <c r="BD236" s="13"/>
      <c r="BE236" s="13"/>
      <c r="BF236" s="13"/>
      <c r="BG236" s="13"/>
      <c r="BH236" s="13"/>
      <c r="BI236" s="13"/>
      <c r="BJ236" s="5">
        <f t="shared" si="11"/>
        <v>1</v>
      </c>
    </row>
    <row r="237" spans="1:62" ht="84">
      <c r="A237" s="32">
        <v>14</v>
      </c>
      <c r="B237" s="32">
        <f t="shared" si="12"/>
        <v>7</v>
      </c>
      <c r="C237" s="250" t="s">
        <v>856</v>
      </c>
      <c r="D237" s="250"/>
      <c r="E237" s="32" t="s">
        <v>1621</v>
      </c>
      <c r="F237" s="472" t="s">
        <v>878</v>
      </c>
      <c r="G237" s="207" t="s">
        <v>879</v>
      </c>
      <c r="H237" s="207" t="str">
        <f>_xlfn.CONCAT("'&lt;br&gt;','&lt;b&gt;','",F237, ": ','&lt;/b&gt;',",G237, ",'&lt;/br&gt;',")</f>
        <v>'&lt;br&gt;','&lt;b&gt;','Multimetric Macroinvertebrate Index : ','&lt;/b&gt;',MMI ,'&lt;/br&gt;',</v>
      </c>
      <c r="I237" s="35" t="s">
        <v>1826</v>
      </c>
      <c r="J237" s="32" t="s">
        <v>263</v>
      </c>
      <c r="K237" s="35"/>
      <c r="L237" s="35"/>
      <c r="M237" s="12"/>
      <c r="O237" s="13" t="s">
        <v>880</v>
      </c>
      <c r="P237" s="13"/>
      <c r="Q237" s="13"/>
      <c r="R237" s="13"/>
      <c r="S237" s="13">
        <v>6847</v>
      </c>
      <c r="T237" s="13"/>
      <c r="U237" s="164"/>
      <c r="V237" s="13"/>
      <c r="W237" s="170" t="s">
        <v>881</v>
      </c>
      <c r="X237" s="13" t="s">
        <v>1741</v>
      </c>
      <c r="Y237" s="150"/>
      <c r="Z237" s="150"/>
      <c r="AA237" s="13" t="s">
        <v>882</v>
      </c>
      <c r="AB237" s="151" t="s">
        <v>369</v>
      </c>
      <c r="AC237" s="151" t="s">
        <v>159</v>
      </c>
      <c r="AD237" s="151" t="s">
        <v>78</v>
      </c>
      <c r="AE237" s="151" t="s">
        <v>78</v>
      </c>
      <c r="AF237" s="151" t="s">
        <v>78</v>
      </c>
      <c r="AG237" s="151"/>
      <c r="AH237" s="151">
        <v>6861</v>
      </c>
      <c r="AI237" s="375"/>
      <c r="AJ237" s="164"/>
      <c r="AK237" s="380" t="s">
        <v>2005</v>
      </c>
      <c r="AL237" s="12" t="s">
        <v>1670</v>
      </c>
      <c r="AM237" s="36"/>
      <c r="AN237" s="12" t="s">
        <v>1670</v>
      </c>
      <c r="AO237" s="36"/>
      <c r="AP237" s="36"/>
      <c r="AQ237" s="36"/>
      <c r="AR237" s="36"/>
      <c r="AS237" s="13" t="s">
        <v>1671</v>
      </c>
      <c r="AT237" s="13"/>
      <c r="AU237" s="13"/>
      <c r="AV237" s="13">
        <v>6847</v>
      </c>
      <c r="AW237" s="13" t="s">
        <v>2004</v>
      </c>
      <c r="AX237" s="164"/>
      <c r="AY237" s="13"/>
      <c r="AZ237" s="12"/>
      <c r="BA237" s="13"/>
      <c r="BB237" s="13"/>
      <c r="BC237" s="13"/>
      <c r="BD237" s="13"/>
      <c r="BE237" s="13"/>
      <c r="BF237" s="13">
        <v>6869</v>
      </c>
      <c r="BG237" s="13"/>
      <c r="BH237" s="13"/>
      <c r="BI237" s="13"/>
      <c r="BJ237" s="5">
        <f t="shared" si="11"/>
        <v>2</v>
      </c>
    </row>
    <row r="238" spans="1:62" ht="252">
      <c r="A238" s="32">
        <v>14</v>
      </c>
      <c r="B238" s="32">
        <f t="shared" si="12"/>
        <v>8</v>
      </c>
      <c r="C238" s="250" t="s">
        <v>856</v>
      </c>
      <c r="D238" s="250"/>
      <c r="E238" s="32"/>
      <c r="F238" s="32" t="s">
        <v>883</v>
      </c>
      <c r="G238" s="207"/>
      <c r="H238" s="207"/>
      <c r="I238" s="35"/>
      <c r="J238" s="32"/>
      <c r="K238" s="35"/>
      <c r="L238" s="35"/>
      <c r="M238" s="12"/>
      <c r="N238" s="160"/>
      <c r="O238" s="13"/>
      <c r="P238" s="13"/>
      <c r="Q238" s="13"/>
      <c r="R238" s="13"/>
      <c r="S238" s="13"/>
      <c r="T238" s="13"/>
      <c r="U238" s="164"/>
      <c r="V238" s="13"/>
      <c r="W238" s="170" t="s">
        <v>884</v>
      </c>
      <c r="X238" s="13" t="s">
        <v>884</v>
      </c>
      <c r="Y238" s="160"/>
      <c r="Z238" s="160"/>
      <c r="AA238" s="13" t="s">
        <v>885</v>
      </c>
      <c r="AB238" s="316" t="s">
        <v>78</v>
      </c>
      <c r="AC238" s="316" t="s">
        <v>78</v>
      </c>
      <c r="AD238" s="316" t="s">
        <v>78</v>
      </c>
      <c r="AE238" s="316" t="s">
        <v>78</v>
      </c>
      <c r="AF238" s="316" t="s">
        <v>78</v>
      </c>
      <c r="AG238" s="316"/>
      <c r="AH238" s="316"/>
      <c r="AI238" s="375"/>
      <c r="AJ238" s="164"/>
      <c r="AK238" s="160"/>
      <c r="AL238" s="12"/>
      <c r="AM238" s="36"/>
      <c r="AN238" s="12"/>
      <c r="AO238" s="36"/>
      <c r="AP238" s="36"/>
      <c r="AQ238" s="36"/>
      <c r="AR238" s="36"/>
      <c r="AS238" s="13"/>
      <c r="AT238" s="13"/>
      <c r="AU238" s="13"/>
      <c r="AV238" s="13"/>
      <c r="AW238" s="13"/>
      <c r="AX238" s="164"/>
      <c r="AY238" s="13"/>
      <c r="AZ238" s="12"/>
      <c r="BA238" s="13"/>
      <c r="BB238" s="13"/>
      <c r="BC238" s="13"/>
      <c r="BD238" s="13"/>
      <c r="BE238" s="13"/>
      <c r="BF238" s="13"/>
      <c r="BG238" s="13"/>
      <c r="BH238" s="13"/>
      <c r="BI238" s="13"/>
      <c r="BJ238" s="5">
        <f t="shared" si="11"/>
        <v>1</v>
      </c>
    </row>
    <row r="239" spans="1:62" ht="14.5">
      <c r="A239" s="32">
        <v>14</v>
      </c>
      <c r="B239" s="32">
        <f t="shared" si="12"/>
        <v>9</v>
      </c>
      <c r="C239" s="250" t="s">
        <v>856</v>
      </c>
      <c r="D239" s="250"/>
      <c r="E239" s="32"/>
      <c r="F239" s="32" t="s">
        <v>886</v>
      </c>
      <c r="G239" s="207"/>
      <c r="H239" s="207"/>
      <c r="I239" s="35"/>
      <c r="J239" s="32"/>
      <c r="K239" s="35"/>
      <c r="L239" s="35"/>
      <c r="M239" s="12" t="s">
        <v>887</v>
      </c>
      <c r="N239" s="258"/>
      <c r="O239" s="442"/>
      <c r="P239" s="436"/>
      <c r="Q239" s="436"/>
      <c r="R239" s="34"/>
      <c r="S239" s="34"/>
      <c r="T239" s="34"/>
      <c r="U239" s="167"/>
      <c r="V239" s="34"/>
      <c r="W239" s="170"/>
      <c r="X239" s="13"/>
      <c r="Y239" s="13"/>
      <c r="Z239" s="13"/>
      <c r="AA239" s="13"/>
      <c r="AB239" s="259"/>
      <c r="AC239" s="259"/>
      <c r="AD239" s="259"/>
      <c r="AE239" s="259"/>
      <c r="AF239" s="259"/>
      <c r="AG239" s="259"/>
      <c r="AH239" s="259"/>
      <c r="AI239" s="375"/>
      <c r="AJ239" s="167"/>
      <c r="AK239" s="34"/>
      <c r="AL239" s="12"/>
      <c r="AM239" s="36"/>
      <c r="AN239" s="12"/>
      <c r="AO239" s="36"/>
      <c r="AP239" s="36"/>
      <c r="AQ239" s="13"/>
      <c r="AR239" s="13"/>
      <c r="AS239" s="13"/>
      <c r="AT239" s="13"/>
      <c r="AU239" s="13"/>
      <c r="AV239" s="13"/>
      <c r="AW239" s="13"/>
      <c r="AX239" s="167"/>
      <c r="AY239" s="34"/>
      <c r="AZ239" s="12"/>
      <c r="BA239" s="13"/>
      <c r="BB239" s="13"/>
      <c r="BC239" s="13"/>
      <c r="BD239" s="13"/>
      <c r="BE239" s="13"/>
      <c r="BF239" s="13"/>
      <c r="BG239" s="13"/>
      <c r="BH239" s="13"/>
      <c r="BI239" s="13"/>
      <c r="BJ239" s="5">
        <f t="shared" si="11"/>
        <v>1</v>
      </c>
    </row>
    <row r="240" spans="1:62" ht="14.5">
      <c r="A240" s="32">
        <v>14</v>
      </c>
      <c r="B240" s="32">
        <f t="shared" si="12"/>
        <v>10</v>
      </c>
      <c r="C240" s="250" t="s">
        <v>856</v>
      </c>
      <c r="D240" s="250"/>
      <c r="E240" s="32"/>
      <c r="F240" s="32" t="s">
        <v>888</v>
      </c>
      <c r="G240" s="207"/>
      <c r="H240" s="207"/>
      <c r="I240" s="35"/>
      <c r="J240" s="32"/>
      <c r="K240" s="35"/>
      <c r="L240" s="35"/>
      <c r="M240" s="12" t="s">
        <v>889</v>
      </c>
      <c r="N240" s="258"/>
      <c r="O240" s="442"/>
      <c r="P240" s="436"/>
      <c r="Q240" s="436"/>
      <c r="R240" s="34"/>
      <c r="S240" s="34"/>
      <c r="T240" s="34"/>
      <c r="U240" s="167"/>
      <c r="V240" s="34"/>
      <c r="W240" s="170"/>
      <c r="X240" s="13"/>
      <c r="Y240" s="13"/>
      <c r="Z240" s="13"/>
      <c r="AA240" s="13"/>
      <c r="AB240" s="151"/>
      <c r="AC240" s="151"/>
      <c r="AD240" s="151"/>
      <c r="AE240" s="151"/>
      <c r="AF240" s="151"/>
      <c r="AG240" s="151"/>
      <c r="AH240" s="151"/>
      <c r="AI240" s="375"/>
      <c r="AJ240" s="167"/>
      <c r="AK240" s="34"/>
      <c r="AL240" s="12"/>
      <c r="AM240" s="36"/>
      <c r="AN240" s="12"/>
      <c r="AO240" s="36"/>
      <c r="AP240" s="36"/>
      <c r="AQ240" s="13"/>
      <c r="AR240" s="13"/>
      <c r="AS240" s="13"/>
      <c r="AT240" s="13"/>
      <c r="AU240" s="13"/>
      <c r="AV240" s="13"/>
      <c r="AW240" s="13"/>
      <c r="AX240" s="167"/>
      <c r="AY240" s="34"/>
      <c r="AZ240" s="12"/>
      <c r="BA240" s="13"/>
      <c r="BB240" s="13"/>
      <c r="BC240" s="13"/>
      <c r="BD240" s="13"/>
      <c r="BE240" s="13"/>
      <c r="BF240" s="13"/>
      <c r="BG240" s="13"/>
      <c r="BH240" s="13"/>
      <c r="BI240" s="13"/>
      <c r="BJ240" s="5">
        <f t="shared" si="11"/>
        <v>1</v>
      </c>
    </row>
    <row r="241" spans="1:62" ht="224">
      <c r="A241" s="32">
        <v>14</v>
      </c>
      <c r="B241" s="32">
        <f t="shared" si="12"/>
        <v>11</v>
      </c>
      <c r="C241" s="250" t="s">
        <v>856</v>
      </c>
      <c r="D241" s="252"/>
      <c r="E241" s="32"/>
      <c r="F241" s="32" t="s">
        <v>890</v>
      </c>
      <c r="G241" s="207"/>
      <c r="H241" s="207"/>
      <c r="I241" s="35"/>
      <c r="J241" s="32"/>
      <c r="K241" s="35"/>
      <c r="L241" s="32"/>
      <c r="M241" s="12"/>
      <c r="N241" s="13"/>
      <c r="O241" s="13"/>
      <c r="P241" s="13"/>
      <c r="Q241" s="13"/>
      <c r="R241" s="13"/>
      <c r="S241" s="13"/>
      <c r="T241" s="13"/>
      <c r="U241" s="164"/>
      <c r="V241" s="13"/>
      <c r="W241" s="170" t="s">
        <v>891</v>
      </c>
      <c r="X241" s="13" t="s">
        <v>891</v>
      </c>
      <c r="Y241" s="13"/>
      <c r="Z241" s="13"/>
      <c r="AA241" s="13" t="s">
        <v>892</v>
      </c>
      <c r="AB241" s="151" t="s">
        <v>78</v>
      </c>
      <c r="AC241" s="151" t="s">
        <v>893</v>
      </c>
      <c r="AD241" s="151">
        <v>0</v>
      </c>
      <c r="AE241" s="151">
        <v>400</v>
      </c>
      <c r="AF241" s="151" t="s">
        <v>78</v>
      </c>
      <c r="AG241" s="151"/>
      <c r="AH241" s="151"/>
      <c r="AI241" s="375"/>
      <c r="AJ241" s="164"/>
      <c r="AK241" s="13"/>
      <c r="AL241" s="12"/>
      <c r="AM241" s="36"/>
      <c r="AN241" s="12"/>
      <c r="AO241" s="36"/>
      <c r="AP241" s="36"/>
      <c r="AQ241" s="13"/>
      <c r="AR241" s="13"/>
      <c r="AS241" s="13"/>
      <c r="AT241" s="13"/>
      <c r="AU241" s="13"/>
      <c r="AV241" s="13"/>
      <c r="AW241" s="13"/>
      <c r="AX241" s="164"/>
      <c r="AY241" s="13"/>
      <c r="AZ241" s="12"/>
      <c r="BA241" s="13"/>
      <c r="BB241" s="13"/>
      <c r="BC241" s="13"/>
      <c r="BD241" s="13"/>
      <c r="BE241" s="13"/>
      <c r="BF241" s="13"/>
      <c r="BG241" s="13"/>
      <c r="BH241" s="13"/>
      <c r="BI241" s="13"/>
      <c r="BJ241" s="5">
        <f t="shared" si="11"/>
        <v>1</v>
      </c>
    </row>
    <row r="242" spans="1:62" ht="308">
      <c r="A242" s="32">
        <v>14</v>
      </c>
      <c r="B242" s="32">
        <f t="shared" si="12"/>
        <v>12</v>
      </c>
      <c r="C242" s="250" t="s">
        <v>856</v>
      </c>
      <c r="D242" s="250"/>
      <c r="E242" s="32"/>
      <c r="F242" s="32" t="s">
        <v>894</v>
      </c>
      <c r="G242" s="207"/>
      <c r="H242" s="207"/>
      <c r="I242" s="35"/>
      <c r="J242" s="32"/>
      <c r="K242" s="35"/>
      <c r="L242" s="32"/>
      <c r="M242" s="12"/>
      <c r="N242" s="13"/>
      <c r="O242" s="13"/>
      <c r="P242" s="13"/>
      <c r="Q242" s="13"/>
      <c r="R242" s="13"/>
      <c r="S242" s="13"/>
      <c r="T242" s="13"/>
      <c r="U242" s="164"/>
      <c r="V242" s="13"/>
      <c r="W242" s="170" t="s">
        <v>895</v>
      </c>
      <c r="X242" s="13" t="s">
        <v>895</v>
      </c>
      <c r="Y242" s="13"/>
      <c r="Z242" s="13"/>
      <c r="AA242" s="13" t="s">
        <v>896</v>
      </c>
      <c r="AB242" s="151" t="s">
        <v>78</v>
      </c>
      <c r="AC242" s="151" t="s">
        <v>78</v>
      </c>
      <c r="AD242" s="151" t="s">
        <v>897</v>
      </c>
      <c r="AE242" s="151" t="s">
        <v>898</v>
      </c>
      <c r="AF242" s="151" t="s">
        <v>78</v>
      </c>
      <c r="AG242" s="151"/>
      <c r="AH242" s="151"/>
      <c r="AI242" s="375"/>
      <c r="AJ242" s="164"/>
      <c r="AK242" s="13"/>
      <c r="AL242" s="12"/>
      <c r="AM242" s="36"/>
      <c r="AN242" s="12"/>
      <c r="AO242" s="36"/>
      <c r="AP242" s="36"/>
      <c r="AQ242" s="13"/>
      <c r="AR242" s="13"/>
      <c r="AS242" s="13"/>
      <c r="AT242" s="13"/>
      <c r="AU242" s="13"/>
      <c r="AV242" s="13"/>
      <c r="AW242" s="13"/>
      <c r="AX242" s="164"/>
      <c r="AY242" s="13"/>
      <c r="AZ242" s="12"/>
      <c r="BA242" s="13"/>
      <c r="BB242" s="13"/>
      <c r="BC242" s="13"/>
      <c r="BD242" s="13"/>
      <c r="BE242" s="13"/>
      <c r="BF242" s="13"/>
      <c r="BG242" s="13"/>
      <c r="BH242" s="13"/>
      <c r="BI242" s="13"/>
      <c r="BJ242" s="5">
        <f t="shared" si="11"/>
        <v>1</v>
      </c>
    </row>
    <row r="243" spans="1:62" ht="29">
      <c r="A243" s="32">
        <v>14</v>
      </c>
      <c r="B243" s="32">
        <f t="shared" si="12"/>
        <v>13</v>
      </c>
      <c r="C243" s="250" t="s">
        <v>856</v>
      </c>
      <c r="D243" s="250"/>
      <c r="E243" s="32"/>
      <c r="F243" s="32" t="s">
        <v>899</v>
      </c>
      <c r="G243" s="207"/>
      <c r="H243" s="207"/>
      <c r="I243" s="35"/>
      <c r="J243" s="32"/>
      <c r="K243" s="35"/>
      <c r="L243" s="32"/>
      <c r="M243" s="12" t="s">
        <v>900</v>
      </c>
      <c r="N243" s="37"/>
      <c r="O243" s="129" t="s">
        <v>899</v>
      </c>
      <c r="P243" s="437" t="s">
        <v>901</v>
      </c>
      <c r="Q243" s="437"/>
      <c r="R243" s="37"/>
      <c r="S243" s="37"/>
      <c r="T243" s="37"/>
      <c r="U243" s="168"/>
      <c r="V243" s="37"/>
      <c r="W243" s="170"/>
      <c r="X243" s="13"/>
      <c r="Y243" s="13"/>
      <c r="Z243" s="13"/>
      <c r="AA243" s="13"/>
      <c r="AB243" s="151"/>
      <c r="AC243" s="151"/>
      <c r="AD243" s="151"/>
      <c r="AE243" s="151"/>
      <c r="AF243" s="151"/>
      <c r="AG243" s="151"/>
      <c r="AH243" s="151"/>
      <c r="AI243" s="375"/>
      <c r="AJ243" s="168"/>
      <c r="AK243" s="37"/>
      <c r="AL243" s="12"/>
      <c r="AM243" s="36"/>
      <c r="AN243" s="12"/>
      <c r="AO243" s="36"/>
      <c r="AP243" s="36"/>
      <c r="AQ243" s="13"/>
      <c r="AR243" s="13"/>
      <c r="AS243" s="13"/>
      <c r="AT243" s="13"/>
      <c r="AU243" s="13"/>
      <c r="AV243" s="13"/>
      <c r="AW243" s="13"/>
      <c r="AX243" s="168"/>
      <c r="AY243" s="37"/>
      <c r="AZ243" s="12"/>
      <c r="BA243" s="13"/>
      <c r="BB243" s="13"/>
      <c r="BC243" s="13"/>
      <c r="BD243" s="13"/>
      <c r="BE243" s="13"/>
      <c r="BF243" s="13"/>
      <c r="BG243" s="13"/>
      <c r="BH243" s="13"/>
      <c r="BI243" s="13"/>
      <c r="BJ243" s="5">
        <f t="shared" si="11"/>
        <v>1</v>
      </c>
    </row>
    <row r="244" spans="1:62" ht="43.5">
      <c r="A244" s="32">
        <v>14</v>
      </c>
      <c r="B244" s="32">
        <f t="shared" si="12"/>
        <v>14</v>
      </c>
      <c r="C244" s="250" t="s">
        <v>856</v>
      </c>
      <c r="D244" s="250"/>
      <c r="E244" s="32"/>
      <c r="F244" s="32" t="s">
        <v>902</v>
      </c>
      <c r="G244" s="207"/>
      <c r="H244" s="207"/>
      <c r="I244" s="35"/>
      <c r="J244" s="32"/>
      <c r="K244" s="35"/>
      <c r="L244" s="32"/>
      <c r="M244" s="12" t="s">
        <v>903</v>
      </c>
      <c r="N244" s="37"/>
      <c r="O244" s="129" t="s">
        <v>902</v>
      </c>
      <c r="P244" s="437" t="s">
        <v>904</v>
      </c>
      <c r="Q244" s="437"/>
      <c r="R244" s="37"/>
      <c r="S244" s="37"/>
      <c r="T244" s="37"/>
      <c r="U244" s="168"/>
      <c r="V244" s="37"/>
      <c r="W244" s="170"/>
      <c r="X244" s="13"/>
      <c r="Y244" s="13"/>
      <c r="Z244" s="13"/>
      <c r="AA244" s="13"/>
      <c r="AB244" s="316"/>
      <c r="AC244" s="316"/>
      <c r="AD244" s="316"/>
      <c r="AE244" s="316"/>
      <c r="AF244" s="316"/>
      <c r="AG244" s="316"/>
      <c r="AH244" s="316"/>
      <c r="AI244" s="375"/>
      <c r="AJ244" s="168"/>
      <c r="AK244" s="37"/>
      <c r="AL244" s="12"/>
      <c r="AM244" s="36"/>
      <c r="AN244" s="12"/>
      <c r="AO244" s="36"/>
      <c r="AP244" s="36"/>
      <c r="AQ244" s="13"/>
      <c r="AR244" s="13"/>
      <c r="AS244" s="13"/>
      <c r="AT244" s="13"/>
      <c r="AU244" s="13"/>
      <c r="AV244" s="13"/>
      <c r="AW244" s="13"/>
      <c r="AX244" s="168"/>
      <c r="AY244" s="37"/>
      <c r="AZ244" s="12"/>
      <c r="BA244" s="13"/>
      <c r="BB244" s="13"/>
      <c r="BC244" s="13"/>
      <c r="BD244" s="13"/>
      <c r="BE244" s="13"/>
      <c r="BF244" s="13"/>
      <c r="BG244" s="13"/>
      <c r="BH244" s="13"/>
      <c r="BI244" s="13"/>
      <c r="BJ244" s="5">
        <f t="shared" si="11"/>
        <v>1</v>
      </c>
    </row>
    <row r="245" spans="1:62" ht="43.5">
      <c r="A245" s="32">
        <v>14</v>
      </c>
      <c r="B245" s="32">
        <f t="shared" si="12"/>
        <v>15</v>
      </c>
      <c r="C245" s="250" t="s">
        <v>856</v>
      </c>
      <c r="D245" s="250"/>
      <c r="E245" s="32"/>
      <c r="F245" s="32" t="s">
        <v>905</v>
      </c>
      <c r="G245" s="207"/>
      <c r="H245" s="207"/>
      <c r="I245" s="35"/>
      <c r="J245" s="32"/>
      <c r="K245" s="35"/>
      <c r="L245" s="32"/>
      <c r="M245" s="12" t="s">
        <v>906</v>
      </c>
      <c r="N245" s="37"/>
      <c r="O245" s="129" t="s">
        <v>905</v>
      </c>
      <c r="P245" s="437" t="s">
        <v>907</v>
      </c>
      <c r="Q245" s="437"/>
      <c r="R245" s="37"/>
      <c r="S245" s="37"/>
      <c r="T245" s="37"/>
      <c r="U245" s="168"/>
      <c r="V245" s="37"/>
      <c r="W245" s="170"/>
      <c r="X245" s="13"/>
      <c r="Y245" s="13"/>
      <c r="Z245" s="13"/>
      <c r="AA245" s="13"/>
      <c r="AB245" s="151"/>
      <c r="AC245" s="151"/>
      <c r="AD245" s="151"/>
      <c r="AE245" s="151"/>
      <c r="AF245" s="151"/>
      <c r="AG245" s="151"/>
      <c r="AH245" s="151"/>
      <c r="AI245" s="375"/>
      <c r="AJ245" s="168"/>
      <c r="AK245" s="37"/>
      <c r="AL245" s="12"/>
      <c r="AM245" s="36"/>
      <c r="AN245" s="12"/>
      <c r="AO245" s="36"/>
      <c r="AP245" s="36"/>
      <c r="AQ245" s="13"/>
      <c r="AR245" s="13"/>
      <c r="AS245" s="13"/>
      <c r="AT245" s="13"/>
      <c r="AU245" s="13"/>
      <c r="AV245" s="13"/>
      <c r="AW245" s="13"/>
      <c r="AX245" s="168"/>
      <c r="AY245" s="37"/>
      <c r="AZ245" s="12"/>
      <c r="BA245" s="13"/>
      <c r="BB245" s="13"/>
      <c r="BC245" s="13"/>
      <c r="BD245" s="13"/>
      <c r="BE245" s="13"/>
      <c r="BF245" s="13"/>
      <c r="BG245" s="13"/>
      <c r="BH245" s="13"/>
      <c r="BI245" s="13"/>
      <c r="BJ245" s="5">
        <f t="shared" si="11"/>
        <v>1</v>
      </c>
    </row>
    <row r="246" spans="1:62" ht="29">
      <c r="A246" s="32">
        <v>14</v>
      </c>
      <c r="B246" s="32">
        <f t="shared" si="12"/>
        <v>16</v>
      </c>
      <c r="C246" s="250" t="s">
        <v>856</v>
      </c>
      <c r="D246" s="250"/>
      <c r="E246" s="32"/>
      <c r="F246" s="32" t="s">
        <v>908</v>
      </c>
      <c r="G246" s="207"/>
      <c r="H246" s="207"/>
      <c r="I246" s="35"/>
      <c r="J246" s="32"/>
      <c r="K246" s="35"/>
      <c r="L246" s="32"/>
      <c r="M246" s="12" t="s">
        <v>909</v>
      </c>
      <c r="N246" s="37"/>
      <c r="O246" s="129" t="s">
        <v>908</v>
      </c>
      <c r="P246" s="437" t="s">
        <v>910</v>
      </c>
      <c r="Q246" s="437"/>
      <c r="R246" s="37"/>
      <c r="S246" s="37"/>
      <c r="T246" s="37"/>
      <c r="U246" s="168"/>
      <c r="V246" s="37"/>
      <c r="W246" s="170"/>
      <c r="X246" s="13"/>
      <c r="Y246" s="13"/>
      <c r="Z246" s="13"/>
      <c r="AA246" s="13"/>
      <c r="AB246" s="151"/>
      <c r="AC246" s="151"/>
      <c r="AD246" s="151"/>
      <c r="AE246" s="151"/>
      <c r="AF246" s="151"/>
      <c r="AG246" s="151"/>
      <c r="AH246" s="151"/>
      <c r="AI246" s="375"/>
      <c r="AJ246" s="168"/>
      <c r="AK246" s="37"/>
      <c r="AL246" s="12"/>
      <c r="AM246" s="36"/>
      <c r="AN246" s="12"/>
      <c r="AO246" s="36"/>
      <c r="AP246" s="36"/>
      <c r="AQ246" s="13"/>
      <c r="AR246" s="13"/>
      <c r="AS246" s="13"/>
      <c r="AT246" s="13"/>
      <c r="AU246" s="13"/>
      <c r="AV246" s="13"/>
      <c r="AW246" s="13"/>
      <c r="AX246" s="168"/>
      <c r="AY246" s="37"/>
      <c r="AZ246" s="12"/>
      <c r="BA246" s="13"/>
      <c r="BB246" s="13"/>
      <c r="BC246" s="13"/>
      <c r="BD246" s="13"/>
      <c r="BE246" s="13"/>
      <c r="BF246" s="13"/>
      <c r="BG246" s="13"/>
      <c r="BH246" s="13"/>
      <c r="BI246" s="13"/>
      <c r="BJ246" s="5">
        <f t="shared" si="11"/>
        <v>1</v>
      </c>
    </row>
    <row r="247" spans="1:62" ht="72.5">
      <c r="A247" s="32">
        <v>14</v>
      </c>
      <c r="B247" s="32">
        <f t="shared" si="12"/>
        <v>17</v>
      </c>
      <c r="C247" s="250" t="s">
        <v>856</v>
      </c>
      <c r="D247" s="250"/>
      <c r="E247" s="32"/>
      <c r="F247" s="32" t="s">
        <v>911</v>
      </c>
      <c r="G247" s="207"/>
      <c r="H247" s="207"/>
      <c r="I247" s="35"/>
      <c r="J247" s="32"/>
      <c r="K247" s="35"/>
      <c r="L247" s="32"/>
      <c r="M247" s="12" t="s">
        <v>912</v>
      </c>
      <c r="N247" s="37"/>
      <c r="O247" s="443" t="s">
        <v>911</v>
      </c>
      <c r="P247" s="438" t="s">
        <v>913</v>
      </c>
      <c r="Q247" s="438"/>
      <c r="R247" s="38"/>
      <c r="S247" s="38"/>
      <c r="T247" s="38"/>
      <c r="U247" s="169"/>
      <c r="V247" s="38"/>
      <c r="W247" s="170"/>
      <c r="X247" s="13"/>
      <c r="Y247" s="13"/>
      <c r="Z247" s="13"/>
      <c r="AA247" s="13"/>
      <c r="AB247" s="151"/>
      <c r="AC247" s="151"/>
      <c r="AD247" s="151"/>
      <c r="AE247" s="151"/>
      <c r="AF247" s="151"/>
      <c r="AG247" s="151"/>
      <c r="AH247" s="151"/>
      <c r="AI247" s="375"/>
      <c r="AJ247" s="169"/>
      <c r="AK247" s="38"/>
      <c r="AL247" s="12"/>
      <c r="AM247" s="36"/>
      <c r="AN247" s="12"/>
      <c r="AO247" s="36"/>
      <c r="AP247" s="36"/>
      <c r="AQ247" s="13"/>
      <c r="AR247" s="13"/>
      <c r="AS247" s="13"/>
      <c r="AT247" s="13"/>
      <c r="AU247" s="13"/>
      <c r="AV247" s="13"/>
      <c r="AW247" s="13"/>
      <c r="AX247" s="169"/>
      <c r="AY247" s="38"/>
      <c r="AZ247" s="12"/>
      <c r="BA247" s="13"/>
      <c r="BB247" s="13"/>
      <c r="BC247" s="13"/>
      <c r="BD247" s="13"/>
      <c r="BE247" s="13"/>
      <c r="BF247" s="13"/>
      <c r="BG247" s="13"/>
      <c r="BH247" s="13"/>
      <c r="BI247" s="13"/>
      <c r="BJ247" s="5">
        <f t="shared" si="11"/>
        <v>1</v>
      </c>
    </row>
    <row r="248" spans="1:62" ht="70">
      <c r="A248" s="32">
        <v>14</v>
      </c>
      <c r="B248" s="32">
        <f t="shared" si="12"/>
        <v>18</v>
      </c>
      <c r="C248" s="250" t="s">
        <v>856</v>
      </c>
      <c r="D248" s="250"/>
      <c r="E248" s="32"/>
      <c r="F248" s="32" t="s">
        <v>914</v>
      </c>
      <c r="G248" s="207" t="s">
        <v>915</v>
      </c>
      <c r="H248" s="207"/>
      <c r="I248" s="35"/>
      <c r="J248" s="32" t="s">
        <v>1972</v>
      </c>
      <c r="K248" s="35"/>
      <c r="L248" s="32"/>
      <c r="M248" s="12" t="s">
        <v>916</v>
      </c>
      <c r="N248" s="13"/>
      <c r="O248" s="13" t="s">
        <v>917</v>
      </c>
      <c r="P248" s="13" t="s">
        <v>918</v>
      </c>
      <c r="Q248" s="13"/>
      <c r="R248" s="13"/>
      <c r="S248" s="13"/>
      <c r="T248" s="13"/>
      <c r="U248" s="164"/>
      <c r="V248" s="13"/>
      <c r="W248" s="170"/>
      <c r="X248" s="13"/>
      <c r="Y248" s="13"/>
      <c r="Z248" s="13"/>
      <c r="AA248" s="13"/>
      <c r="AB248" s="151"/>
      <c r="AC248" s="151"/>
      <c r="AD248" s="151"/>
      <c r="AE248" s="151"/>
      <c r="AF248" s="151"/>
      <c r="AG248" s="151"/>
      <c r="AH248" s="151"/>
      <c r="AI248" s="375"/>
      <c r="AJ248" s="164"/>
      <c r="AK248" s="13"/>
      <c r="AL248" s="12"/>
      <c r="AM248" s="36"/>
      <c r="AN248" s="12"/>
      <c r="AO248" s="36"/>
      <c r="AP248" s="36"/>
      <c r="AQ248" s="13"/>
      <c r="AR248" s="13"/>
      <c r="AS248" s="13"/>
      <c r="AT248" s="13"/>
      <c r="AU248" s="13"/>
      <c r="AV248" s="13"/>
      <c r="AW248" s="13"/>
      <c r="AX248" s="164"/>
      <c r="AY248" s="13"/>
      <c r="AZ248" s="12" t="s">
        <v>914</v>
      </c>
      <c r="BA248" s="13" t="s">
        <v>919</v>
      </c>
      <c r="BB248" s="13"/>
      <c r="BC248" s="13"/>
      <c r="BD248" s="13" t="s">
        <v>920</v>
      </c>
      <c r="BE248" s="13" t="s">
        <v>78</v>
      </c>
      <c r="BF248" s="13"/>
      <c r="BG248" s="13"/>
      <c r="BH248" s="13"/>
      <c r="BI248" s="13"/>
      <c r="BJ248" s="5">
        <f t="shared" ref="BJ248:BJ279" si="13">COUNTIF(M248,"*")+COUNTIF(W248,"*")+COUNTIF(AL248,"*")+COUNTIF(AZ248,"*")</f>
        <v>2</v>
      </c>
    </row>
    <row r="249" spans="1:62" ht="101.5">
      <c r="A249" s="32">
        <v>14</v>
      </c>
      <c r="B249" s="32">
        <f t="shared" si="12"/>
        <v>19</v>
      </c>
      <c r="C249" s="250" t="s">
        <v>856</v>
      </c>
      <c r="D249" s="250"/>
      <c r="E249" s="32"/>
      <c r="F249" s="32" t="s">
        <v>921</v>
      </c>
      <c r="G249" s="207"/>
      <c r="H249" s="207"/>
      <c r="I249" s="35"/>
      <c r="J249" s="32"/>
      <c r="K249" s="35"/>
      <c r="L249" s="32"/>
      <c r="M249" s="12" t="s">
        <v>922</v>
      </c>
      <c r="N249" s="258"/>
      <c r="O249" s="129" t="s">
        <v>921</v>
      </c>
      <c r="P249" s="437" t="s">
        <v>923</v>
      </c>
      <c r="Q249" s="437"/>
      <c r="R249" s="37"/>
      <c r="S249" s="37"/>
      <c r="T249" s="37"/>
      <c r="U249" s="168"/>
      <c r="V249" s="37"/>
      <c r="W249" s="170"/>
      <c r="X249" s="13"/>
      <c r="Y249" s="13"/>
      <c r="Z249" s="13"/>
      <c r="AA249" s="13"/>
      <c r="AB249" s="316"/>
      <c r="AC249" s="316"/>
      <c r="AD249" s="316"/>
      <c r="AE249" s="316"/>
      <c r="AF249" s="316"/>
      <c r="AG249" s="316"/>
      <c r="AH249" s="316"/>
      <c r="AI249" s="375"/>
      <c r="AJ249" s="168"/>
      <c r="AK249" s="37"/>
      <c r="AL249" s="12"/>
      <c r="AM249" s="36"/>
      <c r="AN249" s="12"/>
      <c r="AO249" s="36"/>
      <c r="AP249" s="36"/>
      <c r="AQ249" s="13"/>
      <c r="AR249" s="13"/>
      <c r="AS249" s="13"/>
      <c r="AT249" s="13"/>
      <c r="AU249" s="13"/>
      <c r="AV249" s="13"/>
      <c r="AW249" s="13"/>
      <c r="AX249" s="168"/>
      <c r="AY249" s="37"/>
      <c r="AZ249" s="12"/>
      <c r="BA249" s="13"/>
      <c r="BB249" s="13"/>
      <c r="BC249" s="13"/>
      <c r="BD249" s="13"/>
      <c r="BE249" s="13"/>
      <c r="BF249" s="13"/>
      <c r="BG249" s="13"/>
      <c r="BH249" s="13"/>
      <c r="BI249" s="13"/>
      <c r="BJ249" s="5">
        <f t="shared" si="13"/>
        <v>1</v>
      </c>
    </row>
    <row r="250" spans="1:62" ht="72.5">
      <c r="A250" s="32">
        <v>14</v>
      </c>
      <c r="B250" s="32">
        <f t="shared" si="12"/>
        <v>20</v>
      </c>
      <c r="C250" s="250" t="s">
        <v>856</v>
      </c>
      <c r="D250" s="250"/>
      <c r="E250" s="32"/>
      <c r="F250" s="32" t="s">
        <v>924</v>
      </c>
      <c r="G250" s="207"/>
      <c r="H250" s="207"/>
      <c r="I250" s="35"/>
      <c r="J250" s="32"/>
      <c r="K250" s="35"/>
      <c r="L250" s="32"/>
      <c r="M250" s="12" t="s">
        <v>925</v>
      </c>
      <c r="N250" s="258"/>
      <c r="O250" s="129" t="s">
        <v>924</v>
      </c>
      <c r="P250" s="437" t="s">
        <v>926</v>
      </c>
      <c r="Q250" s="437"/>
      <c r="R250" s="37"/>
      <c r="S250" s="37"/>
      <c r="T250" s="37"/>
      <c r="U250" s="168"/>
      <c r="V250" s="37"/>
      <c r="W250" s="170"/>
      <c r="X250" s="13"/>
      <c r="Y250" s="13"/>
      <c r="Z250" s="13"/>
      <c r="AA250" s="13"/>
      <c r="AB250" s="151"/>
      <c r="AC250" s="151"/>
      <c r="AD250" s="151"/>
      <c r="AE250" s="151"/>
      <c r="AF250" s="151"/>
      <c r="AG250" s="151"/>
      <c r="AH250" s="151"/>
      <c r="AI250" s="375"/>
      <c r="AJ250" s="168"/>
      <c r="AK250" s="37"/>
      <c r="AL250" s="12" t="s">
        <v>1703</v>
      </c>
      <c r="AM250" s="36"/>
      <c r="AN250" s="12" t="s">
        <v>1703</v>
      </c>
      <c r="AO250" s="36"/>
      <c r="AP250" s="36"/>
      <c r="AQ250" s="13"/>
      <c r="AR250" s="13"/>
      <c r="AS250" s="13" t="s">
        <v>1704</v>
      </c>
      <c r="AT250" s="13"/>
      <c r="AU250" s="13"/>
      <c r="AV250" s="13"/>
      <c r="AW250" s="13"/>
      <c r="AX250" s="168"/>
      <c r="AY250" s="37"/>
      <c r="AZ250" s="12"/>
      <c r="BA250" s="13"/>
      <c r="BB250" s="13"/>
      <c r="BC250" s="13"/>
      <c r="BD250" s="13"/>
      <c r="BE250" s="13"/>
      <c r="BF250" s="13"/>
      <c r="BG250" s="13"/>
      <c r="BH250" s="13"/>
      <c r="BI250" s="13"/>
      <c r="BJ250" s="5">
        <f t="shared" si="13"/>
        <v>2</v>
      </c>
    </row>
    <row r="251" spans="1:62" ht="28">
      <c r="A251" s="32"/>
      <c r="B251" s="32">
        <f t="shared" si="12"/>
        <v>21</v>
      </c>
      <c r="C251" s="250" t="s">
        <v>856</v>
      </c>
      <c r="D251" s="250"/>
      <c r="E251" s="32"/>
      <c r="F251" s="32" t="s">
        <v>1700</v>
      </c>
      <c r="G251" s="207"/>
      <c r="H251" s="207"/>
      <c r="I251" s="32"/>
      <c r="J251" s="32"/>
      <c r="K251" s="35"/>
      <c r="L251" s="32"/>
      <c r="M251" s="12"/>
      <c r="N251" s="258"/>
      <c r="O251" s="129"/>
      <c r="P251" s="437"/>
      <c r="Q251" s="437"/>
      <c r="R251" s="37"/>
      <c r="S251" s="37"/>
      <c r="T251" s="37"/>
      <c r="U251" s="168"/>
      <c r="V251" s="37"/>
      <c r="W251" s="170"/>
      <c r="X251" s="13"/>
      <c r="Y251" s="13"/>
      <c r="Z251" s="13"/>
      <c r="AA251" s="13"/>
      <c r="AB251" s="383"/>
      <c r="AC251" s="383"/>
      <c r="AD251" s="383"/>
      <c r="AE251" s="383"/>
      <c r="AF251" s="383"/>
      <c r="AG251" s="383"/>
      <c r="AH251" s="383"/>
      <c r="AI251" s="383"/>
      <c r="AJ251" s="168"/>
      <c r="AK251" s="37"/>
      <c r="AL251" s="12" t="s">
        <v>1699</v>
      </c>
      <c r="AM251" s="13"/>
      <c r="AN251" s="12" t="s">
        <v>1699</v>
      </c>
      <c r="AO251" s="13"/>
      <c r="AP251" s="13"/>
      <c r="AQ251" s="13"/>
      <c r="AR251" s="13"/>
      <c r="AS251" s="13" t="s">
        <v>1700</v>
      </c>
      <c r="AT251" s="13"/>
      <c r="AU251" s="13"/>
      <c r="AV251" s="13"/>
      <c r="AW251" s="13"/>
      <c r="AX251" s="168"/>
      <c r="AY251" s="37"/>
      <c r="AZ251" s="12"/>
      <c r="BA251" s="13"/>
      <c r="BB251" s="13"/>
      <c r="BC251" s="13"/>
      <c r="BD251" s="13"/>
      <c r="BE251" s="13"/>
      <c r="BF251" s="13"/>
      <c r="BG251" s="13"/>
      <c r="BH251" s="13"/>
      <c r="BI251" s="13"/>
      <c r="BJ251" s="5">
        <f t="shared" si="13"/>
        <v>1</v>
      </c>
    </row>
    <row r="252" spans="1:62" ht="14.5">
      <c r="A252" s="32"/>
      <c r="B252" s="32">
        <f t="shared" si="12"/>
        <v>22</v>
      </c>
      <c r="C252" s="250" t="s">
        <v>856</v>
      </c>
      <c r="D252" s="250"/>
      <c r="E252" s="32"/>
      <c r="F252" s="32" t="s">
        <v>1702</v>
      </c>
      <c r="G252" s="207"/>
      <c r="H252" s="207"/>
      <c r="I252" s="32"/>
      <c r="J252" s="32"/>
      <c r="K252" s="32"/>
      <c r="L252" s="32"/>
      <c r="M252" s="12"/>
      <c r="N252" s="258"/>
      <c r="O252" s="129"/>
      <c r="P252" s="437"/>
      <c r="Q252" s="437"/>
      <c r="R252" s="37"/>
      <c r="S252" s="37"/>
      <c r="T252" s="37"/>
      <c r="U252" s="168"/>
      <c r="V252" s="37"/>
      <c r="W252" s="170"/>
      <c r="X252" s="13"/>
      <c r="Y252" s="13"/>
      <c r="Z252" s="13"/>
      <c r="AA252" s="13"/>
      <c r="AB252" s="383"/>
      <c r="AC252" s="383"/>
      <c r="AD252" s="383"/>
      <c r="AE252" s="383"/>
      <c r="AF252" s="383"/>
      <c r="AG252" s="383"/>
      <c r="AH252" s="383"/>
      <c r="AI252" s="383"/>
      <c r="AJ252" s="168"/>
      <c r="AK252" s="37"/>
      <c r="AL252" s="12" t="s">
        <v>1701</v>
      </c>
      <c r="AM252" s="13"/>
      <c r="AN252" s="12" t="s">
        <v>1701</v>
      </c>
      <c r="AO252" s="13"/>
      <c r="AP252" s="13"/>
      <c r="AQ252" s="13"/>
      <c r="AR252" s="13"/>
      <c r="AS252" s="13" t="s">
        <v>1702</v>
      </c>
      <c r="AT252" s="13"/>
      <c r="AU252" s="13"/>
      <c r="AV252" s="13"/>
      <c r="AW252" s="13"/>
      <c r="AX252" s="168"/>
      <c r="AY252" s="37"/>
      <c r="AZ252" s="12"/>
      <c r="BA252" s="13"/>
      <c r="BB252" s="13"/>
      <c r="BC252" s="13"/>
      <c r="BD252" s="13"/>
      <c r="BE252" s="13"/>
      <c r="BF252" s="13"/>
      <c r="BG252" s="13"/>
      <c r="BH252" s="13"/>
      <c r="BI252" s="13"/>
      <c r="BJ252" s="5">
        <f t="shared" si="13"/>
        <v>1</v>
      </c>
    </row>
    <row r="253" spans="1:62" ht="28">
      <c r="A253" s="32"/>
      <c r="B253" s="32">
        <f t="shared" si="12"/>
        <v>23</v>
      </c>
      <c r="C253" s="250" t="s">
        <v>856</v>
      </c>
      <c r="D253" s="250"/>
      <c r="E253" s="32"/>
      <c r="F253" s="32" t="s">
        <v>1684</v>
      </c>
      <c r="G253" s="207"/>
      <c r="H253" s="207"/>
      <c r="I253" s="32"/>
      <c r="J253" s="32"/>
      <c r="K253" s="32"/>
      <c r="L253" s="32"/>
      <c r="M253" s="12"/>
      <c r="N253" s="258"/>
      <c r="O253" s="129"/>
      <c r="P253" s="437"/>
      <c r="Q253" s="437"/>
      <c r="R253" s="37"/>
      <c r="S253" s="37"/>
      <c r="T253" s="37"/>
      <c r="U253" s="168"/>
      <c r="V253" s="37"/>
      <c r="W253" s="170"/>
      <c r="X253" s="13"/>
      <c r="Y253" s="13"/>
      <c r="Z253" s="13"/>
      <c r="AA253" s="13"/>
      <c r="AB253" s="383"/>
      <c r="AC253" s="383"/>
      <c r="AD253" s="383"/>
      <c r="AE253" s="383"/>
      <c r="AF253" s="383"/>
      <c r="AG253" s="383"/>
      <c r="AH253" s="383"/>
      <c r="AI253" s="383"/>
      <c r="AJ253" s="168"/>
      <c r="AK253" s="37"/>
      <c r="AL253" s="12" t="s">
        <v>1683</v>
      </c>
      <c r="AM253" s="13"/>
      <c r="AN253" s="12" t="s">
        <v>1683</v>
      </c>
      <c r="AO253" s="13"/>
      <c r="AP253" s="13"/>
      <c r="AQ253" s="13"/>
      <c r="AR253" s="13"/>
      <c r="AS253" s="13" t="s">
        <v>1684</v>
      </c>
      <c r="AT253" s="13"/>
      <c r="AU253" s="13"/>
      <c r="AV253" s="13"/>
      <c r="AW253" s="13"/>
      <c r="AX253" s="168"/>
      <c r="AY253" s="37"/>
      <c r="AZ253" s="12"/>
      <c r="BA253" s="13"/>
      <c r="BB253" s="13"/>
      <c r="BC253" s="13"/>
      <c r="BD253" s="13"/>
      <c r="BE253" s="13"/>
      <c r="BF253" s="13"/>
      <c r="BG253" s="13"/>
      <c r="BH253" s="13"/>
      <c r="BI253" s="13"/>
      <c r="BJ253" s="5">
        <f t="shared" si="13"/>
        <v>1</v>
      </c>
    </row>
    <row r="254" spans="1:62" ht="28">
      <c r="A254" s="32"/>
      <c r="B254" s="32">
        <f t="shared" si="12"/>
        <v>24</v>
      </c>
      <c r="C254" s="250" t="s">
        <v>856</v>
      </c>
      <c r="D254" s="250"/>
      <c r="E254" s="32"/>
      <c r="F254" s="32" t="s">
        <v>1686</v>
      </c>
      <c r="G254" s="207"/>
      <c r="H254" s="207"/>
      <c r="I254" s="32"/>
      <c r="J254" s="32"/>
      <c r="K254" s="32"/>
      <c r="L254" s="32"/>
      <c r="M254" s="12"/>
      <c r="N254" s="258"/>
      <c r="O254" s="129"/>
      <c r="P254" s="437"/>
      <c r="Q254" s="437"/>
      <c r="R254" s="37"/>
      <c r="S254" s="37"/>
      <c r="T254" s="37"/>
      <c r="U254" s="168"/>
      <c r="V254" s="37"/>
      <c r="W254" s="170"/>
      <c r="X254" s="13"/>
      <c r="Y254" s="13"/>
      <c r="Z254" s="13"/>
      <c r="AA254" s="13"/>
      <c r="AB254" s="383"/>
      <c r="AC254" s="383"/>
      <c r="AD254" s="383"/>
      <c r="AE254" s="383"/>
      <c r="AF254" s="383"/>
      <c r="AG254" s="383"/>
      <c r="AH254" s="383"/>
      <c r="AI254" s="383"/>
      <c r="AJ254" s="168"/>
      <c r="AK254" s="37"/>
      <c r="AL254" s="12" t="s">
        <v>1685</v>
      </c>
      <c r="AM254" s="13"/>
      <c r="AN254" s="12" t="s">
        <v>1685</v>
      </c>
      <c r="AO254" s="13"/>
      <c r="AP254" s="13"/>
      <c r="AQ254" s="13"/>
      <c r="AR254" s="13"/>
      <c r="AS254" s="13" t="s">
        <v>1686</v>
      </c>
      <c r="AT254" s="13"/>
      <c r="AU254" s="13"/>
      <c r="AV254" s="13"/>
      <c r="AW254" s="13"/>
      <c r="AX254" s="168"/>
      <c r="AY254" s="37"/>
      <c r="AZ254" s="12"/>
      <c r="BA254" s="13"/>
      <c r="BB254" s="13"/>
      <c r="BC254" s="13"/>
      <c r="BD254" s="13"/>
      <c r="BE254" s="13"/>
      <c r="BF254" s="13"/>
      <c r="BG254" s="13"/>
      <c r="BH254" s="13"/>
      <c r="BI254" s="13"/>
      <c r="BJ254" s="5">
        <f t="shared" si="13"/>
        <v>1</v>
      </c>
    </row>
    <row r="255" spans="1:62" ht="72.5">
      <c r="A255" s="32">
        <v>14</v>
      </c>
      <c r="B255" s="32">
        <f t="shared" si="12"/>
        <v>25</v>
      </c>
      <c r="C255" s="250" t="s">
        <v>856</v>
      </c>
      <c r="D255" s="250"/>
      <c r="E255" s="32"/>
      <c r="F255" s="32" t="s">
        <v>927</v>
      </c>
      <c r="G255" s="207"/>
      <c r="H255" s="207"/>
      <c r="I255" s="32"/>
      <c r="J255" s="32"/>
      <c r="K255" s="32"/>
      <c r="L255" s="32"/>
      <c r="M255" s="12" t="s">
        <v>928</v>
      </c>
      <c r="N255" s="258"/>
      <c r="O255" s="129" t="s">
        <v>927</v>
      </c>
      <c r="P255" s="437" t="s">
        <v>929</v>
      </c>
      <c r="Q255" s="437"/>
      <c r="R255" s="37"/>
      <c r="S255" s="37"/>
      <c r="T255" s="37"/>
      <c r="U255" s="168"/>
      <c r="V255" s="37"/>
      <c r="W255" s="170"/>
      <c r="X255" s="13"/>
      <c r="Y255" s="13"/>
      <c r="Z255" s="13"/>
      <c r="AA255" s="13"/>
      <c r="AB255" s="316"/>
      <c r="AC255" s="316"/>
      <c r="AD255" s="316"/>
      <c r="AE255" s="316"/>
      <c r="AF255" s="316"/>
      <c r="AG255" s="316"/>
      <c r="AH255" s="316"/>
      <c r="AI255" s="375"/>
      <c r="AJ255" s="168"/>
      <c r="AK255" s="37"/>
      <c r="AL255" s="12"/>
      <c r="AM255" s="13"/>
      <c r="AN255" s="12"/>
      <c r="AO255" s="13"/>
      <c r="AP255" s="13"/>
      <c r="AQ255" s="13"/>
      <c r="AR255" s="13"/>
      <c r="AS255" s="13"/>
      <c r="AT255" s="13"/>
      <c r="AU255" s="13"/>
      <c r="AV255" s="13"/>
      <c r="AW255" s="13"/>
      <c r="AX255" s="168"/>
      <c r="AY255" s="37"/>
      <c r="AZ255" s="12"/>
      <c r="BA255" s="13"/>
      <c r="BB255" s="13"/>
      <c r="BC255" s="13"/>
      <c r="BD255" s="13"/>
      <c r="BE255" s="13"/>
      <c r="BF255" s="13"/>
      <c r="BG255" s="13"/>
      <c r="BH255" s="13"/>
      <c r="BI255" s="13"/>
      <c r="BJ255" s="5">
        <f t="shared" si="13"/>
        <v>1</v>
      </c>
    </row>
    <row r="256" spans="1:62" ht="43.5">
      <c r="A256" s="32">
        <v>14</v>
      </c>
      <c r="B256" s="32">
        <f t="shared" si="12"/>
        <v>26</v>
      </c>
      <c r="C256" s="250" t="s">
        <v>856</v>
      </c>
      <c r="D256" s="250"/>
      <c r="E256" s="32"/>
      <c r="F256" s="32" t="s">
        <v>930</v>
      </c>
      <c r="G256" s="207"/>
      <c r="H256" s="207"/>
      <c r="I256" s="32"/>
      <c r="J256" s="32"/>
      <c r="K256" s="32"/>
      <c r="L256" s="32"/>
      <c r="M256" s="12" t="s">
        <v>931</v>
      </c>
      <c r="N256" s="258"/>
      <c r="O256" s="129" t="s">
        <v>930</v>
      </c>
      <c r="P256" s="437" t="s">
        <v>932</v>
      </c>
      <c r="Q256" s="437"/>
      <c r="R256" s="37"/>
      <c r="S256" s="37"/>
      <c r="T256" s="37"/>
      <c r="U256" s="168"/>
      <c r="V256" s="37"/>
      <c r="W256" s="170"/>
      <c r="X256" s="13"/>
      <c r="Y256" s="13"/>
      <c r="Z256" s="13"/>
      <c r="AA256" s="13"/>
      <c r="AB256" s="151"/>
      <c r="AC256" s="151"/>
      <c r="AD256" s="151"/>
      <c r="AE256" s="151"/>
      <c r="AF256" s="151"/>
      <c r="AG256" s="151"/>
      <c r="AH256" s="151"/>
      <c r="AI256" s="375"/>
      <c r="AJ256" s="168"/>
      <c r="AK256" s="37"/>
      <c r="AL256" s="12"/>
      <c r="AM256" s="13"/>
      <c r="AN256" s="12"/>
      <c r="AO256" s="13"/>
      <c r="AP256" s="13"/>
      <c r="AQ256" s="13"/>
      <c r="AR256" s="13"/>
      <c r="AS256" s="13"/>
      <c r="AT256" s="13"/>
      <c r="AU256" s="13"/>
      <c r="AV256" s="13"/>
      <c r="AW256" s="13"/>
      <c r="AX256" s="168"/>
      <c r="AY256" s="37"/>
      <c r="AZ256" s="12"/>
      <c r="BA256" s="13"/>
      <c r="BB256" s="13"/>
      <c r="BC256" s="13"/>
      <c r="BD256" s="13"/>
      <c r="BE256" s="13"/>
      <c r="BF256" s="13"/>
      <c r="BG256" s="13"/>
      <c r="BH256" s="13"/>
      <c r="BI256" s="13"/>
      <c r="BJ256" s="5">
        <f t="shared" si="13"/>
        <v>1</v>
      </c>
    </row>
    <row r="257" spans="1:62" ht="58">
      <c r="A257" s="32">
        <v>14</v>
      </c>
      <c r="B257" s="32">
        <f t="shared" si="12"/>
        <v>27</v>
      </c>
      <c r="C257" s="250" t="s">
        <v>856</v>
      </c>
      <c r="D257" s="250"/>
      <c r="E257" s="32"/>
      <c r="F257" s="32" t="s">
        <v>933</v>
      </c>
      <c r="G257" s="207"/>
      <c r="H257" s="207"/>
      <c r="I257" s="32"/>
      <c r="J257" s="32"/>
      <c r="K257" s="32"/>
      <c r="L257" s="32"/>
      <c r="M257" s="12" t="s">
        <v>934</v>
      </c>
      <c r="N257" s="258"/>
      <c r="O257" s="129" t="s">
        <v>935</v>
      </c>
      <c r="P257" s="437" t="s">
        <v>936</v>
      </c>
      <c r="Q257" s="437"/>
      <c r="R257" s="37"/>
      <c r="S257" s="37"/>
      <c r="T257" s="37"/>
      <c r="U257" s="168"/>
      <c r="V257" s="37"/>
      <c r="W257" s="170"/>
      <c r="X257" s="13"/>
      <c r="Y257" s="13"/>
      <c r="Z257" s="13"/>
      <c r="AA257" s="13"/>
      <c r="AB257" s="151"/>
      <c r="AC257" s="151"/>
      <c r="AD257" s="151"/>
      <c r="AE257" s="151"/>
      <c r="AF257" s="151"/>
      <c r="AG257" s="151"/>
      <c r="AH257" s="151"/>
      <c r="AI257" s="375"/>
      <c r="AJ257" s="168"/>
      <c r="AK257" s="37"/>
      <c r="AL257" s="12"/>
      <c r="AM257" s="13"/>
      <c r="AN257" s="12"/>
      <c r="AO257" s="13"/>
      <c r="AP257" s="13"/>
      <c r="AQ257" s="13"/>
      <c r="AR257" s="13"/>
      <c r="AS257" s="13"/>
      <c r="AT257" s="13"/>
      <c r="AU257" s="13"/>
      <c r="AV257" s="13"/>
      <c r="AW257" s="13"/>
      <c r="AX257" s="168"/>
      <c r="AY257" s="37"/>
      <c r="AZ257" s="12"/>
      <c r="BA257" s="13"/>
      <c r="BB257" s="13"/>
      <c r="BC257" s="13"/>
      <c r="BD257" s="13"/>
      <c r="BE257" s="13"/>
      <c r="BF257" s="13"/>
      <c r="BG257" s="13"/>
      <c r="BH257" s="13"/>
      <c r="BI257" s="13"/>
      <c r="BJ257" s="5">
        <f t="shared" si="13"/>
        <v>1</v>
      </c>
    </row>
    <row r="258" spans="1:62" ht="58">
      <c r="A258" s="32">
        <v>14</v>
      </c>
      <c r="B258" s="32">
        <f t="shared" si="12"/>
        <v>28</v>
      </c>
      <c r="C258" s="250" t="s">
        <v>856</v>
      </c>
      <c r="D258" s="250"/>
      <c r="E258" s="32"/>
      <c r="F258" s="32" t="s">
        <v>937</v>
      </c>
      <c r="G258" s="207"/>
      <c r="H258" s="207"/>
      <c r="I258" s="32"/>
      <c r="J258" s="32"/>
      <c r="K258" s="32"/>
      <c r="L258" s="32"/>
      <c r="M258" s="12" t="s">
        <v>938</v>
      </c>
      <c r="N258" s="258"/>
      <c r="O258" s="129" t="s">
        <v>937</v>
      </c>
      <c r="P258" s="437" t="s">
        <v>939</v>
      </c>
      <c r="Q258" s="437"/>
      <c r="R258" s="37"/>
      <c r="S258" s="37"/>
      <c r="T258" s="37"/>
      <c r="U258" s="168"/>
      <c r="V258" s="37"/>
      <c r="W258" s="170"/>
      <c r="X258" s="13"/>
      <c r="Y258" s="13"/>
      <c r="Z258" s="13"/>
      <c r="AA258" s="13"/>
      <c r="AB258" s="151"/>
      <c r="AC258" s="151"/>
      <c r="AD258" s="151"/>
      <c r="AE258" s="151"/>
      <c r="AF258" s="151"/>
      <c r="AG258" s="151"/>
      <c r="AH258" s="151"/>
      <c r="AI258" s="375"/>
      <c r="AJ258" s="168"/>
      <c r="AK258" s="37"/>
      <c r="AL258" s="12"/>
      <c r="AM258" s="13"/>
      <c r="AN258" s="12"/>
      <c r="AO258" s="13"/>
      <c r="AP258" s="13"/>
      <c r="AQ258" s="13"/>
      <c r="AR258" s="13"/>
      <c r="AS258" s="13"/>
      <c r="AT258" s="13"/>
      <c r="AU258" s="13"/>
      <c r="AV258" s="13"/>
      <c r="AW258" s="13"/>
      <c r="AX258" s="168"/>
      <c r="AY258" s="37"/>
      <c r="AZ258" s="12"/>
      <c r="BA258" s="13"/>
      <c r="BB258" s="13"/>
      <c r="BC258" s="13"/>
      <c r="BD258" s="13"/>
      <c r="BE258" s="13"/>
      <c r="BF258" s="13"/>
      <c r="BG258" s="13"/>
      <c r="BH258" s="13"/>
      <c r="BI258" s="13"/>
      <c r="BJ258" s="5">
        <f t="shared" si="13"/>
        <v>1</v>
      </c>
    </row>
    <row r="259" spans="1:62" ht="14.5">
      <c r="A259" s="32">
        <v>14</v>
      </c>
      <c r="B259" s="32">
        <f t="shared" si="12"/>
        <v>29</v>
      </c>
      <c r="C259" s="250" t="s">
        <v>856</v>
      </c>
      <c r="D259" s="250"/>
      <c r="E259" s="32"/>
      <c r="F259" s="32" t="s">
        <v>940</v>
      </c>
      <c r="G259" s="207"/>
      <c r="H259" s="207"/>
      <c r="I259" s="32"/>
      <c r="J259" s="32"/>
      <c r="K259" s="32"/>
      <c r="L259" s="32"/>
      <c r="M259" s="12" t="s">
        <v>941</v>
      </c>
      <c r="N259" s="258"/>
      <c r="O259" s="442"/>
      <c r="P259" s="436"/>
      <c r="Q259" s="436"/>
      <c r="R259" s="34"/>
      <c r="S259" s="34"/>
      <c r="T259" s="34"/>
      <c r="U259" s="167"/>
      <c r="V259" s="34"/>
      <c r="W259" s="170"/>
      <c r="X259" s="13"/>
      <c r="Y259" s="13"/>
      <c r="Z259" s="13"/>
      <c r="AA259" s="13"/>
      <c r="AB259" s="316"/>
      <c r="AC259" s="316"/>
      <c r="AD259" s="316"/>
      <c r="AE259" s="316"/>
      <c r="AF259" s="316"/>
      <c r="AG259" s="316"/>
      <c r="AH259" s="316"/>
      <c r="AI259" s="375"/>
      <c r="AJ259" s="167"/>
      <c r="AK259" s="34"/>
      <c r="AL259" s="12"/>
      <c r="AM259" s="13"/>
      <c r="AN259" s="12"/>
      <c r="AO259" s="13"/>
      <c r="AP259" s="13"/>
      <c r="AQ259" s="13"/>
      <c r="AR259" s="13"/>
      <c r="AS259" s="13"/>
      <c r="AT259" s="13"/>
      <c r="AU259" s="13"/>
      <c r="AV259" s="13"/>
      <c r="AW259" s="13"/>
      <c r="AX259" s="167"/>
      <c r="AY259" s="34"/>
      <c r="AZ259" s="12"/>
      <c r="BA259" s="13"/>
      <c r="BB259" s="13"/>
      <c r="BC259" s="13"/>
      <c r="BD259" s="13"/>
      <c r="BE259" s="13"/>
      <c r="BF259" s="13"/>
      <c r="BG259" s="13"/>
      <c r="BH259" s="13"/>
      <c r="BI259" s="13"/>
      <c r="BJ259" s="5">
        <f t="shared" si="13"/>
        <v>1</v>
      </c>
    </row>
    <row r="260" spans="1:62" ht="14.5">
      <c r="A260" s="32">
        <v>14</v>
      </c>
      <c r="B260" s="32">
        <f t="shared" si="12"/>
        <v>30</v>
      </c>
      <c r="C260" s="250" t="s">
        <v>856</v>
      </c>
      <c r="D260" s="250"/>
      <c r="E260" s="32"/>
      <c r="F260" s="32" t="s">
        <v>942</v>
      </c>
      <c r="G260" s="207"/>
      <c r="H260" s="207"/>
      <c r="I260" s="32"/>
      <c r="J260" s="32"/>
      <c r="K260" s="32"/>
      <c r="L260" s="32"/>
      <c r="M260" s="12" t="s">
        <v>943</v>
      </c>
      <c r="N260" s="374"/>
      <c r="O260" s="442"/>
      <c r="P260" s="436"/>
      <c r="Q260" s="436"/>
      <c r="R260" s="34"/>
      <c r="S260" s="34"/>
      <c r="T260" s="34"/>
      <c r="U260" s="167"/>
      <c r="V260" s="34"/>
      <c r="W260" s="170"/>
      <c r="X260" s="13"/>
      <c r="Y260" s="13"/>
      <c r="Z260" s="13"/>
      <c r="AA260" s="13"/>
      <c r="AB260" s="151"/>
      <c r="AC260" s="151"/>
      <c r="AD260" s="151"/>
      <c r="AE260" s="151"/>
      <c r="AF260" s="151"/>
      <c r="AG260" s="151"/>
      <c r="AH260" s="151"/>
      <c r="AI260" s="375"/>
      <c r="AJ260" s="167"/>
      <c r="AK260" s="34"/>
      <c r="AL260" s="12"/>
      <c r="AM260" s="13"/>
      <c r="AN260" s="12"/>
      <c r="AO260" s="13"/>
      <c r="AP260" s="13"/>
      <c r="AQ260" s="13"/>
      <c r="AR260" s="13"/>
      <c r="AS260" s="13"/>
      <c r="AT260" s="13"/>
      <c r="AU260" s="13"/>
      <c r="AV260" s="13"/>
      <c r="AW260" s="13"/>
      <c r="AX260" s="167"/>
      <c r="AY260" s="34"/>
      <c r="AZ260" s="12"/>
      <c r="BA260" s="13"/>
      <c r="BB260" s="13"/>
      <c r="BC260" s="13"/>
      <c r="BD260" s="13"/>
      <c r="BE260" s="13"/>
      <c r="BF260" s="13"/>
      <c r="BG260" s="13"/>
      <c r="BH260" s="13"/>
      <c r="BI260" s="13"/>
      <c r="BJ260" s="5">
        <f t="shared" si="13"/>
        <v>1</v>
      </c>
    </row>
    <row r="261" spans="1:62" ht="14.5">
      <c r="A261" s="32">
        <v>14</v>
      </c>
      <c r="B261" s="32">
        <f t="shared" si="12"/>
        <v>31</v>
      </c>
      <c r="C261" s="250" t="s">
        <v>856</v>
      </c>
      <c r="D261" s="250"/>
      <c r="E261" s="32"/>
      <c r="F261" s="32" t="s">
        <v>944</v>
      </c>
      <c r="G261" s="207"/>
      <c r="H261" s="207"/>
      <c r="I261" s="32"/>
      <c r="J261" s="32"/>
      <c r="K261" s="32"/>
      <c r="L261" s="32"/>
      <c r="M261" s="12" t="s">
        <v>945</v>
      </c>
      <c r="N261" s="258"/>
      <c r="O261" s="442"/>
      <c r="P261" s="436"/>
      <c r="Q261" s="436"/>
      <c r="R261" s="34"/>
      <c r="S261" s="34"/>
      <c r="T261" s="34"/>
      <c r="U261" s="167"/>
      <c r="V261" s="34"/>
      <c r="W261" s="170"/>
      <c r="X261" s="13"/>
      <c r="Y261" s="13"/>
      <c r="Z261" s="13"/>
      <c r="AA261" s="13"/>
      <c r="AB261" s="151"/>
      <c r="AC261" s="151"/>
      <c r="AD261" s="151"/>
      <c r="AE261" s="151"/>
      <c r="AF261" s="151"/>
      <c r="AG261" s="151"/>
      <c r="AH261" s="151"/>
      <c r="AI261" s="375"/>
      <c r="AJ261" s="167"/>
      <c r="AK261" s="34"/>
      <c r="AL261" s="12"/>
      <c r="AM261" s="13"/>
      <c r="AN261" s="12"/>
      <c r="AO261" s="13"/>
      <c r="AP261" s="13"/>
      <c r="AQ261" s="13"/>
      <c r="AR261" s="13"/>
      <c r="AS261" s="13"/>
      <c r="AT261" s="13"/>
      <c r="AU261" s="13"/>
      <c r="AV261" s="13"/>
      <c r="AW261" s="13"/>
      <c r="AX261" s="167"/>
      <c r="AY261" s="34"/>
      <c r="AZ261" s="12"/>
      <c r="BA261" s="13"/>
      <c r="BB261" s="13"/>
      <c r="BC261" s="13"/>
      <c r="BD261" s="13"/>
      <c r="BE261" s="13"/>
      <c r="BF261" s="13"/>
      <c r="BG261" s="13"/>
      <c r="BH261" s="13"/>
      <c r="BI261" s="13"/>
      <c r="BJ261" s="5">
        <f t="shared" si="13"/>
        <v>1</v>
      </c>
    </row>
    <row r="262" spans="1:62" ht="14.5">
      <c r="A262" s="32">
        <v>14</v>
      </c>
      <c r="B262" s="32">
        <f t="shared" si="12"/>
        <v>32</v>
      </c>
      <c r="C262" s="250" t="s">
        <v>856</v>
      </c>
      <c r="D262" s="250"/>
      <c r="E262" s="32"/>
      <c r="F262" s="32" t="s">
        <v>946</v>
      </c>
      <c r="G262" s="207"/>
      <c r="H262" s="207"/>
      <c r="I262" s="32"/>
      <c r="J262" s="32"/>
      <c r="K262" s="32"/>
      <c r="L262" s="32"/>
      <c r="M262" s="12" t="s">
        <v>947</v>
      </c>
      <c r="N262" s="374"/>
      <c r="O262" s="442"/>
      <c r="P262" s="436"/>
      <c r="Q262" s="436"/>
      <c r="R262" s="34"/>
      <c r="S262" s="34"/>
      <c r="T262" s="34"/>
      <c r="U262" s="167"/>
      <c r="V262" s="34"/>
      <c r="W262" s="170"/>
      <c r="X262" s="13"/>
      <c r="Y262" s="13"/>
      <c r="Z262" s="13"/>
      <c r="AA262" s="13"/>
      <c r="AB262" s="151"/>
      <c r="AC262" s="151"/>
      <c r="AD262" s="151"/>
      <c r="AE262" s="151"/>
      <c r="AF262" s="151"/>
      <c r="AG262" s="151"/>
      <c r="AH262" s="151"/>
      <c r="AI262" s="375"/>
      <c r="AJ262" s="167"/>
      <c r="AK262" s="34"/>
      <c r="AL262" s="12"/>
      <c r="AM262" s="13"/>
      <c r="AN262" s="12"/>
      <c r="AO262" s="13"/>
      <c r="AP262" s="13"/>
      <c r="AQ262" s="13"/>
      <c r="AR262" s="13"/>
      <c r="AS262" s="13"/>
      <c r="AT262" s="13"/>
      <c r="AU262" s="13"/>
      <c r="AV262" s="13"/>
      <c r="AW262" s="13"/>
      <c r="AX262" s="167"/>
      <c r="AY262" s="34"/>
      <c r="AZ262" s="12"/>
      <c r="BA262" s="13"/>
      <c r="BB262" s="13"/>
      <c r="BC262" s="13"/>
      <c r="BD262" s="13"/>
      <c r="BE262" s="13"/>
      <c r="BF262" s="13"/>
      <c r="BG262" s="13"/>
      <c r="BH262" s="13"/>
      <c r="BI262" s="13"/>
      <c r="BJ262" s="5">
        <f t="shared" si="13"/>
        <v>1</v>
      </c>
    </row>
    <row r="263" spans="1:62" ht="14.5">
      <c r="A263" s="32">
        <v>14</v>
      </c>
      <c r="B263" s="32">
        <f t="shared" si="12"/>
        <v>33</v>
      </c>
      <c r="C263" s="250" t="s">
        <v>856</v>
      </c>
      <c r="D263" s="250"/>
      <c r="E263" s="32"/>
      <c r="F263" s="32" t="s">
        <v>948</v>
      </c>
      <c r="G263" s="207"/>
      <c r="H263" s="207"/>
      <c r="I263" s="32"/>
      <c r="J263" s="32"/>
      <c r="K263" s="32"/>
      <c r="L263" s="32"/>
      <c r="M263" s="12" t="s">
        <v>949</v>
      </c>
      <c r="N263" s="258"/>
      <c r="O263" s="442"/>
      <c r="P263" s="436"/>
      <c r="Q263" s="436"/>
      <c r="R263" s="34"/>
      <c r="S263" s="34"/>
      <c r="T263" s="34"/>
      <c r="U263" s="167"/>
      <c r="V263" s="34"/>
      <c r="W263" s="170"/>
      <c r="X263" s="13"/>
      <c r="Y263" s="13"/>
      <c r="Z263" s="13"/>
      <c r="AA263" s="13"/>
      <c r="AB263" s="151"/>
      <c r="AC263" s="151"/>
      <c r="AD263" s="151"/>
      <c r="AE263" s="151"/>
      <c r="AF263" s="151"/>
      <c r="AG263" s="151"/>
      <c r="AH263" s="151"/>
      <c r="AI263" s="375"/>
      <c r="AJ263" s="167"/>
      <c r="AK263" s="34"/>
      <c r="AL263" s="12"/>
      <c r="AM263" s="13"/>
      <c r="AN263" s="12"/>
      <c r="AO263" s="13"/>
      <c r="AP263" s="13"/>
      <c r="AQ263" s="13"/>
      <c r="AR263" s="13"/>
      <c r="AS263" s="13"/>
      <c r="AT263" s="13"/>
      <c r="AU263" s="13"/>
      <c r="AV263" s="13"/>
      <c r="AW263" s="13"/>
      <c r="AX263" s="167"/>
      <c r="AY263" s="34"/>
      <c r="AZ263" s="12"/>
      <c r="BA263" s="13"/>
      <c r="BB263" s="13"/>
      <c r="BC263" s="13"/>
      <c r="BD263" s="13"/>
      <c r="BE263" s="13"/>
      <c r="BF263" s="13"/>
      <c r="BG263" s="13"/>
      <c r="BH263" s="13"/>
      <c r="BI263" s="13"/>
      <c r="BJ263" s="5">
        <f t="shared" si="13"/>
        <v>1</v>
      </c>
    </row>
    <row r="264" spans="1:62" ht="28">
      <c r="A264" s="32"/>
      <c r="B264" s="32">
        <f t="shared" si="12"/>
        <v>34</v>
      </c>
      <c r="C264" s="250" t="s">
        <v>856</v>
      </c>
      <c r="D264" s="250"/>
      <c r="E264" s="32"/>
      <c r="F264" s="32" t="s">
        <v>1682</v>
      </c>
      <c r="G264" s="207"/>
      <c r="H264" s="207"/>
      <c r="I264" s="32"/>
      <c r="J264" s="32"/>
      <c r="K264" s="32"/>
      <c r="L264" s="32"/>
      <c r="M264" s="33"/>
      <c r="N264" s="258"/>
      <c r="O264" s="442"/>
      <c r="P264" s="436"/>
      <c r="Q264" s="436"/>
      <c r="R264" s="34"/>
      <c r="S264" s="34"/>
      <c r="T264" s="34"/>
      <c r="U264" s="167"/>
      <c r="V264" s="34"/>
      <c r="W264" s="170"/>
      <c r="X264" s="13"/>
      <c r="Y264" s="13"/>
      <c r="Z264" s="13"/>
      <c r="AA264" s="13"/>
      <c r="AB264" s="383"/>
      <c r="AC264" s="383"/>
      <c r="AD264" s="383"/>
      <c r="AE264" s="383"/>
      <c r="AF264" s="383"/>
      <c r="AG264" s="383"/>
      <c r="AH264" s="383"/>
      <c r="AI264" s="383"/>
      <c r="AJ264" s="167"/>
      <c r="AK264" s="34"/>
      <c r="AL264" s="12" t="s">
        <v>1681</v>
      </c>
      <c r="AM264" s="13"/>
      <c r="AN264" s="12" t="s">
        <v>1681</v>
      </c>
      <c r="AO264" s="13"/>
      <c r="AP264" s="13"/>
      <c r="AQ264" s="13"/>
      <c r="AR264" s="13"/>
      <c r="AS264" s="13" t="s">
        <v>1682</v>
      </c>
      <c r="AT264" s="13"/>
      <c r="AU264" s="13"/>
      <c r="AV264" s="13"/>
      <c r="AW264" s="13"/>
      <c r="AX264" s="167"/>
      <c r="AY264" s="34"/>
      <c r="AZ264" s="12"/>
      <c r="BA264" s="13"/>
      <c r="BB264" s="13"/>
      <c r="BC264" s="13"/>
      <c r="BD264" s="13"/>
      <c r="BE264" s="13"/>
      <c r="BF264" s="13"/>
      <c r="BG264" s="13"/>
      <c r="BH264" s="13"/>
      <c r="BI264" s="13"/>
      <c r="BJ264" s="5">
        <f t="shared" si="13"/>
        <v>1</v>
      </c>
    </row>
    <row r="265" spans="1:62" ht="56">
      <c r="A265" s="32">
        <v>14</v>
      </c>
      <c r="B265" s="32">
        <f t="shared" si="12"/>
        <v>35</v>
      </c>
      <c r="C265" s="250" t="s">
        <v>856</v>
      </c>
      <c r="D265" s="250"/>
      <c r="E265" s="32"/>
      <c r="F265" s="32" t="s">
        <v>950</v>
      </c>
      <c r="G265" s="207" t="s">
        <v>951</v>
      </c>
      <c r="H265" s="207"/>
      <c r="I265" s="32"/>
      <c r="J265" s="32" t="s">
        <v>1972</v>
      </c>
      <c r="K265" s="32"/>
      <c r="L265" s="32"/>
      <c r="M265" s="12" t="s">
        <v>952</v>
      </c>
      <c r="N265" s="13"/>
      <c r="O265" s="13" t="s">
        <v>953</v>
      </c>
      <c r="P265" s="13" t="s">
        <v>954</v>
      </c>
      <c r="Q265" s="13"/>
      <c r="R265" s="13"/>
      <c r="S265" s="13"/>
      <c r="T265" s="13"/>
      <c r="U265" s="164"/>
      <c r="V265" s="13"/>
      <c r="W265" s="170"/>
      <c r="X265" s="13"/>
      <c r="Y265" s="13"/>
      <c r="Z265" s="13"/>
      <c r="AA265" s="13"/>
      <c r="AB265" s="316"/>
      <c r="AC265" s="316"/>
      <c r="AD265" s="316"/>
      <c r="AE265" s="316"/>
      <c r="AF265" s="316"/>
      <c r="AG265" s="316"/>
      <c r="AH265" s="316"/>
      <c r="AI265" s="375"/>
      <c r="AJ265" s="164"/>
      <c r="AK265" s="13"/>
      <c r="AL265" s="12" t="s">
        <v>1679</v>
      </c>
      <c r="AM265" s="13"/>
      <c r="AN265" s="12" t="s">
        <v>1679</v>
      </c>
      <c r="AO265" s="13"/>
      <c r="AP265" s="13"/>
      <c r="AQ265" s="13"/>
      <c r="AR265" s="13"/>
      <c r="AS265" s="13" t="s">
        <v>1680</v>
      </c>
      <c r="AT265" s="13"/>
      <c r="AU265" s="13" t="s">
        <v>2016</v>
      </c>
      <c r="AV265" s="13"/>
      <c r="AW265" s="13"/>
      <c r="AX265" s="164"/>
      <c r="AY265" s="13"/>
      <c r="AZ265" s="12" t="s">
        <v>950</v>
      </c>
      <c r="BA265" s="13" t="s">
        <v>951</v>
      </c>
      <c r="BB265" s="13"/>
      <c r="BC265" s="13"/>
      <c r="BD265" s="13" t="s">
        <v>955</v>
      </c>
      <c r="BE265" s="13" t="s">
        <v>78</v>
      </c>
      <c r="BF265" s="13"/>
      <c r="BG265" s="13"/>
      <c r="BH265" s="13"/>
      <c r="BI265" s="13"/>
      <c r="BJ265" s="5">
        <f t="shared" si="13"/>
        <v>3</v>
      </c>
    </row>
    <row r="266" spans="1:62" ht="56">
      <c r="A266" s="32">
        <v>14</v>
      </c>
      <c r="B266" s="32">
        <f t="shared" si="12"/>
        <v>36</v>
      </c>
      <c r="C266" s="250" t="s">
        <v>856</v>
      </c>
      <c r="D266" s="250"/>
      <c r="E266" s="32"/>
      <c r="F266" s="32" t="s">
        <v>956</v>
      </c>
      <c r="G266" s="207" t="s">
        <v>957</v>
      </c>
      <c r="H266" s="207"/>
      <c r="I266" s="32"/>
      <c r="J266" s="32" t="s">
        <v>1972</v>
      </c>
      <c r="K266" s="32"/>
      <c r="L266" s="32"/>
      <c r="M266" s="12" t="s">
        <v>958</v>
      </c>
      <c r="N266" s="13"/>
      <c r="O266" s="13" t="s">
        <v>959</v>
      </c>
      <c r="P266" s="13" t="s">
        <v>960</v>
      </c>
      <c r="Q266" s="13"/>
      <c r="R266" s="13"/>
      <c r="S266" s="13"/>
      <c r="T266" s="13"/>
      <c r="U266" s="164"/>
      <c r="V266" s="13"/>
      <c r="W266" s="170"/>
      <c r="X266" s="13"/>
      <c r="Y266" s="13"/>
      <c r="Z266" s="13"/>
      <c r="AA266" s="13"/>
      <c r="AB266" s="151"/>
      <c r="AC266" s="151"/>
      <c r="AD266" s="151"/>
      <c r="AE266" s="151"/>
      <c r="AF266" s="151"/>
      <c r="AG266" s="151"/>
      <c r="AH266" s="151"/>
      <c r="AI266" s="375"/>
      <c r="AJ266" s="164"/>
      <c r="AK266" s="13"/>
      <c r="AL266" s="12"/>
      <c r="AM266" s="13"/>
      <c r="AN266" s="12"/>
      <c r="AO266" s="13"/>
      <c r="AP266" s="13"/>
      <c r="AQ266" s="13"/>
      <c r="AR266" s="13"/>
      <c r="AS266" s="13"/>
      <c r="AT266" s="13"/>
      <c r="AU266" s="13"/>
      <c r="AV266" s="13"/>
      <c r="AW266" s="13"/>
      <c r="AX266" s="164"/>
      <c r="AY266" s="13"/>
      <c r="AZ266" s="12" t="s">
        <v>956</v>
      </c>
      <c r="BA266" s="13" t="s">
        <v>957</v>
      </c>
      <c r="BB266" s="13"/>
      <c r="BC266" s="13"/>
      <c r="BD266" s="13" t="s">
        <v>961</v>
      </c>
      <c r="BE266" s="13" t="s">
        <v>78</v>
      </c>
      <c r="BF266" s="13"/>
      <c r="BG266" s="13"/>
      <c r="BH266" s="13"/>
      <c r="BI266" s="13"/>
      <c r="BJ266" s="5">
        <f t="shared" si="13"/>
        <v>2</v>
      </c>
    </row>
    <row r="267" spans="1:62" ht="14.5">
      <c r="A267" s="32">
        <v>14</v>
      </c>
      <c r="B267" s="32">
        <f t="shared" si="12"/>
        <v>37</v>
      </c>
      <c r="C267" s="250" t="s">
        <v>856</v>
      </c>
      <c r="D267" s="250"/>
      <c r="E267" s="32"/>
      <c r="F267" s="32" t="s">
        <v>962</v>
      </c>
      <c r="G267" s="207"/>
      <c r="H267" s="207"/>
      <c r="I267" s="32"/>
      <c r="J267" s="32"/>
      <c r="K267" s="32"/>
      <c r="L267" s="32"/>
      <c r="M267" s="12" t="s">
        <v>963</v>
      </c>
      <c r="N267" s="374"/>
      <c r="O267" s="442"/>
      <c r="P267" s="436"/>
      <c r="Q267" s="436"/>
      <c r="R267" s="34"/>
      <c r="S267" s="34"/>
      <c r="T267" s="34"/>
      <c r="U267" s="167"/>
      <c r="V267" s="34"/>
      <c r="W267" s="170"/>
      <c r="X267" s="13"/>
      <c r="Y267" s="13"/>
      <c r="Z267" s="13"/>
      <c r="AA267" s="13"/>
      <c r="AB267" s="151"/>
      <c r="AC267" s="151"/>
      <c r="AD267" s="151"/>
      <c r="AE267" s="151"/>
      <c r="AF267" s="151"/>
      <c r="AG267" s="151"/>
      <c r="AH267" s="151"/>
      <c r="AI267" s="375"/>
      <c r="AJ267" s="167"/>
      <c r="AK267" s="34"/>
      <c r="AL267" s="12"/>
      <c r="AM267" s="13"/>
      <c r="AN267" s="12"/>
      <c r="AO267" s="13"/>
      <c r="AP267" s="13"/>
      <c r="AQ267" s="13"/>
      <c r="AR267" s="13"/>
      <c r="AS267" s="13"/>
      <c r="AT267" s="13"/>
      <c r="AU267" s="13"/>
      <c r="AV267" s="13"/>
      <c r="AW267" s="13"/>
      <c r="AX267" s="167"/>
      <c r="AY267" s="34"/>
      <c r="AZ267" s="12"/>
      <c r="BA267" s="13"/>
      <c r="BB267" s="13"/>
      <c r="BC267" s="13"/>
      <c r="BD267" s="13"/>
      <c r="BE267" s="13"/>
      <c r="BF267" s="13"/>
      <c r="BG267" s="13"/>
      <c r="BH267" s="13"/>
      <c r="BI267" s="13"/>
      <c r="BJ267" s="5">
        <f t="shared" si="13"/>
        <v>1</v>
      </c>
    </row>
    <row r="268" spans="1:62" ht="14.5">
      <c r="A268" s="32">
        <v>14</v>
      </c>
      <c r="B268" s="32">
        <f t="shared" si="12"/>
        <v>38</v>
      </c>
      <c r="C268" s="250" t="s">
        <v>856</v>
      </c>
      <c r="D268" s="250"/>
      <c r="E268" s="32"/>
      <c r="F268" s="32" t="s">
        <v>964</v>
      </c>
      <c r="G268" s="207"/>
      <c r="H268" s="207"/>
      <c r="I268" s="32"/>
      <c r="J268" s="32"/>
      <c r="K268" s="32"/>
      <c r="L268" s="32"/>
      <c r="M268" s="12" t="s">
        <v>965</v>
      </c>
      <c r="N268" s="258"/>
      <c r="O268" s="442"/>
      <c r="P268" s="436"/>
      <c r="Q268" s="436"/>
      <c r="R268" s="34"/>
      <c r="S268" s="34"/>
      <c r="T268" s="34"/>
      <c r="U268" s="167"/>
      <c r="V268" s="34"/>
      <c r="W268" s="170"/>
      <c r="X268" s="13"/>
      <c r="Y268" s="13"/>
      <c r="Z268" s="13"/>
      <c r="AA268" s="13"/>
      <c r="AB268" s="151"/>
      <c r="AC268" s="151"/>
      <c r="AD268" s="151"/>
      <c r="AE268" s="151"/>
      <c r="AF268" s="151"/>
      <c r="AG268" s="151"/>
      <c r="AH268" s="151"/>
      <c r="AI268" s="375"/>
      <c r="AJ268" s="167"/>
      <c r="AK268" s="34"/>
      <c r="AL268" s="12"/>
      <c r="AM268" s="13"/>
      <c r="AN268" s="12"/>
      <c r="AO268" s="13"/>
      <c r="AP268" s="13"/>
      <c r="AQ268" s="13"/>
      <c r="AR268" s="13"/>
      <c r="AS268" s="13"/>
      <c r="AT268" s="13"/>
      <c r="AU268" s="13"/>
      <c r="AV268" s="13"/>
      <c r="AW268" s="13"/>
      <c r="AX268" s="167"/>
      <c r="AY268" s="34"/>
      <c r="AZ268" s="12"/>
      <c r="BA268" s="13"/>
      <c r="BB268" s="13"/>
      <c r="BC268" s="13"/>
      <c r="BD268" s="13"/>
      <c r="BE268" s="13"/>
      <c r="BF268" s="13"/>
      <c r="BG268" s="13"/>
      <c r="BH268" s="13"/>
      <c r="BI268" s="13"/>
      <c r="BJ268" s="5">
        <f t="shared" si="13"/>
        <v>1</v>
      </c>
    </row>
    <row r="269" spans="1:62" ht="14.5">
      <c r="A269" s="32">
        <v>14</v>
      </c>
      <c r="B269" s="32">
        <f t="shared" si="12"/>
        <v>39</v>
      </c>
      <c r="C269" s="250" t="s">
        <v>856</v>
      </c>
      <c r="D269" s="250"/>
      <c r="E269" s="32"/>
      <c r="F269" s="32" t="s">
        <v>966</v>
      </c>
      <c r="G269" s="207"/>
      <c r="H269" s="207"/>
      <c r="I269" s="32"/>
      <c r="J269" s="32"/>
      <c r="K269" s="32"/>
      <c r="L269" s="32"/>
      <c r="M269" s="12" t="s">
        <v>967</v>
      </c>
      <c r="N269" s="374"/>
      <c r="O269" s="442"/>
      <c r="P269" s="436"/>
      <c r="Q269" s="436"/>
      <c r="R269" s="34"/>
      <c r="S269" s="34"/>
      <c r="T269" s="34"/>
      <c r="U269" s="167"/>
      <c r="V269" s="34"/>
      <c r="W269" s="170"/>
      <c r="X269" s="13"/>
      <c r="Y269" s="13"/>
      <c r="Z269" s="13"/>
      <c r="AA269" s="13"/>
      <c r="AB269" s="151"/>
      <c r="AC269" s="151"/>
      <c r="AD269" s="151"/>
      <c r="AE269" s="151"/>
      <c r="AF269" s="151"/>
      <c r="AG269" s="151"/>
      <c r="AH269" s="151"/>
      <c r="AI269" s="375"/>
      <c r="AJ269" s="167"/>
      <c r="AK269" s="34"/>
      <c r="AL269" s="12"/>
      <c r="AM269" s="13"/>
      <c r="AN269" s="12"/>
      <c r="AO269" s="13"/>
      <c r="AP269" s="13"/>
      <c r="AQ269" s="13"/>
      <c r="AR269" s="13"/>
      <c r="AS269" s="13"/>
      <c r="AT269" s="13"/>
      <c r="AU269" s="13"/>
      <c r="AV269" s="13"/>
      <c r="AW269" s="13"/>
      <c r="AX269" s="167"/>
      <c r="AY269" s="34"/>
      <c r="AZ269" s="12"/>
      <c r="BA269" s="13"/>
      <c r="BB269" s="13"/>
      <c r="BC269" s="13"/>
      <c r="BD269" s="13"/>
      <c r="BE269" s="13"/>
      <c r="BF269" s="13"/>
      <c r="BG269" s="13"/>
      <c r="BH269" s="13"/>
      <c r="BI269" s="13"/>
      <c r="BJ269" s="5">
        <f t="shared" si="13"/>
        <v>1</v>
      </c>
    </row>
    <row r="270" spans="1:62" ht="294">
      <c r="A270" s="32">
        <v>14</v>
      </c>
      <c r="B270" s="32">
        <f t="shared" si="12"/>
        <v>40</v>
      </c>
      <c r="C270" s="250" t="s">
        <v>856</v>
      </c>
      <c r="D270" s="250"/>
      <c r="E270" s="32"/>
      <c r="F270" s="32" t="s">
        <v>968</v>
      </c>
      <c r="G270" s="207" t="s">
        <v>969</v>
      </c>
      <c r="H270" s="207"/>
      <c r="I270" s="32"/>
      <c r="J270" s="32" t="s">
        <v>1972</v>
      </c>
      <c r="K270" s="32"/>
      <c r="L270" s="32"/>
      <c r="M270" s="12" t="s">
        <v>970</v>
      </c>
      <c r="N270" s="13"/>
      <c r="O270" s="13"/>
      <c r="P270" s="13"/>
      <c r="Q270" s="13"/>
      <c r="R270" s="13"/>
      <c r="S270" s="13"/>
      <c r="T270" s="13"/>
      <c r="U270" s="164"/>
      <c r="V270" s="13"/>
      <c r="W270" s="170"/>
      <c r="X270" s="13"/>
      <c r="Y270" s="13"/>
      <c r="Z270" s="13"/>
      <c r="AA270" s="13"/>
      <c r="AB270" s="316"/>
      <c r="AC270" s="316"/>
      <c r="AD270" s="316"/>
      <c r="AE270" s="316"/>
      <c r="AF270" s="316"/>
      <c r="AG270" s="316"/>
      <c r="AH270" s="316"/>
      <c r="AI270" s="375"/>
      <c r="AJ270" s="164"/>
      <c r="AK270" s="13"/>
      <c r="AL270" s="12"/>
      <c r="AM270" s="13"/>
      <c r="AN270" s="12"/>
      <c r="AO270" s="13"/>
      <c r="AP270" s="13"/>
      <c r="AQ270" s="13"/>
      <c r="AR270" s="13"/>
      <c r="AS270" s="13"/>
      <c r="AT270" s="13"/>
      <c r="AU270" s="13"/>
      <c r="AV270" s="13"/>
      <c r="AW270" s="13"/>
      <c r="AX270" s="164"/>
      <c r="AY270" s="13"/>
      <c r="AZ270" s="12" t="s">
        <v>968</v>
      </c>
      <c r="BA270" s="13" t="s">
        <v>969</v>
      </c>
      <c r="BB270" s="13"/>
      <c r="BC270" s="13"/>
      <c r="BD270" s="13" t="s">
        <v>971</v>
      </c>
      <c r="BE270" s="13" t="s">
        <v>78</v>
      </c>
      <c r="BF270" s="13"/>
      <c r="BG270" s="13"/>
      <c r="BH270" s="13"/>
      <c r="BI270" s="13"/>
      <c r="BJ270" s="5">
        <f t="shared" si="13"/>
        <v>2</v>
      </c>
    </row>
    <row r="271" spans="1:62" ht="28">
      <c r="A271" s="32"/>
      <c r="B271" s="32">
        <f t="shared" si="12"/>
        <v>41</v>
      </c>
      <c r="C271" s="250" t="s">
        <v>856</v>
      </c>
      <c r="D271" s="250"/>
      <c r="E271" s="32"/>
      <c r="F271" s="32" t="s">
        <v>1706</v>
      </c>
      <c r="G271" s="207"/>
      <c r="H271" s="207"/>
      <c r="I271" s="32"/>
      <c r="J271" s="32"/>
      <c r="K271" s="32"/>
      <c r="L271" s="32"/>
      <c r="M271" s="12"/>
      <c r="N271" s="13"/>
      <c r="O271" s="13"/>
      <c r="P271" s="13"/>
      <c r="Q271" s="13"/>
      <c r="R271" s="13"/>
      <c r="S271" s="13"/>
      <c r="T271" s="13"/>
      <c r="U271" s="164"/>
      <c r="V271" s="13"/>
      <c r="W271" s="170"/>
      <c r="X271" s="13"/>
      <c r="Y271" s="13"/>
      <c r="Z271" s="13"/>
      <c r="AA271" s="13"/>
      <c r="AB271" s="383"/>
      <c r="AC271" s="383"/>
      <c r="AD271" s="383"/>
      <c r="AE271" s="383"/>
      <c r="AF271" s="383"/>
      <c r="AG271" s="383"/>
      <c r="AH271" s="383"/>
      <c r="AI271" s="383"/>
      <c r="AJ271" s="164"/>
      <c r="AK271" s="13"/>
      <c r="AL271" s="12" t="s">
        <v>1707</v>
      </c>
      <c r="AM271" s="13"/>
      <c r="AN271" s="12" t="s">
        <v>1707</v>
      </c>
      <c r="AO271" s="13"/>
      <c r="AP271" s="13"/>
      <c r="AQ271" s="13"/>
      <c r="AR271" s="13"/>
      <c r="AS271" s="13" t="s">
        <v>1706</v>
      </c>
      <c r="AT271" s="13"/>
      <c r="AU271" s="13"/>
      <c r="AV271" s="13"/>
      <c r="AW271" s="13"/>
      <c r="AX271" s="164"/>
      <c r="AY271" s="13"/>
      <c r="AZ271" s="12"/>
      <c r="BA271" s="13"/>
      <c r="BB271" s="13"/>
      <c r="BC271" s="13"/>
      <c r="BD271" s="13"/>
      <c r="BE271" s="13"/>
      <c r="BF271" s="13"/>
      <c r="BG271" s="13"/>
      <c r="BH271" s="13"/>
      <c r="BI271" s="13"/>
      <c r="BJ271" s="5">
        <f t="shared" si="13"/>
        <v>1</v>
      </c>
    </row>
    <row r="272" spans="1:62" ht="28">
      <c r="A272" s="32"/>
      <c r="B272" s="32">
        <f t="shared" si="12"/>
        <v>42</v>
      </c>
      <c r="C272" s="250" t="s">
        <v>856</v>
      </c>
      <c r="D272" s="250"/>
      <c r="E272" s="32"/>
      <c r="F272" s="32" t="s">
        <v>1711</v>
      </c>
      <c r="G272" s="207"/>
      <c r="H272" s="207"/>
      <c r="I272" s="32"/>
      <c r="J272" s="32"/>
      <c r="K272" s="32"/>
      <c r="L272" s="32"/>
      <c r="M272" s="12"/>
      <c r="N272" s="13"/>
      <c r="O272" s="13"/>
      <c r="P272" s="13"/>
      <c r="Q272" s="13"/>
      <c r="R272" s="13"/>
      <c r="S272" s="13"/>
      <c r="T272" s="13"/>
      <c r="U272" s="164"/>
      <c r="V272" s="13"/>
      <c r="W272" s="170"/>
      <c r="X272" s="13"/>
      <c r="Y272" s="13"/>
      <c r="Z272" s="13"/>
      <c r="AA272" s="13"/>
      <c r="AB272" s="383"/>
      <c r="AC272" s="383"/>
      <c r="AD272" s="383"/>
      <c r="AE272" s="383"/>
      <c r="AF272" s="383"/>
      <c r="AG272" s="383"/>
      <c r="AH272" s="383"/>
      <c r="AI272" s="383"/>
      <c r="AJ272" s="164"/>
      <c r="AK272" s="13"/>
      <c r="AL272" s="12" t="s">
        <v>1710</v>
      </c>
      <c r="AM272" s="13"/>
      <c r="AN272" s="12" t="s">
        <v>1710</v>
      </c>
      <c r="AO272" s="13"/>
      <c r="AP272" s="13"/>
      <c r="AQ272" s="13"/>
      <c r="AR272" s="13"/>
      <c r="AS272" s="13" t="s">
        <v>1711</v>
      </c>
      <c r="AT272" s="13"/>
      <c r="AU272" s="13"/>
      <c r="AV272" s="13"/>
      <c r="AW272" s="13"/>
      <c r="AX272" s="164"/>
      <c r="AY272" s="13"/>
      <c r="AZ272" s="12"/>
      <c r="BA272" s="13"/>
      <c r="BB272" s="13"/>
      <c r="BC272" s="13"/>
      <c r="BD272" s="13"/>
      <c r="BE272" s="13"/>
      <c r="BF272" s="13"/>
      <c r="BG272" s="13"/>
      <c r="BH272" s="13"/>
      <c r="BI272" s="13"/>
      <c r="BJ272" s="5">
        <f t="shared" si="13"/>
        <v>1</v>
      </c>
    </row>
    <row r="273" spans="1:62" ht="42">
      <c r="A273" s="32"/>
      <c r="B273" s="32">
        <f t="shared" si="12"/>
        <v>43</v>
      </c>
      <c r="C273" s="250" t="s">
        <v>856</v>
      </c>
      <c r="D273" s="250"/>
      <c r="E273" s="32"/>
      <c r="F273" s="32" t="s">
        <v>1713</v>
      </c>
      <c r="G273" s="207"/>
      <c r="H273" s="207"/>
      <c r="I273" s="32"/>
      <c r="J273" s="32"/>
      <c r="K273" s="32"/>
      <c r="L273" s="32"/>
      <c r="M273" s="12"/>
      <c r="N273" s="13"/>
      <c r="O273" s="13"/>
      <c r="P273" s="13"/>
      <c r="Q273" s="13"/>
      <c r="R273" s="13"/>
      <c r="S273" s="13"/>
      <c r="T273" s="13"/>
      <c r="U273" s="164"/>
      <c r="V273" s="13"/>
      <c r="W273" s="170"/>
      <c r="X273" s="13"/>
      <c r="Y273" s="13"/>
      <c r="Z273" s="13"/>
      <c r="AA273" s="13"/>
      <c r="AB273" s="383"/>
      <c r="AC273" s="383"/>
      <c r="AD273" s="383"/>
      <c r="AE273" s="383"/>
      <c r="AF273" s="383"/>
      <c r="AG273" s="383"/>
      <c r="AH273" s="383"/>
      <c r="AI273" s="383"/>
      <c r="AJ273" s="164"/>
      <c r="AK273" s="13"/>
      <c r="AL273" s="12" t="s">
        <v>1712</v>
      </c>
      <c r="AM273" s="13"/>
      <c r="AN273" s="12" t="s">
        <v>1712</v>
      </c>
      <c r="AO273" s="13"/>
      <c r="AP273" s="13"/>
      <c r="AQ273" s="13"/>
      <c r="AR273" s="13"/>
      <c r="AS273" s="13" t="s">
        <v>1713</v>
      </c>
      <c r="AT273" s="13"/>
      <c r="AU273" s="13"/>
      <c r="AV273" s="13"/>
      <c r="AW273" s="13"/>
      <c r="AX273" s="164"/>
      <c r="AY273" s="13"/>
      <c r="AZ273" s="12"/>
      <c r="BA273" s="13"/>
      <c r="BB273" s="13"/>
      <c r="BC273" s="13"/>
      <c r="BD273" s="13"/>
      <c r="BE273" s="13"/>
      <c r="BF273" s="13"/>
      <c r="BG273" s="13"/>
      <c r="BH273" s="13"/>
      <c r="BI273" s="13"/>
      <c r="BJ273" s="5">
        <f t="shared" si="13"/>
        <v>1</v>
      </c>
    </row>
    <row r="274" spans="1:62" ht="42">
      <c r="A274" s="32"/>
      <c r="B274" s="32">
        <f t="shared" si="12"/>
        <v>44</v>
      </c>
      <c r="C274" s="250" t="s">
        <v>856</v>
      </c>
      <c r="D274" s="250"/>
      <c r="E274" s="32"/>
      <c r="F274" s="32" t="s">
        <v>1728</v>
      </c>
      <c r="G274" s="207"/>
      <c r="H274" s="207"/>
      <c r="I274" s="32"/>
      <c r="J274" s="32"/>
      <c r="K274" s="32"/>
      <c r="L274" s="32"/>
      <c r="M274" s="12"/>
      <c r="N274" s="13"/>
      <c r="O274" s="13"/>
      <c r="P274" s="13"/>
      <c r="Q274" s="13"/>
      <c r="R274" s="13"/>
      <c r="S274" s="13"/>
      <c r="T274" s="13"/>
      <c r="U274" s="164"/>
      <c r="V274" s="13"/>
      <c r="W274" s="170"/>
      <c r="X274" s="13"/>
      <c r="Y274" s="13"/>
      <c r="Z274" s="13"/>
      <c r="AA274" s="13"/>
      <c r="AB274" s="383"/>
      <c r="AC274" s="383"/>
      <c r="AD274" s="383"/>
      <c r="AE274" s="383"/>
      <c r="AF274" s="383"/>
      <c r="AG274" s="383"/>
      <c r="AH274" s="383"/>
      <c r="AI274" s="383"/>
      <c r="AJ274" s="164"/>
      <c r="AK274" s="13"/>
      <c r="AL274" s="12" t="s">
        <v>1727</v>
      </c>
      <c r="AM274" s="13"/>
      <c r="AN274" s="12" t="s">
        <v>1727</v>
      </c>
      <c r="AO274" s="13"/>
      <c r="AP274" s="13"/>
      <c r="AQ274" s="13"/>
      <c r="AR274" s="13"/>
      <c r="AS274" s="13" t="s">
        <v>1728</v>
      </c>
      <c r="AT274" s="13"/>
      <c r="AU274" s="13"/>
      <c r="AV274" s="13"/>
      <c r="AW274" s="13"/>
      <c r="AX274" s="164"/>
      <c r="AY274" s="13"/>
      <c r="AZ274" s="12"/>
      <c r="BA274" s="13"/>
      <c r="BB274" s="13"/>
      <c r="BC274" s="13"/>
      <c r="BD274" s="13"/>
      <c r="BE274" s="13"/>
      <c r="BF274" s="13"/>
      <c r="BG274" s="13"/>
      <c r="BH274" s="13"/>
      <c r="BI274" s="13"/>
      <c r="BJ274" s="5">
        <f t="shared" si="13"/>
        <v>1</v>
      </c>
    </row>
    <row r="275" spans="1:62" ht="28">
      <c r="A275" s="32"/>
      <c r="B275" s="32">
        <f t="shared" si="12"/>
        <v>45</v>
      </c>
      <c r="C275" s="250" t="s">
        <v>856</v>
      </c>
      <c r="D275" s="250"/>
      <c r="E275" s="32"/>
      <c r="F275" s="32" t="s">
        <v>1730</v>
      </c>
      <c r="G275" s="207"/>
      <c r="H275" s="207"/>
      <c r="I275" s="32"/>
      <c r="J275" s="32"/>
      <c r="K275" s="32"/>
      <c r="L275" s="32"/>
      <c r="M275" s="12"/>
      <c r="N275" s="13"/>
      <c r="O275" s="13"/>
      <c r="P275" s="13"/>
      <c r="Q275" s="13"/>
      <c r="R275" s="13"/>
      <c r="S275" s="13"/>
      <c r="T275" s="13"/>
      <c r="U275" s="164"/>
      <c r="V275" s="13"/>
      <c r="W275" s="170"/>
      <c r="X275" s="13"/>
      <c r="Y275" s="13"/>
      <c r="Z275" s="13"/>
      <c r="AA275" s="13"/>
      <c r="AB275" s="383"/>
      <c r="AC275" s="383"/>
      <c r="AD275" s="383"/>
      <c r="AE275" s="383"/>
      <c r="AF275" s="383"/>
      <c r="AG275" s="383"/>
      <c r="AH275" s="383"/>
      <c r="AI275" s="383"/>
      <c r="AJ275" s="164"/>
      <c r="AK275" s="13"/>
      <c r="AL275" s="12" t="s">
        <v>1729</v>
      </c>
      <c r="AM275" s="13"/>
      <c r="AN275" s="12" t="s">
        <v>1729</v>
      </c>
      <c r="AO275" s="13"/>
      <c r="AP275" s="13"/>
      <c r="AQ275" s="13"/>
      <c r="AR275" s="13"/>
      <c r="AS275" s="13" t="s">
        <v>1730</v>
      </c>
      <c r="AT275" s="13"/>
      <c r="AU275" s="13"/>
      <c r="AV275" s="13"/>
      <c r="AW275" s="13"/>
      <c r="AX275" s="164"/>
      <c r="AY275" s="13"/>
      <c r="AZ275" s="12"/>
      <c r="BA275" s="13"/>
      <c r="BB275" s="13"/>
      <c r="BC275" s="13"/>
      <c r="BD275" s="13"/>
      <c r="BE275" s="13"/>
      <c r="BF275" s="13"/>
      <c r="BG275" s="13"/>
      <c r="BH275" s="13"/>
      <c r="BI275" s="13"/>
      <c r="BJ275" s="5">
        <f t="shared" si="13"/>
        <v>1</v>
      </c>
    </row>
    <row r="276" spans="1:62" ht="28">
      <c r="A276" s="32"/>
      <c r="B276" s="32">
        <f t="shared" si="12"/>
        <v>46</v>
      </c>
      <c r="C276" s="250" t="s">
        <v>856</v>
      </c>
      <c r="D276" s="250"/>
      <c r="E276" s="32"/>
      <c r="F276" s="32" t="s">
        <v>1732</v>
      </c>
      <c r="G276" s="207"/>
      <c r="H276" s="207"/>
      <c r="I276" s="32"/>
      <c r="J276" s="32"/>
      <c r="K276" s="32"/>
      <c r="L276" s="32"/>
      <c r="M276" s="12"/>
      <c r="N276" s="13"/>
      <c r="O276" s="13"/>
      <c r="P276" s="13"/>
      <c r="Q276" s="13"/>
      <c r="R276" s="13"/>
      <c r="S276" s="13"/>
      <c r="T276" s="13"/>
      <c r="U276" s="164"/>
      <c r="V276" s="13"/>
      <c r="W276" s="170"/>
      <c r="X276" s="13"/>
      <c r="Y276" s="13"/>
      <c r="Z276" s="13"/>
      <c r="AA276" s="13"/>
      <c r="AB276" s="383"/>
      <c r="AC276" s="383"/>
      <c r="AD276" s="383"/>
      <c r="AE276" s="383"/>
      <c r="AF276" s="383"/>
      <c r="AG276" s="383"/>
      <c r="AH276" s="383"/>
      <c r="AI276" s="383"/>
      <c r="AJ276" s="164"/>
      <c r="AK276" s="13"/>
      <c r="AL276" s="12" t="s">
        <v>1731</v>
      </c>
      <c r="AM276" s="13"/>
      <c r="AN276" s="12" t="s">
        <v>1731</v>
      </c>
      <c r="AO276" s="13"/>
      <c r="AP276" s="13"/>
      <c r="AQ276" s="13"/>
      <c r="AR276" s="13"/>
      <c r="AS276" s="13" t="s">
        <v>1732</v>
      </c>
      <c r="AT276" s="13"/>
      <c r="AU276" s="13"/>
      <c r="AV276" s="13"/>
      <c r="AW276" s="13"/>
      <c r="AX276" s="164"/>
      <c r="AY276" s="13"/>
      <c r="AZ276" s="12"/>
      <c r="BA276" s="13"/>
      <c r="BB276" s="13"/>
      <c r="BC276" s="13"/>
      <c r="BD276" s="13"/>
      <c r="BE276" s="13"/>
      <c r="BF276" s="13"/>
      <c r="BG276" s="13"/>
      <c r="BH276" s="13"/>
      <c r="BI276" s="13"/>
      <c r="BJ276" s="5">
        <f t="shared" si="13"/>
        <v>1</v>
      </c>
    </row>
    <row r="277" spans="1:62" ht="56">
      <c r="A277" s="32">
        <v>14</v>
      </c>
      <c r="B277" s="32">
        <f t="shared" si="12"/>
        <v>47</v>
      </c>
      <c r="C277" s="250" t="s">
        <v>856</v>
      </c>
      <c r="D277" s="250"/>
      <c r="E277" s="32"/>
      <c r="F277" s="32" t="s">
        <v>972</v>
      </c>
      <c r="G277" s="207"/>
      <c r="H277" s="207"/>
      <c r="I277" s="32"/>
      <c r="J277" s="32"/>
      <c r="K277" s="32"/>
      <c r="L277" s="32"/>
      <c r="M277" s="12" t="s">
        <v>973</v>
      </c>
      <c r="N277" s="258"/>
      <c r="O277" s="129" t="s">
        <v>974</v>
      </c>
      <c r="P277" s="437" t="s">
        <v>975</v>
      </c>
      <c r="Q277" s="437"/>
      <c r="R277" s="37"/>
      <c r="S277" s="37"/>
      <c r="T277" s="37"/>
      <c r="U277" s="168"/>
      <c r="V277" s="37"/>
      <c r="W277" s="170"/>
      <c r="X277" s="13"/>
      <c r="Y277" s="13"/>
      <c r="Z277" s="13"/>
      <c r="AA277" s="13"/>
      <c r="AB277" s="151"/>
      <c r="AC277" s="151"/>
      <c r="AD277" s="151"/>
      <c r="AE277" s="151"/>
      <c r="AF277" s="151"/>
      <c r="AG277" s="151"/>
      <c r="AH277" s="151"/>
      <c r="AI277" s="375"/>
      <c r="AJ277" s="168"/>
      <c r="AK277" s="37"/>
      <c r="AL277" s="12" t="s">
        <v>1725</v>
      </c>
      <c r="AM277" s="13"/>
      <c r="AN277" s="12" t="s">
        <v>1725</v>
      </c>
      <c r="AO277" s="13"/>
      <c r="AP277" s="13"/>
      <c r="AQ277" s="13"/>
      <c r="AR277" s="13"/>
      <c r="AS277" s="13" t="s">
        <v>1726</v>
      </c>
      <c r="AT277" s="13"/>
      <c r="AU277" s="13" t="s">
        <v>2017</v>
      </c>
      <c r="AV277" s="13"/>
      <c r="AW277" s="13"/>
      <c r="AX277" s="168"/>
      <c r="AY277" s="37"/>
      <c r="AZ277" s="12"/>
      <c r="BA277" s="13"/>
      <c r="BB277" s="13"/>
      <c r="BC277" s="13"/>
      <c r="BD277" s="13"/>
      <c r="BE277" s="13"/>
      <c r="BF277" s="13"/>
      <c r="BG277" s="13"/>
      <c r="BH277" s="13"/>
      <c r="BI277" s="13"/>
      <c r="BJ277" s="5">
        <f t="shared" si="13"/>
        <v>2</v>
      </c>
    </row>
    <row r="278" spans="1:62" ht="43.5">
      <c r="A278" s="32">
        <v>14</v>
      </c>
      <c r="B278" s="32">
        <f t="shared" si="12"/>
        <v>48</v>
      </c>
      <c r="C278" s="250" t="s">
        <v>856</v>
      </c>
      <c r="D278" s="250"/>
      <c r="E278" s="32"/>
      <c r="F278" s="32" t="s">
        <v>976</v>
      </c>
      <c r="G278" s="207"/>
      <c r="H278" s="207"/>
      <c r="I278" s="32"/>
      <c r="J278" s="32"/>
      <c r="K278" s="32"/>
      <c r="L278" s="32"/>
      <c r="M278" s="12" t="s">
        <v>977</v>
      </c>
      <c r="N278" s="258"/>
      <c r="O278" s="129" t="s">
        <v>976</v>
      </c>
      <c r="P278" s="437" t="s">
        <v>978</v>
      </c>
      <c r="Q278" s="437"/>
      <c r="R278" s="37"/>
      <c r="S278" s="37"/>
      <c r="T278" s="37"/>
      <c r="U278" s="168"/>
      <c r="V278" s="37"/>
      <c r="W278" s="170"/>
      <c r="X278" s="13"/>
      <c r="Y278" s="13"/>
      <c r="Z278" s="13"/>
      <c r="AA278" s="13"/>
      <c r="AB278" s="151"/>
      <c r="AC278" s="151"/>
      <c r="AD278" s="151"/>
      <c r="AE278" s="151"/>
      <c r="AF278" s="151"/>
      <c r="AG278" s="151"/>
      <c r="AH278" s="151"/>
      <c r="AI278" s="375"/>
      <c r="AJ278" s="168"/>
      <c r="AK278" s="37"/>
      <c r="AL278" s="12"/>
      <c r="AM278" s="13"/>
      <c r="AN278" s="12"/>
      <c r="AO278" s="13"/>
      <c r="AP278" s="13"/>
      <c r="AQ278" s="13"/>
      <c r="AR278" s="13"/>
      <c r="AS278" s="13"/>
      <c r="AT278" s="13"/>
      <c r="AU278" s="13"/>
      <c r="AV278" s="13"/>
      <c r="AW278" s="13"/>
      <c r="AX278" s="168"/>
      <c r="AY278" s="37"/>
      <c r="AZ278" s="12"/>
      <c r="BA278" s="13"/>
      <c r="BB278" s="13"/>
      <c r="BC278" s="13"/>
      <c r="BD278" s="13"/>
      <c r="BE278" s="13"/>
      <c r="BF278" s="13"/>
      <c r="BG278" s="13"/>
      <c r="BH278" s="13"/>
      <c r="BI278" s="13"/>
      <c r="BJ278" s="5">
        <f t="shared" si="13"/>
        <v>1</v>
      </c>
    </row>
    <row r="279" spans="1:62" ht="43.5">
      <c r="A279" s="32">
        <v>14</v>
      </c>
      <c r="B279" s="32">
        <f t="shared" si="12"/>
        <v>49</v>
      </c>
      <c r="C279" s="250" t="s">
        <v>856</v>
      </c>
      <c r="D279" s="250"/>
      <c r="E279" s="32"/>
      <c r="F279" s="32" t="s">
        <v>979</v>
      </c>
      <c r="G279" s="207"/>
      <c r="H279" s="207"/>
      <c r="I279" s="32"/>
      <c r="J279" s="32"/>
      <c r="K279" s="32"/>
      <c r="L279" s="32"/>
      <c r="M279" s="12" t="s">
        <v>980</v>
      </c>
      <c r="N279" s="258"/>
      <c r="O279" s="129" t="s">
        <v>981</v>
      </c>
      <c r="P279" s="437" t="s">
        <v>982</v>
      </c>
      <c r="Q279" s="437"/>
      <c r="R279" s="37"/>
      <c r="S279" s="37"/>
      <c r="T279" s="37"/>
      <c r="U279" s="168"/>
      <c r="V279" s="37"/>
      <c r="W279" s="170"/>
      <c r="X279" s="13"/>
      <c r="Y279" s="13"/>
      <c r="Z279" s="13"/>
      <c r="AA279" s="13"/>
      <c r="AB279" s="151"/>
      <c r="AC279" s="151"/>
      <c r="AD279" s="151"/>
      <c r="AE279" s="151"/>
      <c r="AF279" s="151"/>
      <c r="AG279" s="151"/>
      <c r="AH279" s="151"/>
      <c r="AI279" s="375"/>
      <c r="AJ279" s="168"/>
      <c r="AK279" s="37"/>
      <c r="AL279" s="12" t="s">
        <v>1723</v>
      </c>
      <c r="AM279" s="13"/>
      <c r="AN279" s="12" t="s">
        <v>1723</v>
      </c>
      <c r="AO279" s="13"/>
      <c r="AP279" s="13"/>
      <c r="AQ279" s="13"/>
      <c r="AR279" s="13"/>
      <c r="AS279" s="13"/>
      <c r="AT279" s="13"/>
      <c r="AU279" s="13"/>
      <c r="AV279" s="13"/>
      <c r="AW279" s="13"/>
      <c r="AX279" s="168"/>
      <c r="AY279" s="37"/>
      <c r="AZ279" s="12"/>
      <c r="BA279" s="13"/>
      <c r="BB279" s="13"/>
      <c r="BC279" s="13"/>
      <c r="BD279" s="13"/>
      <c r="BE279" s="13"/>
      <c r="BF279" s="13"/>
      <c r="BG279" s="13"/>
      <c r="BH279" s="13"/>
      <c r="BI279" s="13"/>
      <c r="BJ279" s="5">
        <f t="shared" si="13"/>
        <v>2</v>
      </c>
    </row>
    <row r="280" spans="1:62" ht="58">
      <c r="A280" s="32">
        <v>14</v>
      </c>
      <c r="B280" s="32">
        <f t="shared" si="12"/>
        <v>50</v>
      </c>
      <c r="C280" s="250" t="s">
        <v>856</v>
      </c>
      <c r="D280" s="250"/>
      <c r="E280" s="32"/>
      <c r="F280" s="32" t="s">
        <v>983</v>
      </c>
      <c r="G280" s="207"/>
      <c r="H280" s="207"/>
      <c r="I280" s="32"/>
      <c r="J280" s="32"/>
      <c r="K280" s="32"/>
      <c r="L280" s="32"/>
      <c r="M280" s="12" t="s">
        <v>984</v>
      </c>
      <c r="N280" s="258"/>
      <c r="O280" s="129" t="s">
        <v>983</v>
      </c>
      <c r="P280" s="437" t="s">
        <v>985</v>
      </c>
      <c r="Q280" s="437"/>
      <c r="R280" s="37"/>
      <c r="S280" s="37"/>
      <c r="T280" s="37"/>
      <c r="U280" s="168"/>
      <c r="V280" s="37"/>
      <c r="W280" s="170"/>
      <c r="X280" s="13"/>
      <c r="Y280" s="13"/>
      <c r="Z280" s="13"/>
      <c r="AA280" s="13"/>
      <c r="AB280" s="151"/>
      <c r="AC280" s="151"/>
      <c r="AD280" s="151"/>
      <c r="AE280" s="151"/>
      <c r="AF280" s="151"/>
      <c r="AG280" s="151"/>
      <c r="AH280" s="151"/>
      <c r="AI280" s="375"/>
      <c r="AJ280" s="168"/>
      <c r="AK280" s="37"/>
      <c r="AL280" s="12"/>
      <c r="AM280" s="13"/>
      <c r="AN280" s="12"/>
      <c r="AO280" s="13"/>
      <c r="AP280" s="13"/>
      <c r="AQ280" s="13"/>
      <c r="AR280" s="13"/>
      <c r="AS280" s="13"/>
      <c r="AT280" s="13"/>
      <c r="AU280" s="13"/>
      <c r="AV280" s="13"/>
      <c r="AW280" s="13"/>
      <c r="AX280" s="168"/>
      <c r="AY280" s="37"/>
      <c r="AZ280" s="12"/>
      <c r="BA280" s="13"/>
      <c r="BB280" s="13"/>
      <c r="BC280" s="13"/>
      <c r="BD280" s="13"/>
      <c r="BE280" s="13"/>
      <c r="BF280" s="13"/>
      <c r="BG280" s="13"/>
      <c r="BH280" s="13"/>
      <c r="BI280" s="13"/>
      <c r="BJ280" s="5">
        <f t="shared" ref="BJ280:BJ311" si="14">COUNTIF(M280,"*")+COUNTIF(W280,"*")+COUNTIF(AL280,"*")+COUNTIF(AZ280,"*")</f>
        <v>1</v>
      </c>
    </row>
    <row r="281" spans="1:62" ht="29">
      <c r="A281" s="32">
        <v>14</v>
      </c>
      <c r="B281" s="32">
        <f t="shared" si="12"/>
        <v>51</v>
      </c>
      <c r="C281" s="250" t="s">
        <v>856</v>
      </c>
      <c r="D281" s="250"/>
      <c r="E281" s="32"/>
      <c r="F281" s="32" t="s">
        <v>986</v>
      </c>
      <c r="G281" s="207"/>
      <c r="H281" s="207"/>
      <c r="I281" s="32"/>
      <c r="J281" s="32"/>
      <c r="K281" s="32"/>
      <c r="L281" s="32"/>
      <c r="M281" s="12" t="s">
        <v>987</v>
      </c>
      <c r="N281" s="258"/>
      <c r="O281" s="129" t="s">
        <v>988</v>
      </c>
      <c r="P281" s="437" t="s">
        <v>989</v>
      </c>
      <c r="Q281" s="437"/>
      <c r="R281" s="37"/>
      <c r="S281" s="37"/>
      <c r="T281" s="37"/>
      <c r="U281" s="168"/>
      <c r="V281" s="37"/>
      <c r="W281" s="170"/>
      <c r="X281" s="13"/>
      <c r="Y281" s="13"/>
      <c r="Z281" s="13"/>
      <c r="AA281" s="13"/>
      <c r="AB281" s="151"/>
      <c r="AC281" s="151"/>
      <c r="AD281" s="151"/>
      <c r="AE281" s="151"/>
      <c r="AF281" s="151"/>
      <c r="AG281" s="151"/>
      <c r="AH281" s="151"/>
      <c r="AI281" s="375"/>
      <c r="AJ281" s="168"/>
      <c r="AK281" s="37"/>
      <c r="AL281" s="12"/>
      <c r="AM281" s="13"/>
      <c r="AN281" s="12"/>
      <c r="AO281" s="13"/>
      <c r="AP281" s="13"/>
      <c r="AQ281" s="13"/>
      <c r="AR281" s="13"/>
      <c r="AS281" s="13"/>
      <c r="AT281" s="13"/>
      <c r="AU281" s="13"/>
      <c r="AV281" s="13"/>
      <c r="AW281" s="13"/>
      <c r="AX281" s="168"/>
      <c r="AY281" s="37"/>
      <c r="AZ281" s="12"/>
      <c r="BA281" s="13"/>
      <c r="BB281" s="13"/>
      <c r="BC281" s="13"/>
      <c r="BD281" s="13"/>
      <c r="BE281" s="13"/>
      <c r="BF281" s="13"/>
      <c r="BG281" s="13"/>
      <c r="BH281" s="13"/>
      <c r="BI281" s="13"/>
      <c r="BJ281" s="5">
        <f t="shared" si="14"/>
        <v>1</v>
      </c>
    </row>
    <row r="282" spans="1:62" ht="43.5">
      <c r="A282" s="32">
        <v>14</v>
      </c>
      <c r="B282" s="32">
        <f t="shared" si="12"/>
        <v>52</v>
      </c>
      <c r="C282" s="250" t="s">
        <v>856</v>
      </c>
      <c r="D282" s="250"/>
      <c r="E282" s="32"/>
      <c r="F282" s="32" t="s">
        <v>990</v>
      </c>
      <c r="G282" s="207"/>
      <c r="H282" s="207"/>
      <c r="I282" s="32"/>
      <c r="J282" s="32"/>
      <c r="K282" s="32"/>
      <c r="L282" s="32"/>
      <c r="M282" s="12" t="s">
        <v>991</v>
      </c>
      <c r="N282" s="258"/>
      <c r="O282" s="129" t="s">
        <v>990</v>
      </c>
      <c r="P282" s="437" t="s">
        <v>992</v>
      </c>
      <c r="Q282" s="437"/>
      <c r="R282" s="37"/>
      <c r="S282" s="37"/>
      <c r="T282" s="37"/>
      <c r="U282" s="168"/>
      <c r="V282" s="37"/>
      <c r="W282" s="170"/>
      <c r="X282" s="13"/>
      <c r="Y282" s="13"/>
      <c r="Z282" s="13"/>
      <c r="AA282" s="13"/>
      <c r="AB282" s="151"/>
      <c r="AC282" s="151"/>
      <c r="AD282" s="151"/>
      <c r="AE282" s="151"/>
      <c r="AF282" s="151"/>
      <c r="AG282" s="151"/>
      <c r="AH282" s="151"/>
      <c r="AI282" s="375"/>
      <c r="AJ282" s="168"/>
      <c r="AK282" s="37"/>
      <c r="AL282" s="12"/>
      <c r="AM282" s="13"/>
      <c r="AN282" s="12"/>
      <c r="AO282" s="13"/>
      <c r="AP282" s="13"/>
      <c r="AQ282" s="13"/>
      <c r="AR282" s="13"/>
      <c r="AS282" s="13"/>
      <c r="AT282" s="13"/>
      <c r="AU282" s="13"/>
      <c r="AV282" s="13"/>
      <c r="AW282" s="13"/>
      <c r="AX282" s="168"/>
      <c r="AY282" s="37"/>
      <c r="AZ282" s="12"/>
      <c r="BA282" s="13"/>
      <c r="BB282" s="13"/>
      <c r="BC282" s="13"/>
      <c r="BD282" s="13"/>
      <c r="BE282" s="13"/>
      <c r="BF282" s="13"/>
      <c r="BG282" s="13"/>
      <c r="BH282" s="13"/>
      <c r="BI282" s="13"/>
      <c r="BJ282" s="5">
        <f t="shared" si="14"/>
        <v>1</v>
      </c>
    </row>
    <row r="283" spans="1:62" ht="29">
      <c r="A283" s="32">
        <v>14</v>
      </c>
      <c r="B283" s="32">
        <f t="shared" si="12"/>
        <v>53</v>
      </c>
      <c r="C283" s="250" t="s">
        <v>856</v>
      </c>
      <c r="D283" s="250"/>
      <c r="E283" s="32"/>
      <c r="F283" s="32" t="s">
        <v>993</v>
      </c>
      <c r="G283" s="207"/>
      <c r="H283" s="207"/>
      <c r="I283" s="32"/>
      <c r="J283" s="32"/>
      <c r="K283" s="32"/>
      <c r="L283" s="32"/>
      <c r="M283" s="12" t="s">
        <v>994</v>
      </c>
      <c r="N283" s="258"/>
      <c r="O283" s="129" t="s">
        <v>995</v>
      </c>
      <c r="P283" s="437" t="s">
        <v>996</v>
      </c>
      <c r="Q283" s="437"/>
      <c r="R283" s="37"/>
      <c r="S283" s="37"/>
      <c r="T283" s="37"/>
      <c r="U283" s="168"/>
      <c r="V283" s="37"/>
      <c r="W283" s="170"/>
      <c r="X283" s="13"/>
      <c r="Y283" s="13"/>
      <c r="Z283" s="13"/>
      <c r="AA283" s="13"/>
      <c r="AB283" s="151"/>
      <c r="AC283" s="151"/>
      <c r="AD283" s="151"/>
      <c r="AE283" s="151"/>
      <c r="AF283" s="151"/>
      <c r="AG283" s="151"/>
      <c r="AH283" s="151"/>
      <c r="AI283" s="375"/>
      <c r="AJ283" s="168"/>
      <c r="AK283" s="37"/>
      <c r="AL283" s="12"/>
      <c r="AM283" s="13"/>
      <c r="AN283" s="12"/>
      <c r="AO283" s="13"/>
      <c r="AP283" s="13"/>
      <c r="AQ283" s="13"/>
      <c r="AR283" s="13"/>
      <c r="AS283" s="13"/>
      <c r="AT283" s="13"/>
      <c r="AU283" s="13"/>
      <c r="AV283" s="13"/>
      <c r="AW283" s="13"/>
      <c r="AX283" s="168"/>
      <c r="AY283" s="37"/>
      <c r="AZ283" s="12"/>
      <c r="BA283" s="13"/>
      <c r="BB283" s="13"/>
      <c r="BC283" s="13"/>
      <c r="BD283" s="13"/>
      <c r="BE283" s="13"/>
      <c r="BF283" s="13"/>
      <c r="BG283" s="13"/>
      <c r="BH283" s="13"/>
      <c r="BI283" s="13"/>
      <c r="BJ283" s="5">
        <f t="shared" si="14"/>
        <v>1</v>
      </c>
    </row>
    <row r="284" spans="1:62" ht="43.5">
      <c r="A284" s="32">
        <v>14</v>
      </c>
      <c r="B284" s="32">
        <f t="shared" si="12"/>
        <v>54</v>
      </c>
      <c r="C284" s="250" t="s">
        <v>856</v>
      </c>
      <c r="D284" s="250"/>
      <c r="E284" s="32"/>
      <c r="F284" s="32" t="s">
        <v>997</v>
      </c>
      <c r="G284" s="207"/>
      <c r="H284" s="207"/>
      <c r="I284" s="32"/>
      <c r="J284" s="32"/>
      <c r="K284" s="32"/>
      <c r="L284" s="32"/>
      <c r="M284" s="12" t="s">
        <v>998</v>
      </c>
      <c r="N284" s="258"/>
      <c r="O284" s="129" t="s">
        <v>997</v>
      </c>
      <c r="P284" s="437" t="s">
        <v>999</v>
      </c>
      <c r="Q284" s="437"/>
      <c r="R284" s="37"/>
      <c r="S284" s="37"/>
      <c r="T284" s="37"/>
      <c r="U284" s="168"/>
      <c r="V284" s="37"/>
      <c r="W284" s="170"/>
      <c r="X284" s="13"/>
      <c r="Y284" s="13"/>
      <c r="Z284" s="13"/>
      <c r="AA284" s="13"/>
      <c r="AB284" s="151"/>
      <c r="AC284" s="151"/>
      <c r="AD284" s="151"/>
      <c r="AE284" s="151"/>
      <c r="AF284" s="151"/>
      <c r="AG284" s="151"/>
      <c r="AH284" s="151"/>
      <c r="AI284" s="375"/>
      <c r="AJ284" s="168"/>
      <c r="AK284" s="37"/>
      <c r="AL284" s="12"/>
      <c r="AM284" s="13"/>
      <c r="AN284" s="12"/>
      <c r="AO284" s="13"/>
      <c r="AP284" s="13"/>
      <c r="AQ284" s="13"/>
      <c r="AR284" s="13"/>
      <c r="AS284" s="13"/>
      <c r="AT284" s="13"/>
      <c r="AU284" s="13"/>
      <c r="AV284" s="13"/>
      <c r="AW284" s="13"/>
      <c r="AX284" s="168"/>
      <c r="AY284" s="37"/>
      <c r="AZ284" s="12"/>
      <c r="BA284" s="13"/>
      <c r="BB284" s="13"/>
      <c r="BC284" s="13"/>
      <c r="BD284" s="13"/>
      <c r="BE284" s="13"/>
      <c r="BF284" s="13"/>
      <c r="BG284" s="13"/>
      <c r="BH284" s="13"/>
      <c r="BI284" s="13"/>
      <c r="BJ284" s="5">
        <f t="shared" si="14"/>
        <v>1</v>
      </c>
    </row>
    <row r="285" spans="1:62" ht="29">
      <c r="A285" s="32">
        <v>14</v>
      </c>
      <c r="B285" s="32">
        <f t="shared" si="12"/>
        <v>55</v>
      </c>
      <c r="C285" s="250" t="s">
        <v>856</v>
      </c>
      <c r="D285" s="250"/>
      <c r="E285" s="32"/>
      <c r="F285" s="32" t="s">
        <v>1000</v>
      </c>
      <c r="G285" s="207"/>
      <c r="H285" s="207"/>
      <c r="I285" s="32"/>
      <c r="J285" s="32"/>
      <c r="K285" s="32"/>
      <c r="L285" s="32"/>
      <c r="M285" s="12" t="s">
        <v>1001</v>
      </c>
      <c r="N285" s="258"/>
      <c r="O285" s="129" t="s">
        <v>1002</v>
      </c>
      <c r="P285" s="437" t="s">
        <v>1003</v>
      </c>
      <c r="Q285" s="437"/>
      <c r="R285" s="37"/>
      <c r="S285" s="37"/>
      <c r="T285" s="37"/>
      <c r="U285" s="168"/>
      <c r="V285" s="37"/>
      <c r="W285" s="170"/>
      <c r="X285" s="13"/>
      <c r="Y285" s="13"/>
      <c r="Z285" s="13"/>
      <c r="AA285" s="13"/>
      <c r="AB285" s="151"/>
      <c r="AC285" s="151"/>
      <c r="AD285" s="151"/>
      <c r="AE285" s="151"/>
      <c r="AF285" s="151"/>
      <c r="AG285" s="151"/>
      <c r="AH285" s="151"/>
      <c r="AI285" s="375"/>
      <c r="AJ285" s="168"/>
      <c r="AK285" s="37"/>
      <c r="AL285" s="12"/>
      <c r="AM285" s="13"/>
      <c r="AN285" s="12"/>
      <c r="AO285" s="13"/>
      <c r="AP285" s="13"/>
      <c r="AQ285" s="13"/>
      <c r="AR285" s="13"/>
      <c r="AS285" s="13"/>
      <c r="AT285" s="13"/>
      <c r="AU285" s="13"/>
      <c r="AV285" s="13"/>
      <c r="AW285" s="13"/>
      <c r="AX285" s="168"/>
      <c r="AY285" s="37"/>
      <c r="AZ285" s="12"/>
      <c r="BA285" s="13"/>
      <c r="BB285" s="13"/>
      <c r="BC285" s="13"/>
      <c r="BD285" s="13"/>
      <c r="BE285" s="13"/>
      <c r="BF285" s="13"/>
      <c r="BG285" s="13"/>
      <c r="BH285" s="13"/>
      <c r="BI285" s="13"/>
      <c r="BJ285" s="5">
        <f t="shared" si="14"/>
        <v>1</v>
      </c>
    </row>
    <row r="286" spans="1:62" ht="43.5">
      <c r="A286" s="32">
        <v>14</v>
      </c>
      <c r="B286" s="32">
        <f t="shared" si="12"/>
        <v>56</v>
      </c>
      <c r="C286" s="250" t="s">
        <v>856</v>
      </c>
      <c r="D286" s="250"/>
      <c r="E286" s="32"/>
      <c r="F286" s="32" t="s">
        <v>1004</v>
      </c>
      <c r="G286" s="207"/>
      <c r="H286" s="207"/>
      <c r="I286" s="32"/>
      <c r="J286" s="32"/>
      <c r="K286" s="32"/>
      <c r="L286" s="32"/>
      <c r="M286" s="12" t="s">
        <v>1005</v>
      </c>
      <c r="N286" s="37"/>
      <c r="O286" s="129" t="s">
        <v>1004</v>
      </c>
      <c r="P286" s="437" t="s">
        <v>1006</v>
      </c>
      <c r="Q286" s="437"/>
      <c r="R286" s="37"/>
      <c r="S286" s="37"/>
      <c r="T286" s="37"/>
      <c r="U286" s="168"/>
      <c r="V286" s="37"/>
      <c r="W286" s="170"/>
      <c r="X286" s="13"/>
      <c r="Y286" s="13"/>
      <c r="Z286" s="13"/>
      <c r="AA286" s="13"/>
      <c r="AB286" s="151"/>
      <c r="AC286" s="151"/>
      <c r="AD286" s="151"/>
      <c r="AE286" s="151"/>
      <c r="AF286" s="151"/>
      <c r="AG286" s="151"/>
      <c r="AH286" s="151"/>
      <c r="AI286" s="375"/>
      <c r="AJ286" s="168"/>
      <c r="AK286" s="37"/>
      <c r="AL286" s="12"/>
      <c r="AM286" s="13"/>
      <c r="AN286" s="12"/>
      <c r="AO286" s="13"/>
      <c r="AP286" s="13"/>
      <c r="AQ286" s="13"/>
      <c r="AR286" s="13"/>
      <c r="AS286" s="13"/>
      <c r="AT286" s="13"/>
      <c r="AU286" s="13"/>
      <c r="AV286" s="13"/>
      <c r="AW286" s="13"/>
      <c r="AX286" s="168"/>
      <c r="AY286" s="37"/>
      <c r="AZ286" s="12"/>
      <c r="BA286" s="13"/>
      <c r="BB286" s="13"/>
      <c r="BC286" s="12"/>
      <c r="BD286" s="13"/>
      <c r="BE286" s="13"/>
      <c r="BF286" s="13"/>
      <c r="BG286" s="13"/>
      <c r="BH286" s="13"/>
      <c r="BI286" s="13"/>
      <c r="BJ286" s="5">
        <f t="shared" si="14"/>
        <v>1</v>
      </c>
    </row>
    <row r="287" spans="1:62" ht="28">
      <c r="A287" s="32">
        <v>14</v>
      </c>
      <c r="B287" s="32">
        <f t="shared" si="12"/>
        <v>57</v>
      </c>
      <c r="C287" s="250" t="s">
        <v>856</v>
      </c>
      <c r="D287" s="250"/>
      <c r="E287" s="32"/>
      <c r="F287" s="32" t="s">
        <v>1007</v>
      </c>
      <c r="G287" s="207" t="s">
        <v>1008</v>
      </c>
      <c r="H287" s="207"/>
      <c r="I287" s="32"/>
      <c r="J287" s="32" t="s">
        <v>1972</v>
      </c>
      <c r="K287" s="32"/>
      <c r="L287" s="32"/>
      <c r="M287" s="12" t="s">
        <v>1009</v>
      </c>
      <c r="N287" s="13"/>
      <c r="O287" s="13" t="s">
        <v>1010</v>
      </c>
      <c r="P287" s="13" t="s">
        <v>1011</v>
      </c>
      <c r="Q287" s="13"/>
      <c r="R287" s="13"/>
      <c r="S287" s="13"/>
      <c r="T287" s="13"/>
      <c r="U287" s="164"/>
      <c r="V287" s="13"/>
      <c r="W287" s="170"/>
      <c r="X287" s="13"/>
      <c r="Y287" s="13"/>
      <c r="Z287" s="13"/>
      <c r="AA287" s="13"/>
      <c r="AB287" s="151"/>
      <c r="AC287" s="151"/>
      <c r="AD287" s="151"/>
      <c r="AE287" s="151"/>
      <c r="AF287" s="151"/>
      <c r="AG287" s="151"/>
      <c r="AH287" s="151"/>
      <c r="AI287" s="375"/>
      <c r="AJ287" s="164"/>
      <c r="AK287" s="13"/>
      <c r="AL287" s="12"/>
      <c r="AM287" s="13"/>
      <c r="AN287" s="12"/>
      <c r="AO287" s="13"/>
      <c r="AP287" s="13"/>
      <c r="AQ287" s="13"/>
      <c r="AR287" s="13"/>
      <c r="AS287" s="13"/>
      <c r="AT287" s="13"/>
      <c r="AU287" s="13"/>
      <c r="AV287" s="13"/>
      <c r="AW287" s="13"/>
      <c r="AX287" s="164"/>
      <c r="AY287" s="13"/>
      <c r="AZ287" s="12" t="s">
        <v>1007</v>
      </c>
      <c r="BA287" s="13" t="s">
        <v>1008</v>
      </c>
      <c r="BB287" s="13"/>
      <c r="BC287" s="12"/>
      <c r="BD287" s="13" t="s">
        <v>1012</v>
      </c>
      <c r="BE287" s="13" t="s">
        <v>78</v>
      </c>
      <c r="BF287" s="13"/>
      <c r="BG287" s="13"/>
      <c r="BH287" s="13"/>
      <c r="BI287" s="13"/>
      <c r="BJ287" s="5">
        <f t="shared" si="14"/>
        <v>2</v>
      </c>
    </row>
    <row r="288" spans="1:62" ht="28">
      <c r="A288" s="32">
        <v>14</v>
      </c>
      <c r="B288" s="32">
        <f t="shared" si="12"/>
        <v>58</v>
      </c>
      <c r="C288" s="250" t="s">
        <v>856</v>
      </c>
      <c r="D288" s="250"/>
      <c r="E288" s="32"/>
      <c r="F288" s="32" t="s">
        <v>1013</v>
      </c>
      <c r="G288" s="207"/>
      <c r="H288" s="207"/>
      <c r="I288" s="32"/>
      <c r="J288" s="32"/>
      <c r="K288" s="32"/>
      <c r="L288" s="32"/>
      <c r="M288" s="12" t="s">
        <v>1010</v>
      </c>
      <c r="N288" s="37"/>
      <c r="O288" s="129" t="s">
        <v>1011</v>
      </c>
      <c r="P288" s="437"/>
      <c r="Q288" s="437"/>
      <c r="R288" s="37"/>
      <c r="S288" s="37"/>
      <c r="T288" s="37"/>
      <c r="U288" s="168"/>
      <c r="V288" s="37"/>
      <c r="W288" s="170"/>
      <c r="X288" s="13"/>
      <c r="Y288" s="13"/>
      <c r="Z288" s="13"/>
      <c r="AA288" s="13"/>
      <c r="AB288" s="151"/>
      <c r="AC288" s="151"/>
      <c r="AD288" s="151"/>
      <c r="AE288" s="151"/>
      <c r="AF288" s="151"/>
      <c r="AG288" s="151"/>
      <c r="AH288" s="151"/>
      <c r="AI288" s="375"/>
      <c r="AJ288" s="168"/>
      <c r="AK288" s="37"/>
      <c r="AL288" s="12" t="s">
        <v>1689</v>
      </c>
      <c r="AM288" s="13"/>
      <c r="AN288" s="12" t="s">
        <v>1689</v>
      </c>
      <c r="AO288" s="13"/>
      <c r="AP288" s="13"/>
      <c r="AQ288" s="13"/>
      <c r="AR288" s="13"/>
      <c r="AS288" s="13"/>
      <c r="AT288" s="13"/>
      <c r="AU288" s="13"/>
      <c r="AV288" s="13"/>
      <c r="AW288" s="13"/>
      <c r="AX288" s="168"/>
      <c r="AY288" s="37"/>
      <c r="AZ288" s="12"/>
      <c r="BA288" s="13"/>
      <c r="BB288" s="13"/>
      <c r="BC288" s="12"/>
      <c r="BD288" s="13"/>
      <c r="BE288" s="13"/>
      <c r="BF288" s="13"/>
      <c r="BG288" s="13"/>
      <c r="BH288" s="13"/>
      <c r="BI288" s="13"/>
      <c r="BJ288" s="5">
        <f t="shared" si="14"/>
        <v>2</v>
      </c>
    </row>
    <row r="289" spans="1:62" ht="14.5">
      <c r="A289" s="32"/>
      <c r="B289" s="32">
        <f t="shared" si="12"/>
        <v>59</v>
      </c>
      <c r="C289" s="250" t="s">
        <v>856</v>
      </c>
      <c r="D289" s="250"/>
      <c r="E289" s="32"/>
      <c r="F289" s="32" t="s">
        <v>1692</v>
      </c>
      <c r="G289" s="207"/>
      <c r="H289" s="207"/>
      <c r="I289" s="32"/>
      <c r="J289" s="32"/>
      <c r="K289" s="32"/>
      <c r="L289" s="32"/>
      <c r="M289" s="12"/>
      <c r="N289" s="37"/>
      <c r="O289" s="129"/>
      <c r="P289" s="437"/>
      <c r="Q289" s="437"/>
      <c r="R289" s="37"/>
      <c r="S289" s="37"/>
      <c r="T289" s="37"/>
      <c r="U289" s="168"/>
      <c r="V289" s="37"/>
      <c r="W289" s="170"/>
      <c r="X289" s="13"/>
      <c r="Y289" s="13"/>
      <c r="Z289" s="13"/>
      <c r="AA289" s="13"/>
      <c r="AB289" s="383"/>
      <c r="AC289" s="383"/>
      <c r="AD289" s="383"/>
      <c r="AE289" s="383"/>
      <c r="AF289" s="383"/>
      <c r="AG289" s="383"/>
      <c r="AH289" s="383"/>
      <c r="AI289" s="383"/>
      <c r="AJ289" s="168"/>
      <c r="AK289" s="37"/>
      <c r="AL289" s="12" t="s">
        <v>1691</v>
      </c>
      <c r="AM289" s="13"/>
      <c r="AN289" s="12" t="s">
        <v>1691</v>
      </c>
      <c r="AO289" s="13"/>
      <c r="AP289" s="13"/>
      <c r="AQ289" s="13"/>
      <c r="AR289" s="13"/>
      <c r="AS289" s="13"/>
      <c r="AT289" s="13"/>
      <c r="AU289" s="13"/>
      <c r="AV289" s="13"/>
      <c r="AW289" s="13"/>
      <c r="AX289" s="168"/>
      <c r="AY289" s="37"/>
      <c r="AZ289" s="12"/>
      <c r="BA289" s="13"/>
      <c r="BB289" s="13"/>
      <c r="BC289" s="12"/>
      <c r="BD289" s="13"/>
      <c r="BE289" s="13"/>
      <c r="BF289" s="13"/>
      <c r="BG289" s="13"/>
      <c r="BH289" s="13"/>
      <c r="BI289" s="13"/>
      <c r="BJ289" s="5">
        <f t="shared" si="14"/>
        <v>1</v>
      </c>
    </row>
    <row r="290" spans="1:62" ht="28">
      <c r="A290" s="32">
        <v>14</v>
      </c>
      <c r="B290" s="32">
        <f t="shared" si="12"/>
        <v>60</v>
      </c>
      <c r="C290" s="250" t="s">
        <v>856</v>
      </c>
      <c r="D290" s="250"/>
      <c r="E290" s="32"/>
      <c r="F290" s="32" t="s">
        <v>1014</v>
      </c>
      <c r="G290" s="207"/>
      <c r="H290" s="207"/>
      <c r="I290" s="32"/>
      <c r="J290" s="32"/>
      <c r="K290" s="32"/>
      <c r="L290" s="32"/>
      <c r="M290" s="12" t="s">
        <v>1015</v>
      </c>
      <c r="N290" s="37"/>
      <c r="O290" s="129" t="s">
        <v>1014</v>
      </c>
      <c r="P290" s="437"/>
      <c r="Q290" s="437"/>
      <c r="R290" s="37"/>
      <c r="S290" s="37"/>
      <c r="T290" s="37"/>
      <c r="U290" s="168"/>
      <c r="V290" s="37"/>
      <c r="W290" s="170"/>
      <c r="X290" s="13"/>
      <c r="Y290" s="13"/>
      <c r="Z290" s="13"/>
      <c r="AA290" s="13"/>
      <c r="AB290" s="151"/>
      <c r="AC290" s="151"/>
      <c r="AD290" s="151"/>
      <c r="AE290" s="151"/>
      <c r="AF290" s="151"/>
      <c r="AG290" s="151"/>
      <c r="AH290" s="151"/>
      <c r="AI290" s="375"/>
      <c r="AJ290" s="168"/>
      <c r="AK290" s="37"/>
      <c r="AL290" s="12"/>
      <c r="AM290" s="13"/>
      <c r="AN290" s="12"/>
      <c r="AO290" s="13"/>
      <c r="AP290" s="13"/>
      <c r="AQ290" s="13"/>
      <c r="AR290" s="13"/>
      <c r="AS290" s="13"/>
      <c r="AT290" s="13"/>
      <c r="AU290" s="13"/>
      <c r="AV290" s="13"/>
      <c r="AW290" s="13"/>
      <c r="AX290" s="168"/>
      <c r="AY290" s="37"/>
      <c r="AZ290" s="12"/>
      <c r="BA290" s="13"/>
      <c r="BB290" s="13"/>
      <c r="BC290" s="12"/>
      <c r="BD290" s="13"/>
      <c r="BE290" s="13"/>
      <c r="BF290" s="13"/>
      <c r="BG290" s="13"/>
      <c r="BH290" s="13"/>
      <c r="BI290" s="13"/>
      <c r="BJ290" s="5">
        <f t="shared" si="14"/>
        <v>1</v>
      </c>
    </row>
    <row r="291" spans="1:62" ht="56">
      <c r="A291" s="32"/>
      <c r="B291" s="32">
        <f t="shared" si="12"/>
        <v>61</v>
      </c>
      <c r="C291" s="250" t="s">
        <v>856</v>
      </c>
      <c r="D291" s="250"/>
      <c r="E291" s="32"/>
      <c r="F291" s="32" t="s">
        <v>1694</v>
      </c>
      <c r="G291" s="207"/>
      <c r="H291" s="207"/>
      <c r="I291" s="32"/>
      <c r="J291" s="32"/>
      <c r="K291" s="32"/>
      <c r="L291" s="32"/>
      <c r="M291" s="12"/>
      <c r="N291" s="37"/>
      <c r="O291" s="129"/>
      <c r="P291" s="437"/>
      <c r="Q291" s="437"/>
      <c r="R291" s="37"/>
      <c r="S291" s="37"/>
      <c r="T291" s="37"/>
      <c r="U291" s="168"/>
      <c r="V291" s="37"/>
      <c r="W291" s="170"/>
      <c r="X291" s="13"/>
      <c r="Y291" s="13"/>
      <c r="Z291" s="13"/>
      <c r="AA291" s="13"/>
      <c r="AB291" s="383"/>
      <c r="AC291" s="383"/>
      <c r="AD291" s="383"/>
      <c r="AE291" s="383"/>
      <c r="AF291" s="383"/>
      <c r="AG291" s="383"/>
      <c r="AH291" s="383"/>
      <c r="AI291" s="383"/>
      <c r="AJ291" s="168"/>
      <c r="AK291" s="37"/>
      <c r="AL291" s="12" t="s">
        <v>1693</v>
      </c>
      <c r="AM291" s="13"/>
      <c r="AN291" s="12" t="s">
        <v>1693</v>
      </c>
      <c r="AO291" s="13"/>
      <c r="AP291" s="13"/>
      <c r="AQ291" s="13"/>
      <c r="AR291" s="13"/>
      <c r="AS291" s="13"/>
      <c r="AT291" s="13"/>
      <c r="AU291" s="13"/>
      <c r="AV291" s="13"/>
      <c r="AW291" s="13"/>
      <c r="AX291" s="168"/>
      <c r="AY291" s="37"/>
      <c r="AZ291" s="12"/>
      <c r="BA291" s="13"/>
      <c r="BB291" s="13"/>
      <c r="BC291" s="12"/>
      <c r="BD291" s="13"/>
      <c r="BE291" s="13"/>
      <c r="BF291" s="13"/>
      <c r="BG291" s="13"/>
      <c r="BH291" s="13"/>
      <c r="BI291" s="13"/>
      <c r="BJ291" s="5">
        <f t="shared" si="14"/>
        <v>1</v>
      </c>
    </row>
    <row r="292" spans="1:62" ht="42">
      <c r="A292" s="32"/>
      <c r="B292" s="32">
        <f t="shared" si="12"/>
        <v>62</v>
      </c>
      <c r="C292" s="250" t="s">
        <v>856</v>
      </c>
      <c r="D292" s="32"/>
      <c r="E292" s="32"/>
      <c r="F292" s="32" t="s">
        <v>1696</v>
      </c>
      <c r="G292" s="207"/>
      <c r="H292" s="207"/>
      <c r="I292" s="32"/>
      <c r="J292" s="32"/>
      <c r="K292" s="32"/>
      <c r="L292" s="32"/>
      <c r="M292" s="12"/>
      <c r="N292" s="37"/>
      <c r="O292" s="129"/>
      <c r="P292" s="437"/>
      <c r="Q292" s="437"/>
      <c r="R292" s="37"/>
      <c r="S292" s="37"/>
      <c r="T292" s="37"/>
      <c r="U292" s="168"/>
      <c r="V292" s="37"/>
      <c r="W292" s="170"/>
      <c r="X292" s="13"/>
      <c r="Y292" s="13"/>
      <c r="Z292" s="13"/>
      <c r="AA292" s="13"/>
      <c r="AB292" s="383"/>
      <c r="AC292" s="383"/>
      <c r="AD292" s="383"/>
      <c r="AE292" s="383"/>
      <c r="AF292" s="383"/>
      <c r="AG292" s="383"/>
      <c r="AH292" s="383"/>
      <c r="AI292" s="383"/>
      <c r="AJ292" s="168"/>
      <c r="AK292" s="37"/>
      <c r="AL292" s="12" t="s">
        <v>1695</v>
      </c>
      <c r="AM292" s="13"/>
      <c r="AN292" s="12" t="s">
        <v>1695</v>
      </c>
      <c r="AO292" s="13"/>
      <c r="AP292" s="13"/>
      <c r="AQ292" s="13"/>
      <c r="AR292" s="13"/>
      <c r="AS292" s="13"/>
      <c r="AT292" s="13"/>
      <c r="AU292" s="13"/>
      <c r="AV292" s="13"/>
      <c r="AW292" s="13"/>
      <c r="AX292" s="168"/>
      <c r="AY292" s="37"/>
      <c r="AZ292" s="12"/>
      <c r="BA292" s="13"/>
      <c r="BB292" s="13"/>
      <c r="BC292" s="12"/>
      <c r="BD292" s="13"/>
      <c r="BE292" s="13"/>
      <c r="BF292" s="13"/>
      <c r="BG292" s="13"/>
      <c r="BH292" s="13"/>
      <c r="BI292" s="13"/>
      <c r="BJ292" s="5">
        <f t="shared" si="14"/>
        <v>1</v>
      </c>
    </row>
    <row r="293" spans="1:62" ht="32.4" customHeight="1">
      <c r="B293" s="32">
        <f t="shared" si="12"/>
        <v>63</v>
      </c>
      <c r="C293" s="250" t="s">
        <v>856</v>
      </c>
      <c r="D293" s="32"/>
      <c r="E293" s="32"/>
      <c r="F293" s="231" t="s">
        <v>2014</v>
      </c>
      <c r="G293" s="207"/>
      <c r="I293" s="32"/>
      <c r="J293" s="32"/>
      <c r="K293" s="32"/>
      <c r="L293" s="32"/>
      <c r="M293" s="12"/>
      <c r="X293" s="13"/>
      <c r="AL293" s="12" t="s">
        <v>1697</v>
      </c>
      <c r="AN293" s="12" t="s">
        <v>1697</v>
      </c>
      <c r="AZ293" s="12"/>
      <c r="BA293" s="13"/>
      <c r="BB293" s="13"/>
      <c r="BC293" s="12"/>
      <c r="BD293" s="13"/>
      <c r="BE293" s="13"/>
      <c r="BF293" s="13"/>
      <c r="BG293" s="13"/>
      <c r="BJ293" s="5">
        <f t="shared" si="14"/>
        <v>1</v>
      </c>
    </row>
    <row r="294" spans="1:62" ht="28">
      <c r="A294" s="32">
        <v>14</v>
      </c>
      <c r="B294" s="32">
        <f t="shared" si="12"/>
        <v>64</v>
      </c>
      <c r="C294" s="250" t="s">
        <v>856</v>
      </c>
      <c r="D294" s="32"/>
      <c r="E294" s="32"/>
      <c r="F294" s="32" t="s">
        <v>1016</v>
      </c>
      <c r="G294" s="207" t="s">
        <v>1017</v>
      </c>
      <c r="H294" s="207"/>
      <c r="I294" s="32"/>
      <c r="J294" s="32" t="s">
        <v>1972</v>
      </c>
      <c r="K294" s="32"/>
      <c r="L294" s="32"/>
      <c r="M294" s="12" t="s">
        <v>1018</v>
      </c>
      <c r="N294" s="13"/>
      <c r="O294" s="13" t="s">
        <v>1019</v>
      </c>
      <c r="P294" s="13"/>
      <c r="Q294" s="13"/>
      <c r="R294" s="13"/>
      <c r="S294" s="13"/>
      <c r="T294" s="13"/>
      <c r="U294" s="164"/>
      <c r="V294" s="13"/>
      <c r="W294" s="170"/>
      <c r="X294" s="13"/>
      <c r="Y294" s="13"/>
      <c r="Z294" s="13"/>
      <c r="AA294" s="13"/>
      <c r="AB294" s="316"/>
      <c r="AC294" s="316"/>
      <c r="AD294" s="316"/>
      <c r="AE294" s="316"/>
      <c r="AF294" s="316"/>
      <c r="AG294" s="316"/>
      <c r="AH294" s="316"/>
      <c r="AI294" s="375"/>
      <c r="AJ294" s="164"/>
      <c r="AK294" s="13"/>
      <c r="AL294" s="12"/>
      <c r="AM294" s="13"/>
      <c r="AN294" s="12"/>
      <c r="AO294" s="13"/>
      <c r="AP294" s="13"/>
      <c r="AQ294" s="13"/>
      <c r="AR294" s="13"/>
      <c r="AS294" s="13"/>
      <c r="AT294" s="13"/>
      <c r="AU294" s="13"/>
      <c r="AV294" s="13"/>
      <c r="AW294" s="13"/>
      <c r="AX294" s="164"/>
      <c r="AY294" s="13"/>
      <c r="AZ294" s="12" t="s">
        <v>1016</v>
      </c>
      <c r="BA294" s="13" t="s">
        <v>1017</v>
      </c>
      <c r="BB294" s="13"/>
      <c r="BC294" s="12"/>
      <c r="BD294" s="13" t="s">
        <v>1020</v>
      </c>
      <c r="BE294" s="13" t="s">
        <v>78</v>
      </c>
      <c r="BF294" s="13"/>
      <c r="BG294" s="13"/>
      <c r="BH294" s="13"/>
      <c r="BI294" s="13"/>
      <c r="BJ294" s="5">
        <f t="shared" si="14"/>
        <v>2</v>
      </c>
    </row>
    <row r="295" spans="1:62" ht="14.5">
      <c r="A295" s="32">
        <v>14</v>
      </c>
      <c r="B295" s="32">
        <f t="shared" si="12"/>
        <v>65</v>
      </c>
      <c r="C295" s="250" t="s">
        <v>856</v>
      </c>
      <c r="D295" s="32"/>
      <c r="E295" s="32"/>
      <c r="F295" s="32" t="s">
        <v>1021</v>
      </c>
      <c r="G295" s="207"/>
      <c r="H295" s="207"/>
      <c r="I295" s="32"/>
      <c r="J295" s="32"/>
      <c r="K295" s="32"/>
      <c r="L295" s="32"/>
      <c r="M295" s="12" t="s">
        <v>1022</v>
      </c>
      <c r="N295" s="258"/>
      <c r="O295" s="129" t="s">
        <v>1021</v>
      </c>
      <c r="P295" s="437"/>
      <c r="Q295" s="437"/>
      <c r="R295" s="37"/>
      <c r="S295" s="37"/>
      <c r="T295" s="37"/>
      <c r="U295" s="168"/>
      <c r="V295" s="37"/>
      <c r="W295" s="170"/>
      <c r="X295" s="13"/>
      <c r="Y295" s="13"/>
      <c r="Z295" s="13"/>
      <c r="AA295" s="13"/>
      <c r="AB295" s="151"/>
      <c r="AC295" s="151"/>
      <c r="AD295" s="151"/>
      <c r="AE295" s="151"/>
      <c r="AF295" s="151"/>
      <c r="AG295" s="151"/>
      <c r="AH295" s="151"/>
      <c r="AI295" s="375"/>
      <c r="AJ295" s="168"/>
      <c r="AK295" s="37"/>
      <c r="AL295" s="12"/>
      <c r="AM295" s="13"/>
      <c r="AN295" s="12"/>
      <c r="AO295" s="13"/>
      <c r="AP295" s="13"/>
      <c r="AQ295" s="13"/>
      <c r="AR295" s="13"/>
      <c r="AS295" s="13"/>
      <c r="AT295" s="13"/>
      <c r="AU295" s="13"/>
      <c r="AV295" s="13"/>
      <c r="AW295" s="13"/>
      <c r="AX295" s="168"/>
      <c r="AY295" s="37"/>
      <c r="AZ295" s="12"/>
      <c r="BA295" s="13"/>
      <c r="BB295" s="13"/>
      <c r="BC295" s="12"/>
      <c r="BD295" s="13"/>
      <c r="BE295" s="13"/>
      <c r="BF295" s="13"/>
      <c r="BG295" s="13"/>
      <c r="BH295" s="13"/>
      <c r="BI295" s="13"/>
      <c r="BJ295" s="5">
        <f t="shared" si="14"/>
        <v>1</v>
      </c>
    </row>
    <row r="296" spans="1:62" ht="28">
      <c r="A296" s="32">
        <v>14</v>
      </c>
      <c r="B296" s="32">
        <f t="shared" si="12"/>
        <v>66</v>
      </c>
      <c r="C296" s="250" t="s">
        <v>856</v>
      </c>
      <c r="D296" s="250"/>
      <c r="E296" s="32"/>
      <c r="F296" s="32" t="s">
        <v>1023</v>
      </c>
      <c r="G296" s="207" t="s">
        <v>1024</v>
      </c>
      <c r="H296" s="207"/>
      <c r="I296" s="32"/>
      <c r="J296" s="32" t="s">
        <v>1972</v>
      </c>
      <c r="K296" s="32"/>
      <c r="L296" s="32"/>
      <c r="M296" s="12" t="s">
        <v>1025</v>
      </c>
      <c r="N296" s="13"/>
      <c r="O296" s="13" t="s">
        <v>1026</v>
      </c>
      <c r="P296" s="13"/>
      <c r="Q296" s="13"/>
      <c r="R296" s="13"/>
      <c r="S296" s="13"/>
      <c r="T296" s="13"/>
      <c r="U296" s="164"/>
      <c r="V296" s="13"/>
      <c r="W296" s="170"/>
      <c r="X296" s="13"/>
      <c r="Y296" s="13"/>
      <c r="Z296" s="13"/>
      <c r="AA296" s="13"/>
      <c r="AB296" s="151"/>
      <c r="AC296" s="151"/>
      <c r="AD296" s="151"/>
      <c r="AE296" s="151"/>
      <c r="AF296" s="151"/>
      <c r="AG296" s="151"/>
      <c r="AH296" s="151"/>
      <c r="AI296" s="375"/>
      <c r="AJ296" s="164"/>
      <c r="AK296" s="13"/>
      <c r="AL296" s="12"/>
      <c r="AM296" s="13"/>
      <c r="AN296" s="12"/>
      <c r="AO296" s="13"/>
      <c r="AP296" s="13"/>
      <c r="AQ296" s="13"/>
      <c r="AR296" s="13"/>
      <c r="AS296" s="13"/>
      <c r="AT296" s="13"/>
      <c r="AU296" s="13"/>
      <c r="AV296" s="13"/>
      <c r="AW296" s="13"/>
      <c r="AX296" s="164"/>
      <c r="AY296" s="13"/>
      <c r="AZ296" s="12" t="s">
        <v>1023</v>
      </c>
      <c r="BA296" s="13" t="s">
        <v>1024</v>
      </c>
      <c r="BB296" s="13"/>
      <c r="BC296" s="12"/>
      <c r="BD296" s="13" t="s">
        <v>1027</v>
      </c>
      <c r="BE296" s="13" t="s">
        <v>78</v>
      </c>
      <c r="BF296" s="13"/>
      <c r="BG296" s="13"/>
      <c r="BH296" s="13"/>
      <c r="BI296" s="13"/>
      <c r="BJ296" s="5">
        <f t="shared" si="14"/>
        <v>2</v>
      </c>
    </row>
    <row r="297" spans="1:62" ht="14.5">
      <c r="A297" s="32">
        <v>14</v>
      </c>
      <c r="B297" s="32">
        <f t="shared" ref="B297:B323" si="15">B296+1</f>
        <v>67</v>
      </c>
      <c r="C297" s="250" t="s">
        <v>856</v>
      </c>
      <c r="D297" s="250"/>
      <c r="E297" s="32"/>
      <c r="F297" s="32" t="s">
        <v>1028</v>
      </c>
      <c r="G297" s="207"/>
      <c r="H297" s="207"/>
      <c r="I297" s="32"/>
      <c r="J297" s="32"/>
      <c r="K297" s="32"/>
      <c r="L297" s="32"/>
      <c r="M297" s="12" t="s">
        <v>1029</v>
      </c>
      <c r="N297" s="258"/>
      <c r="O297" s="129" t="s">
        <v>1028</v>
      </c>
      <c r="P297" s="437"/>
      <c r="Q297" s="437"/>
      <c r="R297" s="37"/>
      <c r="S297" s="37"/>
      <c r="T297" s="37"/>
      <c r="U297" s="168"/>
      <c r="V297" s="37"/>
      <c r="W297" s="170"/>
      <c r="X297" s="13"/>
      <c r="Y297" s="13"/>
      <c r="Z297" s="13"/>
      <c r="AA297" s="13"/>
      <c r="AB297" s="151"/>
      <c r="AC297" s="151"/>
      <c r="AD297" s="151"/>
      <c r="AE297" s="151"/>
      <c r="AF297" s="151"/>
      <c r="AG297" s="151"/>
      <c r="AH297" s="151"/>
      <c r="AI297" s="375"/>
      <c r="AJ297" s="168"/>
      <c r="AK297" s="37"/>
      <c r="AL297" s="12"/>
      <c r="AM297" s="13"/>
      <c r="AN297" s="12"/>
      <c r="AO297" s="13"/>
      <c r="AP297" s="13"/>
      <c r="AQ297" s="13"/>
      <c r="AR297" s="13"/>
      <c r="AS297" s="13"/>
      <c r="AT297" s="13"/>
      <c r="AU297" s="13"/>
      <c r="AV297" s="13"/>
      <c r="AW297" s="13"/>
      <c r="AX297" s="168"/>
      <c r="AY297" s="37"/>
      <c r="AZ297" s="12"/>
      <c r="BA297" s="13"/>
      <c r="BB297" s="13"/>
      <c r="BC297" s="12"/>
      <c r="BD297" s="13"/>
      <c r="BE297" s="13"/>
      <c r="BF297" s="13"/>
      <c r="BG297" s="13"/>
      <c r="BH297" s="13"/>
      <c r="BI297" s="13"/>
      <c r="BJ297" s="5">
        <f t="shared" si="14"/>
        <v>1</v>
      </c>
    </row>
    <row r="298" spans="1:62" ht="28">
      <c r="A298" s="32">
        <v>14</v>
      </c>
      <c r="B298" s="32">
        <f t="shared" si="15"/>
        <v>68</v>
      </c>
      <c r="C298" s="250" t="s">
        <v>856</v>
      </c>
      <c r="D298" s="250"/>
      <c r="E298" s="32"/>
      <c r="F298" s="32" t="s">
        <v>1030</v>
      </c>
      <c r="G298" s="207"/>
      <c r="H298" s="207"/>
      <c r="I298" s="32"/>
      <c r="J298" s="32"/>
      <c r="K298" s="32"/>
      <c r="L298" s="32"/>
      <c r="M298" s="12" t="s">
        <v>1031</v>
      </c>
      <c r="N298" s="258"/>
      <c r="O298" s="129" t="s">
        <v>1032</v>
      </c>
      <c r="P298" s="437"/>
      <c r="Q298" s="437"/>
      <c r="R298" s="37"/>
      <c r="S298" s="37"/>
      <c r="T298" s="37"/>
      <c r="U298" s="168"/>
      <c r="V298" s="37"/>
      <c r="W298" s="170"/>
      <c r="X298" s="13"/>
      <c r="Y298" s="13"/>
      <c r="Z298" s="13"/>
      <c r="AA298" s="13"/>
      <c r="AB298" s="151"/>
      <c r="AC298" s="151"/>
      <c r="AD298" s="151"/>
      <c r="AE298" s="151"/>
      <c r="AF298" s="151"/>
      <c r="AG298" s="151"/>
      <c r="AH298" s="151"/>
      <c r="AI298" s="375"/>
      <c r="AJ298" s="168"/>
      <c r="AK298" s="37"/>
      <c r="AL298" s="12"/>
      <c r="AM298" s="13"/>
      <c r="AN298" s="12"/>
      <c r="AO298" s="13"/>
      <c r="AP298" s="13"/>
      <c r="AQ298" s="13"/>
      <c r="AR298" s="13"/>
      <c r="AS298" s="13"/>
      <c r="AT298" s="13"/>
      <c r="AU298" s="13"/>
      <c r="AV298" s="13"/>
      <c r="AW298" s="13"/>
      <c r="AX298" s="168"/>
      <c r="AY298" s="37"/>
      <c r="AZ298" s="12"/>
      <c r="BA298" s="13"/>
      <c r="BB298" s="13"/>
      <c r="BC298" s="12"/>
      <c r="BD298" s="13"/>
      <c r="BE298" s="13"/>
      <c r="BF298" s="13"/>
      <c r="BG298" s="13"/>
      <c r="BH298" s="13"/>
      <c r="BI298" s="13"/>
      <c r="BJ298" s="5">
        <f t="shared" si="14"/>
        <v>1</v>
      </c>
    </row>
    <row r="299" spans="1:62" ht="14.5">
      <c r="A299" s="32">
        <v>14</v>
      </c>
      <c r="B299" s="32">
        <f t="shared" si="15"/>
        <v>69</v>
      </c>
      <c r="C299" s="250" t="s">
        <v>856</v>
      </c>
      <c r="D299" s="250"/>
      <c r="E299" s="32"/>
      <c r="F299" s="32" t="s">
        <v>1033</v>
      </c>
      <c r="G299" s="207"/>
      <c r="H299" s="207"/>
      <c r="I299" s="32"/>
      <c r="J299" s="32"/>
      <c r="K299" s="32"/>
      <c r="L299" s="32"/>
      <c r="M299" s="12" t="s">
        <v>1034</v>
      </c>
      <c r="N299" s="258"/>
      <c r="O299" s="129" t="s">
        <v>1033</v>
      </c>
      <c r="P299" s="437"/>
      <c r="Q299" s="437"/>
      <c r="R299" s="37"/>
      <c r="S299" s="37"/>
      <c r="T299" s="37"/>
      <c r="U299" s="168"/>
      <c r="V299" s="37"/>
      <c r="W299" s="170"/>
      <c r="X299" s="13"/>
      <c r="Y299" s="13"/>
      <c r="Z299" s="13"/>
      <c r="AA299" s="13"/>
      <c r="AB299" s="151"/>
      <c r="AC299" s="151"/>
      <c r="AD299" s="151"/>
      <c r="AE299" s="151"/>
      <c r="AF299" s="151"/>
      <c r="AG299" s="151"/>
      <c r="AH299" s="151"/>
      <c r="AI299" s="375"/>
      <c r="AJ299" s="168"/>
      <c r="AK299" s="37"/>
      <c r="AL299" s="12"/>
      <c r="AM299" s="13"/>
      <c r="AN299" s="12"/>
      <c r="AO299" s="13"/>
      <c r="AP299" s="13"/>
      <c r="AQ299" s="13"/>
      <c r="AR299" s="13"/>
      <c r="AS299" s="13"/>
      <c r="AT299" s="13"/>
      <c r="AU299" s="13"/>
      <c r="AV299" s="13"/>
      <c r="AW299" s="13"/>
      <c r="AX299" s="168"/>
      <c r="AY299" s="37"/>
      <c r="AZ299" s="12"/>
      <c r="BA299" s="13"/>
      <c r="BB299" s="13"/>
      <c r="BC299" s="12"/>
      <c r="BD299" s="13"/>
      <c r="BE299" s="13"/>
      <c r="BF299" s="13"/>
      <c r="BG299" s="13"/>
      <c r="BH299" s="13"/>
      <c r="BI299" s="13"/>
      <c r="BJ299" s="5">
        <f t="shared" si="14"/>
        <v>1</v>
      </c>
    </row>
    <row r="300" spans="1:62" ht="28">
      <c r="A300" s="32">
        <v>14</v>
      </c>
      <c r="B300" s="32">
        <f t="shared" si="15"/>
        <v>70</v>
      </c>
      <c r="C300" s="250" t="s">
        <v>856</v>
      </c>
      <c r="D300" s="250"/>
      <c r="E300" s="32"/>
      <c r="F300" s="32" t="s">
        <v>1035</v>
      </c>
      <c r="G300" s="207"/>
      <c r="H300" s="207"/>
      <c r="I300" s="32"/>
      <c r="J300" s="32"/>
      <c r="K300" s="32"/>
      <c r="L300" s="32"/>
      <c r="M300" s="12" t="s">
        <v>1036</v>
      </c>
      <c r="N300" s="258"/>
      <c r="O300" s="129" t="s">
        <v>1037</v>
      </c>
      <c r="P300" s="437"/>
      <c r="Q300" s="437"/>
      <c r="R300" s="37"/>
      <c r="S300" s="37"/>
      <c r="T300" s="37"/>
      <c r="U300" s="168"/>
      <c r="V300" s="37"/>
      <c r="W300" s="170"/>
      <c r="X300" s="13"/>
      <c r="Y300" s="13"/>
      <c r="Z300" s="13"/>
      <c r="AA300" s="13"/>
      <c r="AB300" s="151"/>
      <c r="AC300" s="151"/>
      <c r="AD300" s="151"/>
      <c r="AE300" s="151"/>
      <c r="AF300" s="151"/>
      <c r="AG300" s="151"/>
      <c r="AH300" s="151"/>
      <c r="AI300" s="375"/>
      <c r="AJ300" s="168"/>
      <c r="AK300" s="37"/>
      <c r="AL300" s="12"/>
      <c r="AM300" s="13"/>
      <c r="AN300" s="12"/>
      <c r="AO300" s="13"/>
      <c r="AP300" s="13"/>
      <c r="AQ300" s="13"/>
      <c r="AR300" s="13"/>
      <c r="AS300" s="13"/>
      <c r="AT300" s="13"/>
      <c r="AU300" s="13"/>
      <c r="AV300" s="13"/>
      <c r="AW300" s="13"/>
      <c r="AX300" s="168"/>
      <c r="AY300" s="37"/>
      <c r="AZ300" s="12"/>
      <c r="BA300" s="13"/>
      <c r="BB300" s="13"/>
      <c r="BC300" s="12"/>
      <c r="BD300" s="13"/>
      <c r="BE300" s="13"/>
      <c r="BF300" s="13"/>
      <c r="BG300" s="13"/>
      <c r="BH300" s="13"/>
      <c r="BI300" s="13"/>
      <c r="BJ300" s="5">
        <f t="shared" si="14"/>
        <v>1</v>
      </c>
    </row>
    <row r="301" spans="1:62" ht="14.5">
      <c r="A301" s="32">
        <v>14</v>
      </c>
      <c r="B301" s="32">
        <f t="shared" si="15"/>
        <v>71</v>
      </c>
      <c r="C301" s="250" t="s">
        <v>856</v>
      </c>
      <c r="D301" s="250"/>
      <c r="E301" s="32"/>
      <c r="F301" s="32" t="s">
        <v>1038</v>
      </c>
      <c r="G301" s="207"/>
      <c r="H301" s="207"/>
      <c r="I301" s="32"/>
      <c r="J301" s="32"/>
      <c r="K301" s="32"/>
      <c r="L301" s="32"/>
      <c r="M301" s="12" t="s">
        <v>1039</v>
      </c>
      <c r="N301" s="258"/>
      <c r="O301" s="129" t="s">
        <v>1038</v>
      </c>
      <c r="P301" s="437"/>
      <c r="Q301" s="437"/>
      <c r="R301" s="37"/>
      <c r="S301" s="37"/>
      <c r="T301" s="37"/>
      <c r="U301" s="168"/>
      <c r="V301" s="37"/>
      <c r="W301" s="170"/>
      <c r="X301" s="13"/>
      <c r="Y301" s="13"/>
      <c r="Z301" s="13"/>
      <c r="AA301" s="13"/>
      <c r="AB301" s="151"/>
      <c r="AC301" s="151"/>
      <c r="AD301" s="151"/>
      <c r="AE301" s="151"/>
      <c r="AF301" s="151"/>
      <c r="AG301" s="151"/>
      <c r="AH301" s="151"/>
      <c r="AI301" s="375"/>
      <c r="AJ301" s="168"/>
      <c r="AK301" s="37"/>
      <c r="AL301" s="12"/>
      <c r="AM301" s="13"/>
      <c r="AN301" s="12"/>
      <c r="AO301" s="13"/>
      <c r="AP301" s="13"/>
      <c r="AQ301" s="13"/>
      <c r="AR301" s="13"/>
      <c r="AS301" s="13"/>
      <c r="AT301" s="13"/>
      <c r="AU301" s="13"/>
      <c r="AV301" s="13"/>
      <c r="AW301" s="13"/>
      <c r="AX301" s="168"/>
      <c r="AY301" s="37"/>
      <c r="AZ301" s="12"/>
      <c r="BA301" s="13"/>
      <c r="BB301" s="13"/>
      <c r="BC301" s="12"/>
      <c r="BD301" s="13"/>
      <c r="BE301" s="13"/>
      <c r="BF301" s="13"/>
      <c r="BG301" s="13"/>
      <c r="BH301" s="13"/>
      <c r="BI301" s="13"/>
      <c r="BJ301" s="5">
        <f t="shared" si="14"/>
        <v>1</v>
      </c>
    </row>
    <row r="302" spans="1:62" ht="28">
      <c r="A302" s="32">
        <v>14</v>
      </c>
      <c r="B302" s="32">
        <f t="shared" si="15"/>
        <v>72</v>
      </c>
      <c r="C302" s="250" t="s">
        <v>856</v>
      </c>
      <c r="D302" s="250"/>
      <c r="E302" s="32"/>
      <c r="F302" s="32" t="s">
        <v>1040</v>
      </c>
      <c r="G302" s="207"/>
      <c r="H302" s="207"/>
      <c r="I302" s="32"/>
      <c r="J302" s="32"/>
      <c r="K302" s="32"/>
      <c r="L302" s="32"/>
      <c r="M302" s="12" t="s">
        <v>1041</v>
      </c>
      <c r="N302" s="258"/>
      <c r="O302" s="129" t="s">
        <v>1042</v>
      </c>
      <c r="P302" s="437"/>
      <c r="Q302" s="437"/>
      <c r="R302" s="37"/>
      <c r="S302" s="37"/>
      <c r="T302" s="37"/>
      <c r="U302" s="168"/>
      <c r="V302" s="37"/>
      <c r="W302" s="170"/>
      <c r="X302" s="13"/>
      <c r="Y302" s="13"/>
      <c r="Z302" s="13"/>
      <c r="AA302" s="13"/>
      <c r="AB302" s="151"/>
      <c r="AC302" s="151"/>
      <c r="AD302" s="151"/>
      <c r="AE302" s="151"/>
      <c r="AF302" s="151"/>
      <c r="AG302" s="151"/>
      <c r="AH302" s="151"/>
      <c r="AI302" s="375"/>
      <c r="AJ302" s="168"/>
      <c r="AK302" s="37"/>
      <c r="AL302" s="12"/>
      <c r="AM302" s="13"/>
      <c r="AN302" s="12"/>
      <c r="AO302" s="13"/>
      <c r="AP302" s="13"/>
      <c r="AQ302" s="13"/>
      <c r="AR302" s="13"/>
      <c r="AS302" s="13"/>
      <c r="AT302" s="13"/>
      <c r="AU302" s="13"/>
      <c r="AV302" s="13"/>
      <c r="AW302" s="13"/>
      <c r="AX302" s="168"/>
      <c r="AY302" s="37"/>
      <c r="AZ302" s="12"/>
      <c r="BA302" s="13"/>
      <c r="BB302" s="13"/>
      <c r="BC302" s="12"/>
      <c r="BD302" s="13"/>
      <c r="BE302" s="13"/>
      <c r="BF302" s="13"/>
      <c r="BG302" s="13"/>
      <c r="BH302" s="13"/>
      <c r="BI302" s="13"/>
      <c r="BJ302" s="5">
        <f t="shared" si="14"/>
        <v>1</v>
      </c>
    </row>
    <row r="303" spans="1:62" ht="14.5">
      <c r="A303" s="32">
        <v>14</v>
      </c>
      <c r="B303" s="32">
        <f t="shared" si="15"/>
        <v>73</v>
      </c>
      <c r="C303" s="250" t="s">
        <v>856</v>
      </c>
      <c r="D303" s="250"/>
      <c r="E303" s="32"/>
      <c r="F303" s="32" t="s">
        <v>1043</v>
      </c>
      <c r="G303" s="207"/>
      <c r="H303" s="207"/>
      <c r="I303" s="32"/>
      <c r="J303" s="32"/>
      <c r="K303" s="32"/>
      <c r="L303" s="32"/>
      <c r="M303" s="12" t="s">
        <v>1044</v>
      </c>
      <c r="N303" s="258"/>
      <c r="O303" s="129" t="s">
        <v>1043</v>
      </c>
      <c r="P303" s="437"/>
      <c r="Q303" s="437"/>
      <c r="R303" s="37"/>
      <c r="S303" s="37"/>
      <c r="T303" s="37"/>
      <c r="U303" s="168"/>
      <c r="V303" s="37"/>
      <c r="W303" s="170"/>
      <c r="X303" s="13"/>
      <c r="Y303" s="13"/>
      <c r="Z303" s="13"/>
      <c r="AA303" s="13"/>
      <c r="AB303" s="151"/>
      <c r="AC303" s="151"/>
      <c r="AD303" s="151"/>
      <c r="AE303" s="151"/>
      <c r="AF303" s="151"/>
      <c r="AG303" s="151"/>
      <c r="AH303" s="151"/>
      <c r="AI303" s="375"/>
      <c r="AJ303" s="168"/>
      <c r="AK303" s="37"/>
      <c r="AL303" s="12"/>
      <c r="AM303" s="13"/>
      <c r="AN303" s="12"/>
      <c r="AO303" s="13"/>
      <c r="AP303" s="13"/>
      <c r="AQ303" s="13"/>
      <c r="AR303" s="13"/>
      <c r="AS303" s="13"/>
      <c r="AT303" s="13"/>
      <c r="AU303" s="13"/>
      <c r="AV303" s="13"/>
      <c r="AW303" s="13"/>
      <c r="AX303" s="168"/>
      <c r="AY303" s="37"/>
      <c r="AZ303" s="12"/>
      <c r="BA303" s="13"/>
      <c r="BB303" s="13"/>
      <c r="BC303" s="12"/>
      <c r="BD303" s="13"/>
      <c r="BE303" s="13"/>
      <c r="BF303" s="13"/>
      <c r="BG303" s="13"/>
      <c r="BH303" s="13"/>
      <c r="BI303" s="13"/>
      <c r="BJ303" s="5">
        <f t="shared" si="14"/>
        <v>1</v>
      </c>
    </row>
    <row r="304" spans="1:62" ht="14.5">
      <c r="A304" s="32">
        <v>14</v>
      </c>
      <c r="B304" s="32">
        <f t="shared" si="15"/>
        <v>74</v>
      </c>
      <c r="C304" s="250" t="s">
        <v>856</v>
      </c>
      <c r="D304" s="250"/>
      <c r="E304" s="32"/>
      <c r="F304" s="32" t="s">
        <v>1045</v>
      </c>
      <c r="G304" s="207"/>
      <c r="H304" s="207"/>
      <c r="I304" s="32"/>
      <c r="J304" s="32"/>
      <c r="K304" s="32"/>
      <c r="L304" s="32"/>
      <c r="M304" s="12" t="s">
        <v>1046</v>
      </c>
      <c r="N304" s="258"/>
      <c r="O304" s="129" t="s">
        <v>1047</v>
      </c>
      <c r="P304" s="437"/>
      <c r="Q304" s="437"/>
      <c r="R304" s="37"/>
      <c r="S304" s="37"/>
      <c r="T304" s="37"/>
      <c r="U304" s="168"/>
      <c r="V304" s="37"/>
      <c r="W304" s="170"/>
      <c r="X304" s="13"/>
      <c r="Y304" s="13"/>
      <c r="Z304" s="13"/>
      <c r="AA304" s="13"/>
      <c r="AB304" s="151"/>
      <c r="AC304" s="151"/>
      <c r="AD304" s="151"/>
      <c r="AE304" s="151"/>
      <c r="AF304" s="151"/>
      <c r="AG304" s="151"/>
      <c r="AH304" s="151"/>
      <c r="AI304" s="375"/>
      <c r="AJ304" s="168"/>
      <c r="AK304" s="37"/>
      <c r="AL304" s="12"/>
      <c r="AM304" s="13"/>
      <c r="AN304" s="12"/>
      <c r="AO304" s="13"/>
      <c r="AP304" s="13"/>
      <c r="AQ304" s="13"/>
      <c r="AR304" s="13"/>
      <c r="AS304" s="13"/>
      <c r="AT304" s="13"/>
      <c r="AU304" s="13"/>
      <c r="AV304" s="13"/>
      <c r="AW304" s="13"/>
      <c r="AX304" s="168"/>
      <c r="AY304" s="37"/>
      <c r="AZ304" s="12"/>
      <c r="BA304" s="13"/>
      <c r="BB304" s="13"/>
      <c r="BC304" s="12"/>
      <c r="BD304" s="13"/>
      <c r="BE304" s="13"/>
      <c r="BF304" s="13"/>
      <c r="BG304" s="13"/>
      <c r="BH304" s="13"/>
      <c r="BI304" s="13"/>
      <c r="BJ304" s="5">
        <f t="shared" si="14"/>
        <v>1</v>
      </c>
    </row>
    <row r="305" spans="1:62" ht="14.5">
      <c r="A305" s="32">
        <v>14</v>
      </c>
      <c r="B305" s="32">
        <f t="shared" si="15"/>
        <v>75</v>
      </c>
      <c r="C305" s="250" t="s">
        <v>856</v>
      </c>
      <c r="D305" s="250"/>
      <c r="E305" s="32"/>
      <c r="F305" s="32" t="s">
        <v>1048</v>
      </c>
      <c r="G305" s="207"/>
      <c r="H305" s="207"/>
      <c r="I305" s="32"/>
      <c r="J305" s="32"/>
      <c r="K305" s="32"/>
      <c r="L305" s="32"/>
      <c r="M305" s="12" t="s">
        <v>1049</v>
      </c>
      <c r="N305" s="258"/>
      <c r="O305" s="129" t="s">
        <v>1048</v>
      </c>
      <c r="P305" s="437"/>
      <c r="Q305" s="437"/>
      <c r="R305" s="37"/>
      <c r="S305" s="37"/>
      <c r="T305" s="37"/>
      <c r="U305" s="168"/>
      <c r="V305" s="37"/>
      <c r="W305" s="170"/>
      <c r="X305" s="13"/>
      <c r="Y305" s="13"/>
      <c r="Z305" s="13"/>
      <c r="AA305" s="13"/>
      <c r="AB305" s="151"/>
      <c r="AC305" s="151"/>
      <c r="AD305" s="151"/>
      <c r="AE305" s="151"/>
      <c r="AF305" s="151"/>
      <c r="AG305" s="151"/>
      <c r="AH305" s="151"/>
      <c r="AI305" s="375"/>
      <c r="AJ305" s="168"/>
      <c r="AK305" s="37"/>
      <c r="AL305" s="12"/>
      <c r="AM305" s="13"/>
      <c r="AN305" s="12"/>
      <c r="AO305" s="13"/>
      <c r="AP305" s="13"/>
      <c r="AQ305" s="13"/>
      <c r="AR305" s="13"/>
      <c r="AS305" s="13"/>
      <c r="AT305" s="13"/>
      <c r="AU305" s="13"/>
      <c r="AV305" s="13"/>
      <c r="AW305" s="13"/>
      <c r="AX305" s="168"/>
      <c r="AY305" s="37"/>
      <c r="AZ305" s="12"/>
      <c r="BA305" s="13"/>
      <c r="BB305" s="13"/>
      <c r="BC305" s="12"/>
      <c r="BD305" s="13"/>
      <c r="BE305" s="13"/>
      <c r="BF305" s="13"/>
      <c r="BG305" s="13"/>
      <c r="BH305" s="13"/>
      <c r="BI305" s="13"/>
      <c r="BJ305" s="5">
        <f t="shared" si="14"/>
        <v>1</v>
      </c>
    </row>
    <row r="306" spans="1:62" ht="28">
      <c r="A306" s="32">
        <v>14</v>
      </c>
      <c r="B306" s="32">
        <f t="shared" si="15"/>
        <v>76</v>
      </c>
      <c r="C306" s="250" t="s">
        <v>856</v>
      </c>
      <c r="D306" s="250"/>
      <c r="E306" s="32"/>
      <c r="F306" s="32" t="s">
        <v>1050</v>
      </c>
      <c r="G306" s="207"/>
      <c r="H306" s="207"/>
      <c r="I306" s="32"/>
      <c r="J306" s="32"/>
      <c r="K306" s="32"/>
      <c r="L306" s="32"/>
      <c r="M306" s="12" t="s">
        <v>1051</v>
      </c>
      <c r="N306" s="258"/>
      <c r="O306" s="129" t="s">
        <v>1052</v>
      </c>
      <c r="P306" s="437"/>
      <c r="Q306" s="437"/>
      <c r="R306" s="37"/>
      <c r="S306" s="37"/>
      <c r="T306" s="37"/>
      <c r="U306" s="168"/>
      <c r="V306" s="37"/>
      <c r="W306" s="170"/>
      <c r="X306" s="13"/>
      <c r="Y306" s="13"/>
      <c r="Z306" s="13"/>
      <c r="AA306" s="13"/>
      <c r="AB306" s="151"/>
      <c r="AC306" s="151"/>
      <c r="AD306" s="151"/>
      <c r="AE306" s="151"/>
      <c r="AF306" s="151"/>
      <c r="AG306" s="151"/>
      <c r="AH306" s="151"/>
      <c r="AI306" s="375"/>
      <c r="AJ306" s="168"/>
      <c r="AK306" s="37"/>
      <c r="AL306" s="12"/>
      <c r="AM306" s="13"/>
      <c r="AN306" s="12"/>
      <c r="AO306" s="13"/>
      <c r="AP306" s="13"/>
      <c r="AQ306" s="13"/>
      <c r="AR306" s="13"/>
      <c r="AS306" s="13"/>
      <c r="AT306" s="13"/>
      <c r="AU306" s="13"/>
      <c r="AV306" s="13"/>
      <c r="AW306" s="13"/>
      <c r="AX306" s="168"/>
      <c r="AY306" s="37"/>
      <c r="AZ306" s="12"/>
      <c r="BA306" s="13"/>
      <c r="BB306" s="13"/>
      <c r="BC306" s="12"/>
      <c r="BD306" s="13"/>
      <c r="BE306" s="13"/>
      <c r="BF306" s="13"/>
      <c r="BG306" s="13"/>
      <c r="BH306" s="13"/>
      <c r="BI306" s="13"/>
      <c r="BJ306" s="5">
        <f t="shared" si="14"/>
        <v>1</v>
      </c>
    </row>
    <row r="307" spans="1:62" ht="28">
      <c r="A307" s="32"/>
      <c r="B307" s="32">
        <f t="shared" si="15"/>
        <v>77</v>
      </c>
      <c r="C307" s="250" t="s">
        <v>856</v>
      </c>
      <c r="D307" s="250"/>
      <c r="E307" s="32"/>
      <c r="F307" s="32" t="s">
        <v>2015</v>
      </c>
      <c r="G307" s="207"/>
      <c r="H307" s="207"/>
      <c r="I307" s="32"/>
      <c r="J307" s="32"/>
      <c r="K307" s="32"/>
      <c r="L307" s="32"/>
      <c r="M307" s="12"/>
      <c r="N307" s="258"/>
      <c r="O307" s="129"/>
      <c r="P307" s="437"/>
      <c r="Q307" s="437"/>
      <c r="R307" s="37"/>
      <c r="S307" s="37"/>
      <c r="T307" s="37"/>
      <c r="U307" s="168"/>
      <c r="V307" s="37"/>
      <c r="W307" s="170"/>
      <c r="X307" s="13"/>
      <c r="Y307" s="13"/>
      <c r="Z307" s="13"/>
      <c r="AA307" s="13"/>
      <c r="AB307" s="383"/>
      <c r="AC307" s="383"/>
      <c r="AD307" s="383"/>
      <c r="AE307" s="383"/>
      <c r="AF307" s="383"/>
      <c r="AG307" s="383"/>
      <c r="AH307" s="383"/>
      <c r="AI307" s="383"/>
      <c r="AJ307" s="168"/>
      <c r="AK307" s="37"/>
      <c r="AL307" s="12" t="s">
        <v>1677</v>
      </c>
      <c r="AM307" s="13"/>
      <c r="AN307" s="12" t="s">
        <v>1677</v>
      </c>
      <c r="AO307" s="13"/>
      <c r="AP307" s="13"/>
      <c r="AQ307" s="13"/>
      <c r="AR307" s="13"/>
      <c r="AS307" s="13"/>
      <c r="AT307" s="13"/>
      <c r="AU307" s="13"/>
      <c r="AV307" s="13"/>
      <c r="AW307" s="13"/>
      <c r="AX307" s="168"/>
      <c r="AY307" s="37"/>
      <c r="AZ307" s="12"/>
      <c r="BA307" s="13"/>
      <c r="BB307" s="13"/>
      <c r="BC307" s="13"/>
      <c r="BD307" s="13"/>
      <c r="BE307" s="13"/>
      <c r="BF307" s="13"/>
      <c r="BG307" s="13"/>
      <c r="BH307" s="13"/>
      <c r="BI307" s="13"/>
      <c r="BJ307" s="5">
        <f t="shared" si="14"/>
        <v>1</v>
      </c>
    </row>
    <row r="308" spans="1:62" ht="28">
      <c r="A308" s="32">
        <v>14</v>
      </c>
      <c r="B308" s="32">
        <f t="shared" si="15"/>
        <v>78</v>
      </c>
      <c r="C308" s="250" t="s">
        <v>856</v>
      </c>
      <c r="D308" s="250"/>
      <c r="E308" s="32"/>
      <c r="F308" s="32" t="s">
        <v>1053</v>
      </c>
      <c r="G308" s="207"/>
      <c r="H308" s="207"/>
      <c r="I308" s="32"/>
      <c r="J308" s="32"/>
      <c r="K308" s="32"/>
      <c r="L308" s="32"/>
      <c r="M308" s="12" t="s">
        <v>1054</v>
      </c>
      <c r="N308" s="258"/>
      <c r="O308" s="129" t="s">
        <v>1053</v>
      </c>
      <c r="P308" s="437"/>
      <c r="Q308" s="437"/>
      <c r="R308" s="37"/>
      <c r="S308" s="37"/>
      <c r="T308" s="37"/>
      <c r="U308" s="168"/>
      <c r="V308" s="37"/>
      <c r="W308" s="170"/>
      <c r="X308" s="13"/>
      <c r="Y308" s="13"/>
      <c r="Z308" s="13"/>
      <c r="AA308" s="13"/>
      <c r="AB308" s="151"/>
      <c r="AC308" s="151"/>
      <c r="AD308" s="151"/>
      <c r="AE308" s="151"/>
      <c r="AF308" s="151"/>
      <c r="AG308" s="151"/>
      <c r="AH308" s="151"/>
      <c r="AI308" s="375"/>
      <c r="AJ308" s="168"/>
      <c r="AK308" s="37"/>
      <c r="AL308" s="12"/>
      <c r="AM308" s="13"/>
      <c r="AN308" s="12"/>
      <c r="AO308" s="13"/>
      <c r="AP308" s="13"/>
      <c r="AQ308" s="13"/>
      <c r="AR308" s="13"/>
      <c r="AS308" s="13"/>
      <c r="AT308" s="13"/>
      <c r="AU308" s="13"/>
      <c r="AV308" s="13"/>
      <c r="AW308" s="13"/>
      <c r="AX308" s="168"/>
      <c r="AY308" s="37"/>
      <c r="AZ308" s="12"/>
      <c r="BA308" s="13"/>
      <c r="BB308" s="13"/>
      <c r="BC308" s="13"/>
      <c r="BD308" s="13"/>
      <c r="BE308" s="13"/>
      <c r="BF308" s="13"/>
      <c r="BG308" s="13"/>
      <c r="BH308" s="13"/>
      <c r="BI308" s="13"/>
      <c r="BJ308" s="5">
        <f t="shared" si="14"/>
        <v>1</v>
      </c>
    </row>
    <row r="309" spans="1:62" ht="28">
      <c r="A309" s="32">
        <v>14</v>
      </c>
      <c r="B309" s="32">
        <f t="shared" si="15"/>
        <v>79</v>
      </c>
      <c r="C309" s="250" t="s">
        <v>856</v>
      </c>
      <c r="D309" s="250"/>
      <c r="E309" s="32"/>
      <c r="F309" s="32" t="s">
        <v>1055</v>
      </c>
      <c r="G309" s="207"/>
      <c r="H309" s="207"/>
      <c r="I309" s="32"/>
      <c r="J309" s="32"/>
      <c r="K309" s="32"/>
      <c r="L309" s="32"/>
      <c r="M309" s="12" t="s">
        <v>1056</v>
      </c>
      <c r="N309" s="258"/>
      <c r="O309" s="129" t="s">
        <v>1057</v>
      </c>
      <c r="P309" s="437"/>
      <c r="Q309" s="437"/>
      <c r="R309" s="37"/>
      <c r="S309" s="37"/>
      <c r="T309" s="37"/>
      <c r="U309" s="168"/>
      <c r="V309" s="37"/>
      <c r="W309" s="170"/>
      <c r="X309" s="13"/>
      <c r="Y309" s="13"/>
      <c r="Z309" s="13"/>
      <c r="AA309" s="13"/>
      <c r="AB309" s="151"/>
      <c r="AC309" s="151"/>
      <c r="AD309" s="151"/>
      <c r="AE309" s="151"/>
      <c r="AF309" s="151"/>
      <c r="AG309" s="151"/>
      <c r="AH309" s="151"/>
      <c r="AI309" s="375"/>
      <c r="AJ309" s="168"/>
      <c r="AK309" s="37"/>
      <c r="AL309" s="12"/>
      <c r="AM309" s="13"/>
      <c r="AN309" s="12"/>
      <c r="AO309" s="13"/>
      <c r="AP309" s="13"/>
      <c r="AQ309" s="13"/>
      <c r="AR309" s="13"/>
      <c r="AS309" s="13"/>
      <c r="AT309" s="13"/>
      <c r="AU309" s="13"/>
      <c r="AV309" s="13"/>
      <c r="AW309" s="13"/>
      <c r="AX309" s="168"/>
      <c r="AY309" s="37"/>
      <c r="AZ309" s="12"/>
      <c r="BA309" s="13"/>
      <c r="BB309" s="13"/>
      <c r="BC309" s="13"/>
      <c r="BD309" s="13"/>
      <c r="BE309" s="13"/>
      <c r="BF309" s="13"/>
      <c r="BG309" s="13"/>
      <c r="BH309" s="13"/>
      <c r="BI309" s="13"/>
      <c r="BJ309" s="5">
        <f t="shared" si="14"/>
        <v>1</v>
      </c>
    </row>
    <row r="310" spans="1:62" ht="14.5">
      <c r="A310" s="32">
        <v>14</v>
      </c>
      <c r="B310" s="32">
        <f t="shared" si="15"/>
        <v>80</v>
      </c>
      <c r="C310" s="250" t="s">
        <v>856</v>
      </c>
      <c r="D310" s="250"/>
      <c r="E310" s="32"/>
      <c r="F310" s="32" t="s">
        <v>1058</v>
      </c>
      <c r="G310" s="207"/>
      <c r="H310" s="207"/>
      <c r="I310" s="32"/>
      <c r="J310" s="32"/>
      <c r="K310" s="32"/>
      <c r="L310" s="32"/>
      <c r="M310" s="12" t="s">
        <v>1059</v>
      </c>
      <c r="N310" s="258"/>
      <c r="O310" s="129" t="s">
        <v>1058</v>
      </c>
      <c r="P310" s="437"/>
      <c r="Q310" s="437"/>
      <c r="R310" s="37"/>
      <c r="S310" s="37"/>
      <c r="T310" s="37"/>
      <c r="U310" s="168"/>
      <c r="V310" s="37"/>
      <c r="W310" s="170"/>
      <c r="X310" s="13"/>
      <c r="Y310" s="13"/>
      <c r="Z310" s="13"/>
      <c r="AA310" s="13"/>
      <c r="AB310" s="151"/>
      <c r="AC310" s="151"/>
      <c r="AD310" s="151"/>
      <c r="AE310" s="151"/>
      <c r="AF310" s="151"/>
      <c r="AG310" s="151"/>
      <c r="AH310" s="151"/>
      <c r="AI310" s="375"/>
      <c r="AJ310" s="168"/>
      <c r="AK310" s="37"/>
      <c r="AL310" s="12"/>
      <c r="AM310" s="13"/>
      <c r="AN310" s="12"/>
      <c r="AO310" s="13"/>
      <c r="AP310" s="13"/>
      <c r="AQ310" s="13"/>
      <c r="AR310" s="13"/>
      <c r="AS310" s="13"/>
      <c r="AT310" s="13"/>
      <c r="AU310" s="13"/>
      <c r="AV310" s="13"/>
      <c r="AW310" s="13"/>
      <c r="AX310" s="168"/>
      <c r="AY310" s="37"/>
      <c r="AZ310" s="12"/>
      <c r="BA310" s="13"/>
      <c r="BB310" s="13"/>
      <c r="BC310" s="13"/>
      <c r="BD310" s="13"/>
      <c r="BE310" s="13"/>
      <c r="BF310" s="13"/>
      <c r="BG310" s="13"/>
      <c r="BH310" s="13"/>
      <c r="BI310" s="13"/>
      <c r="BJ310" s="5">
        <f t="shared" si="14"/>
        <v>1</v>
      </c>
    </row>
    <row r="311" spans="1:62" ht="28">
      <c r="A311" s="32">
        <v>14</v>
      </c>
      <c r="B311" s="32">
        <f t="shared" si="15"/>
        <v>81</v>
      </c>
      <c r="C311" s="250" t="s">
        <v>856</v>
      </c>
      <c r="D311" s="250"/>
      <c r="E311" s="32"/>
      <c r="F311" s="32" t="s">
        <v>1060</v>
      </c>
      <c r="G311" s="207"/>
      <c r="H311" s="207"/>
      <c r="I311" s="32"/>
      <c r="J311" s="32"/>
      <c r="K311" s="32"/>
      <c r="L311" s="32"/>
      <c r="M311" s="12" t="s">
        <v>1061</v>
      </c>
      <c r="N311" s="258"/>
      <c r="O311" s="129" t="s">
        <v>1062</v>
      </c>
      <c r="P311" s="437"/>
      <c r="Q311" s="437"/>
      <c r="R311" s="37"/>
      <c r="S311" s="37"/>
      <c r="T311" s="37"/>
      <c r="U311" s="168"/>
      <c r="V311" s="37"/>
      <c r="W311" s="170"/>
      <c r="X311" s="13"/>
      <c r="Y311" s="13"/>
      <c r="Z311" s="13"/>
      <c r="AA311" s="13"/>
      <c r="AB311" s="151"/>
      <c r="AC311" s="151"/>
      <c r="AD311" s="151"/>
      <c r="AE311" s="151"/>
      <c r="AF311" s="151"/>
      <c r="AG311" s="151"/>
      <c r="AH311" s="151"/>
      <c r="AI311" s="375"/>
      <c r="AJ311" s="168"/>
      <c r="AK311" s="37"/>
      <c r="AL311" s="12"/>
      <c r="AM311" s="13"/>
      <c r="AN311" s="12"/>
      <c r="AO311" s="13"/>
      <c r="AP311" s="13"/>
      <c r="AQ311" s="13"/>
      <c r="AR311" s="13"/>
      <c r="AS311" s="13"/>
      <c r="AT311" s="13"/>
      <c r="AU311" s="13"/>
      <c r="AV311" s="13"/>
      <c r="AW311" s="13"/>
      <c r="AX311" s="168"/>
      <c r="AY311" s="37"/>
      <c r="AZ311" s="12"/>
      <c r="BA311" s="13"/>
      <c r="BB311" s="13"/>
      <c r="BC311" s="13"/>
      <c r="BD311" s="13"/>
      <c r="BE311" s="13"/>
      <c r="BF311" s="13"/>
      <c r="BG311" s="13"/>
      <c r="BH311" s="13"/>
      <c r="BI311" s="13"/>
      <c r="BJ311" s="5">
        <f t="shared" si="14"/>
        <v>1</v>
      </c>
    </row>
    <row r="312" spans="1:62" ht="28">
      <c r="A312" s="32"/>
      <c r="B312" s="32">
        <f t="shared" si="15"/>
        <v>82</v>
      </c>
      <c r="C312" s="250" t="s">
        <v>856</v>
      </c>
      <c r="D312" s="250"/>
      <c r="E312" s="32"/>
      <c r="F312" s="32" t="s">
        <v>1676</v>
      </c>
      <c r="G312" s="207"/>
      <c r="H312" s="207"/>
      <c r="I312" s="32"/>
      <c r="J312" s="32"/>
      <c r="K312" s="32"/>
      <c r="L312" s="32"/>
      <c r="M312" s="12"/>
      <c r="N312" s="258"/>
      <c r="O312" s="129"/>
      <c r="P312" s="437"/>
      <c r="Q312" s="437"/>
      <c r="R312" s="37"/>
      <c r="S312" s="37"/>
      <c r="T312" s="37"/>
      <c r="U312" s="168"/>
      <c r="V312" s="37"/>
      <c r="W312" s="170"/>
      <c r="X312" s="13"/>
      <c r="Y312" s="13"/>
      <c r="Z312" s="13"/>
      <c r="AA312" s="13"/>
      <c r="AB312" s="383"/>
      <c r="AC312" s="383"/>
      <c r="AD312" s="383"/>
      <c r="AE312" s="383"/>
      <c r="AF312" s="383"/>
      <c r="AG312" s="383"/>
      <c r="AH312" s="383"/>
      <c r="AI312" s="383"/>
      <c r="AJ312" s="168"/>
      <c r="AK312" s="37"/>
      <c r="AL312" s="12" t="s">
        <v>1675</v>
      </c>
      <c r="AM312" s="13"/>
      <c r="AN312" s="12" t="s">
        <v>1675</v>
      </c>
      <c r="AO312" s="13"/>
      <c r="AP312" s="13"/>
      <c r="AQ312" s="13"/>
      <c r="AR312" s="13"/>
      <c r="AS312" s="13" t="s">
        <v>1676</v>
      </c>
      <c r="AT312" s="13"/>
      <c r="AU312" s="13"/>
      <c r="AV312" s="13"/>
      <c r="AW312" s="13"/>
      <c r="AX312" s="168"/>
      <c r="AY312" s="37"/>
      <c r="AZ312" s="12"/>
      <c r="BA312" s="13"/>
      <c r="BB312" s="13"/>
      <c r="BC312" s="13"/>
      <c r="BD312" s="13"/>
      <c r="BE312" s="13"/>
      <c r="BF312" s="13"/>
      <c r="BG312" s="13"/>
      <c r="BH312" s="13"/>
      <c r="BI312" s="13"/>
      <c r="BJ312" s="5">
        <f t="shared" ref="BJ312:BJ345" si="16">COUNTIF(M312,"*")+COUNTIF(W312,"*")+COUNTIF(AL312,"*")+COUNTIF(AZ312,"*")</f>
        <v>1</v>
      </c>
    </row>
    <row r="313" spans="1:62" ht="14.5">
      <c r="A313" s="32">
        <v>14</v>
      </c>
      <c r="B313" s="32">
        <f t="shared" si="15"/>
        <v>83</v>
      </c>
      <c r="C313" s="250" t="s">
        <v>856</v>
      </c>
      <c r="D313" s="250"/>
      <c r="E313" s="32"/>
      <c r="F313" s="32" t="s">
        <v>1063</v>
      </c>
      <c r="G313" s="207"/>
      <c r="H313" s="207"/>
      <c r="I313" s="32"/>
      <c r="J313" s="32"/>
      <c r="K313" s="32"/>
      <c r="L313" s="32"/>
      <c r="M313" s="12" t="s">
        <v>1064</v>
      </c>
      <c r="N313" s="258"/>
      <c r="O313" s="129" t="s">
        <v>1063</v>
      </c>
      <c r="P313" s="437"/>
      <c r="Q313" s="437"/>
      <c r="R313" s="37"/>
      <c r="S313" s="37"/>
      <c r="T313" s="37"/>
      <c r="U313" s="168"/>
      <c r="V313" s="37"/>
      <c r="W313" s="170"/>
      <c r="X313" s="13"/>
      <c r="Y313" s="13"/>
      <c r="Z313" s="13"/>
      <c r="AA313" s="13"/>
      <c r="AB313" s="383"/>
      <c r="AC313" s="383"/>
      <c r="AD313" s="383"/>
      <c r="AE313" s="383"/>
      <c r="AF313" s="383"/>
      <c r="AG313" s="383"/>
      <c r="AH313" s="383"/>
      <c r="AI313" s="383"/>
      <c r="AJ313" s="168"/>
      <c r="AK313" s="37"/>
      <c r="AL313" s="12"/>
      <c r="AM313" s="13"/>
      <c r="AN313" s="12"/>
      <c r="AO313" s="13"/>
      <c r="AP313" s="13"/>
      <c r="AQ313" s="13"/>
      <c r="AR313" s="13"/>
      <c r="AS313" s="13"/>
      <c r="AT313" s="13"/>
      <c r="AU313" s="13"/>
      <c r="AV313" s="13"/>
      <c r="AW313" s="13"/>
      <c r="AX313" s="168"/>
      <c r="AY313" s="37"/>
      <c r="AZ313" s="12"/>
      <c r="BA313" s="13"/>
      <c r="BB313" s="13"/>
      <c r="BC313" s="13"/>
      <c r="BD313" s="13"/>
      <c r="BE313" s="13"/>
      <c r="BF313" s="13"/>
      <c r="BG313" s="13"/>
      <c r="BH313" s="13"/>
      <c r="BI313" s="13"/>
      <c r="BJ313" s="5">
        <f t="shared" si="16"/>
        <v>1</v>
      </c>
    </row>
    <row r="314" spans="1:62" ht="28">
      <c r="A314" s="32">
        <v>14</v>
      </c>
      <c r="B314" s="32">
        <f t="shared" si="15"/>
        <v>84</v>
      </c>
      <c r="C314" s="250" t="s">
        <v>856</v>
      </c>
      <c r="D314" s="250"/>
      <c r="E314" s="32"/>
      <c r="F314" s="32" t="s">
        <v>1065</v>
      </c>
      <c r="G314" s="207"/>
      <c r="H314" s="207"/>
      <c r="I314" s="32"/>
      <c r="J314" s="32"/>
      <c r="K314" s="32"/>
      <c r="L314" s="32"/>
      <c r="M314" s="12" t="s">
        <v>1066</v>
      </c>
      <c r="N314" s="258"/>
      <c r="O314" s="129" t="s">
        <v>1067</v>
      </c>
      <c r="P314" s="437"/>
      <c r="Q314" s="437"/>
      <c r="R314" s="37"/>
      <c r="S314" s="37"/>
      <c r="T314" s="37"/>
      <c r="U314" s="168"/>
      <c r="V314" s="37"/>
      <c r="W314" s="170"/>
      <c r="X314" s="13"/>
      <c r="Y314" s="13"/>
      <c r="Z314" s="13"/>
      <c r="AA314" s="13"/>
      <c r="AB314" s="151"/>
      <c r="AC314" s="151"/>
      <c r="AD314" s="151"/>
      <c r="AE314" s="151"/>
      <c r="AF314" s="151"/>
      <c r="AG314" s="151"/>
      <c r="AH314" s="151"/>
      <c r="AI314" s="375"/>
      <c r="AJ314" s="168"/>
      <c r="AK314" s="37"/>
      <c r="AL314" s="12"/>
      <c r="AM314" s="13"/>
      <c r="AN314" s="12"/>
      <c r="AO314" s="13"/>
      <c r="AP314" s="13"/>
      <c r="AQ314" s="13"/>
      <c r="AR314" s="13"/>
      <c r="AS314" s="13"/>
      <c r="AT314" s="13"/>
      <c r="AU314" s="13"/>
      <c r="AV314" s="13"/>
      <c r="AW314" s="13"/>
      <c r="AX314" s="168"/>
      <c r="AY314" s="37"/>
      <c r="AZ314" s="12"/>
      <c r="BA314" s="13"/>
      <c r="BB314" s="13"/>
      <c r="BC314" s="13"/>
      <c r="BD314" s="13"/>
      <c r="BE314" s="13"/>
      <c r="BF314" s="13"/>
      <c r="BG314" s="13"/>
      <c r="BH314" s="13"/>
      <c r="BI314" s="13"/>
      <c r="BJ314" s="5">
        <f t="shared" si="16"/>
        <v>1</v>
      </c>
    </row>
    <row r="315" spans="1:62" ht="14.5">
      <c r="A315" s="32">
        <v>14</v>
      </c>
      <c r="B315" s="32">
        <f t="shared" si="15"/>
        <v>85</v>
      </c>
      <c r="C315" s="250" t="s">
        <v>856</v>
      </c>
      <c r="D315" s="250"/>
      <c r="E315" s="32"/>
      <c r="F315" s="32" t="s">
        <v>1068</v>
      </c>
      <c r="G315" s="207"/>
      <c r="H315" s="207"/>
      <c r="I315" s="32"/>
      <c r="J315" s="32"/>
      <c r="K315" s="32"/>
      <c r="L315" s="32"/>
      <c r="M315" s="12" t="s">
        <v>1069</v>
      </c>
      <c r="N315" s="258"/>
      <c r="O315" s="129" t="s">
        <v>1068</v>
      </c>
      <c r="P315" s="437"/>
      <c r="Q315" s="437"/>
      <c r="R315" s="37"/>
      <c r="S315" s="37"/>
      <c r="T315" s="37"/>
      <c r="U315" s="168"/>
      <c r="V315" s="37"/>
      <c r="W315" s="170"/>
      <c r="X315" s="13"/>
      <c r="Y315" s="13"/>
      <c r="Z315" s="13"/>
      <c r="AA315" s="13"/>
      <c r="AB315" s="151"/>
      <c r="AC315" s="151"/>
      <c r="AD315" s="151"/>
      <c r="AE315" s="151"/>
      <c r="AF315" s="151"/>
      <c r="AG315" s="151"/>
      <c r="AH315" s="151"/>
      <c r="AI315" s="375"/>
      <c r="AJ315" s="168"/>
      <c r="AK315" s="37"/>
      <c r="AL315" s="12"/>
      <c r="AM315" s="13"/>
      <c r="AN315" s="12"/>
      <c r="AO315" s="13"/>
      <c r="AP315" s="13"/>
      <c r="AQ315" s="13"/>
      <c r="AR315" s="13"/>
      <c r="AS315" s="13"/>
      <c r="AT315" s="13"/>
      <c r="AU315" s="13"/>
      <c r="AV315" s="13"/>
      <c r="AW315" s="13"/>
      <c r="AX315" s="168"/>
      <c r="AY315" s="37"/>
      <c r="AZ315" s="12"/>
      <c r="BA315" s="13"/>
      <c r="BB315" s="13"/>
      <c r="BC315" s="13"/>
      <c r="BD315" s="13"/>
      <c r="BE315" s="13"/>
      <c r="BF315" s="13"/>
      <c r="BG315" s="13"/>
      <c r="BH315" s="13"/>
      <c r="BI315" s="13"/>
      <c r="BJ315" s="5">
        <f t="shared" si="16"/>
        <v>1</v>
      </c>
    </row>
    <row r="316" spans="1:62" ht="14.5">
      <c r="A316" s="32">
        <v>14</v>
      </c>
      <c r="B316" s="32">
        <f t="shared" si="15"/>
        <v>86</v>
      </c>
      <c r="C316" s="250" t="s">
        <v>856</v>
      </c>
      <c r="D316" s="250"/>
      <c r="E316" s="32"/>
      <c r="F316" s="32" t="s">
        <v>1070</v>
      </c>
      <c r="G316" s="207"/>
      <c r="H316" s="207"/>
      <c r="I316" s="32"/>
      <c r="J316" s="32"/>
      <c r="K316" s="32"/>
      <c r="L316" s="32"/>
      <c r="M316" s="12" t="s">
        <v>1071</v>
      </c>
      <c r="N316" s="258"/>
      <c r="O316" s="129" t="s">
        <v>1072</v>
      </c>
      <c r="P316" s="437"/>
      <c r="Q316" s="437"/>
      <c r="R316" s="37"/>
      <c r="S316" s="37"/>
      <c r="T316" s="37"/>
      <c r="U316" s="168"/>
      <c r="V316" s="37"/>
      <c r="W316" s="170"/>
      <c r="X316" s="13"/>
      <c r="Y316" s="13"/>
      <c r="Z316" s="13"/>
      <c r="AA316" s="13"/>
      <c r="AB316" s="151"/>
      <c r="AC316" s="151"/>
      <c r="AD316" s="151"/>
      <c r="AE316" s="151"/>
      <c r="AF316" s="151"/>
      <c r="AG316" s="151"/>
      <c r="AH316" s="151"/>
      <c r="AI316" s="375"/>
      <c r="AJ316" s="168"/>
      <c r="AK316" s="37"/>
      <c r="AL316" s="12"/>
      <c r="AM316" s="13"/>
      <c r="AN316" s="12"/>
      <c r="AO316" s="13"/>
      <c r="AP316" s="13"/>
      <c r="AQ316" s="13"/>
      <c r="AR316" s="13"/>
      <c r="AS316" s="13"/>
      <c r="AT316" s="13"/>
      <c r="AU316" s="13"/>
      <c r="AV316" s="13"/>
      <c r="AW316" s="13"/>
      <c r="AX316" s="168"/>
      <c r="AY316" s="37"/>
      <c r="AZ316" s="12"/>
      <c r="BA316" s="13"/>
      <c r="BB316" s="13"/>
      <c r="BC316" s="13"/>
      <c r="BD316" s="13"/>
      <c r="BE316" s="13"/>
      <c r="BF316" s="13"/>
      <c r="BG316" s="13"/>
      <c r="BH316" s="13"/>
      <c r="BI316" s="13"/>
      <c r="BJ316" s="5">
        <f t="shared" si="16"/>
        <v>1</v>
      </c>
    </row>
    <row r="317" spans="1:62" ht="14.5">
      <c r="A317" s="32">
        <v>14</v>
      </c>
      <c r="B317" s="32">
        <f t="shared" si="15"/>
        <v>87</v>
      </c>
      <c r="C317" s="250" t="s">
        <v>856</v>
      </c>
      <c r="D317" s="250"/>
      <c r="E317" s="32"/>
      <c r="F317" s="32" t="s">
        <v>1073</v>
      </c>
      <c r="G317" s="207"/>
      <c r="H317" s="207"/>
      <c r="I317" s="32"/>
      <c r="J317" s="32"/>
      <c r="K317" s="32"/>
      <c r="L317" s="32"/>
      <c r="M317" s="12" t="s">
        <v>1074</v>
      </c>
      <c r="N317" s="258"/>
      <c r="O317" s="129" t="s">
        <v>1073</v>
      </c>
      <c r="P317" s="437"/>
      <c r="Q317" s="437"/>
      <c r="R317" s="37"/>
      <c r="S317" s="37"/>
      <c r="T317" s="37"/>
      <c r="U317" s="168"/>
      <c r="V317" s="37"/>
      <c r="W317" s="170"/>
      <c r="X317" s="13"/>
      <c r="Y317" s="13"/>
      <c r="Z317" s="13"/>
      <c r="AA317" s="13"/>
      <c r="AB317" s="151"/>
      <c r="AC317" s="151"/>
      <c r="AD317" s="151"/>
      <c r="AE317" s="151"/>
      <c r="AF317" s="151"/>
      <c r="AG317" s="151"/>
      <c r="AH317" s="151"/>
      <c r="AI317" s="375"/>
      <c r="AJ317" s="168"/>
      <c r="AK317" s="37"/>
      <c r="AL317" s="12"/>
      <c r="AM317" s="13"/>
      <c r="AN317" s="12"/>
      <c r="AO317" s="13"/>
      <c r="AP317" s="13"/>
      <c r="AQ317" s="13"/>
      <c r="AR317" s="13"/>
      <c r="AS317" s="13"/>
      <c r="AT317" s="13"/>
      <c r="AU317" s="13"/>
      <c r="AV317" s="13"/>
      <c r="AW317" s="13"/>
      <c r="AX317" s="168"/>
      <c r="AY317" s="37"/>
      <c r="AZ317" s="12"/>
      <c r="BA317" s="13"/>
      <c r="BB317" s="13"/>
      <c r="BC317" s="13"/>
      <c r="BD317" s="13"/>
      <c r="BE317" s="13"/>
      <c r="BF317" s="13"/>
      <c r="BG317" s="13"/>
      <c r="BH317" s="13"/>
      <c r="BI317" s="13"/>
      <c r="BJ317" s="5">
        <f t="shared" si="16"/>
        <v>1</v>
      </c>
    </row>
    <row r="318" spans="1:62" ht="28">
      <c r="A318" s="32">
        <v>14</v>
      </c>
      <c r="B318" s="32">
        <f t="shared" si="15"/>
        <v>88</v>
      </c>
      <c r="C318" s="250" t="s">
        <v>856</v>
      </c>
      <c r="D318" s="250"/>
      <c r="E318" s="32"/>
      <c r="F318" s="32" t="s">
        <v>1075</v>
      </c>
      <c r="G318" s="207"/>
      <c r="H318" s="207"/>
      <c r="I318" s="32"/>
      <c r="J318" s="32"/>
      <c r="K318" s="32"/>
      <c r="L318" s="32"/>
      <c r="M318" s="12" t="s">
        <v>1076</v>
      </c>
      <c r="N318" s="258"/>
      <c r="O318" s="129" t="s">
        <v>1077</v>
      </c>
      <c r="P318" s="437"/>
      <c r="Q318" s="437"/>
      <c r="R318" s="37"/>
      <c r="S318" s="37"/>
      <c r="T318" s="37"/>
      <c r="U318" s="168"/>
      <c r="V318" s="37"/>
      <c r="W318" s="170"/>
      <c r="X318" s="13"/>
      <c r="Y318" s="13"/>
      <c r="Z318" s="13"/>
      <c r="AA318" s="13"/>
      <c r="AB318" s="151"/>
      <c r="AC318" s="151"/>
      <c r="AD318" s="151"/>
      <c r="AE318" s="151"/>
      <c r="AF318" s="151"/>
      <c r="AG318" s="151"/>
      <c r="AH318" s="151"/>
      <c r="AI318" s="375"/>
      <c r="AJ318" s="168"/>
      <c r="AK318" s="37"/>
      <c r="AL318" s="12"/>
      <c r="AM318" s="13"/>
      <c r="AN318" s="12"/>
      <c r="AO318" s="13"/>
      <c r="AP318" s="13"/>
      <c r="AQ318" s="13"/>
      <c r="AR318" s="13"/>
      <c r="AS318" s="13"/>
      <c r="AT318" s="13"/>
      <c r="AU318" s="13"/>
      <c r="AV318" s="13"/>
      <c r="AW318" s="13"/>
      <c r="AX318" s="168"/>
      <c r="AY318" s="37"/>
      <c r="AZ318" s="12"/>
      <c r="BA318" s="13"/>
      <c r="BB318" s="13"/>
      <c r="BC318" s="13"/>
      <c r="BD318" s="13"/>
      <c r="BE318" s="13"/>
      <c r="BF318" s="13"/>
      <c r="BG318" s="13"/>
      <c r="BH318" s="13"/>
      <c r="BI318" s="13"/>
      <c r="BJ318" s="5">
        <f t="shared" si="16"/>
        <v>1</v>
      </c>
    </row>
    <row r="319" spans="1:62" ht="14.5">
      <c r="A319" s="32">
        <v>14</v>
      </c>
      <c r="B319" s="32">
        <f t="shared" si="15"/>
        <v>89</v>
      </c>
      <c r="C319" s="250" t="s">
        <v>856</v>
      </c>
      <c r="D319" s="250"/>
      <c r="E319" s="32"/>
      <c r="F319" s="32" t="s">
        <v>1078</v>
      </c>
      <c r="G319" s="207"/>
      <c r="H319" s="207"/>
      <c r="I319" s="32"/>
      <c r="J319" s="32"/>
      <c r="K319" s="32"/>
      <c r="L319" s="32"/>
      <c r="M319" s="12" t="s">
        <v>1079</v>
      </c>
      <c r="N319" s="258"/>
      <c r="O319" s="129" t="s">
        <v>1078</v>
      </c>
      <c r="P319" s="437"/>
      <c r="Q319" s="437"/>
      <c r="R319" s="37"/>
      <c r="S319" s="37"/>
      <c r="T319" s="37"/>
      <c r="U319" s="168"/>
      <c r="V319" s="37"/>
      <c r="W319" s="170"/>
      <c r="X319" s="13"/>
      <c r="Y319" s="13"/>
      <c r="Z319" s="13"/>
      <c r="AA319" s="13"/>
      <c r="AB319" s="151"/>
      <c r="AC319" s="151"/>
      <c r="AD319" s="151"/>
      <c r="AE319" s="151"/>
      <c r="AF319" s="151"/>
      <c r="AG319" s="151"/>
      <c r="AH319" s="151"/>
      <c r="AI319" s="375"/>
      <c r="AJ319" s="168"/>
      <c r="AK319" s="37"/>
      <c r="AL319" s="12"/>
      <c r="AM319" s="13"/>
      <c r="AN319" s="12"/>
      <c r="AO319" s="13"/>
      <c r="AP319" s="13"/>
      <c r="AQ319" s="13"/>
      <c r="AR319" s="13"/>
      <c r="AS319" s="13"/>
      <c r="AT319" s="13"/>
      <c r="AU319" s="13"/>
      <c r="AV319" s="13"/>
      <c r="AW319" s="13"/>
      <c r="AX319" s="168"/>
      <c r="AY319" s="37"/>
      <c r="AZ319" s="12"/>
      <c r="BA319" s="13"/>
      <c r="BB319" s="13"/>
      <c r="BC319" s="13"/>
      <c r="BD319" s="13"/>
      <c r="BE319" s="13"/>
      <c r="BF319" s="13"/>
      <c r="BG319" s="13"/>
      <c r="BH319" s="13"/>
      <c r="BI319" s="13"/>
      <c r="BJ319" s="5">
        <f t="shared" si="16"/>
        <v>1</v>
      </c>
    </row>
    <row r="320" spans="1:62" ht="14.5">
      <c r="A320" s="32"/>
      <c r="B320" s="32">
        <f t="shared" si="15"/>
        <v>90</v>
      </c>
      <c r="C320" s="250" t="s">
        <v>856</v>
      </c>
      <c r="D320" s="250"/>
      <c r="E320" s="32"/>
      <c r="F320" s="32" t="s">
        <v>1709</v>
      </c>
      <c r="G320" s="207"/>
      <c r="H320" s="207"/>
      <c r="I320" s="32"/>
      <c r="J320" s="32"/>
      <c r="K320" s="32"/>
      <c r="L320" s="32"/>
      <c r="M320" s="12"/>
      <c r="N320" s="258"/>
      <c r="O320" s="129"/>
      <c r="P320" s="437"/>
      <c r="Q320" s="437"/>
      <c r="R320" s="37"/>
      <c r="S320" s="37"/>
      <c r="T320" s="37"/>
      <c r="U320" s="168"/>
      <c r="V320" s="37"/>
      <c r="W320" s="170"/>
      <c r="X320" s="13"/>
      <c r="Y320" s="13"/>
      <c r="Z320" s="13"/>
      <c r="AA320" s="13"/>
      <c r="AB320" s="151"/>
      <c r="AC320" s="151"/>
      <c r="AD320" s="151"/>
      <c r="AE320" s="151"/>
      <c r="AF320" s="151"/>
      <c r="AG320" s="151"/>
      <c r="AH320" s="151"/>
      <c r="AI320" s="375"/>
      <c r="AJ320" s="168"/>
      <c r="AK320" s="37"/>
      <c r="AL320" s="12" t="s">
        <v>1708</v>
      </c>
      <c r="AM320" s="13"/>
      <c r="AN320" s="12" t="s">
        <v>1708</v>
      </c>
      <c r="AO320" s="13"/>
      <c r="AP320" s="13"/>
      <c r="AQ320" s="13"/>
      <c r="AR320" s="13"/>
      <c r="AS320" s="13" t="s">
        <v>1709</v>
      </c>
      <c r="AT320" s="13"/>
      <c r="AU320" s="13"/>
      <c r="AV320" s="13"/>
      <c r="AW320" s="13"/>
      <c r="AX320" s="168"/>
      <c r="AY320" s="37"/>
      <c r="AZ320" s="12"/>
      <c r="BA320" s="13"/>
      <c r="BB320" s="13"/>
      <c r="BC320" s="13"/>
      <c r="BD320" s="13"/>
      <c r="BE320" s="13"/>
      <c r="BF320" s="13"/>
      <c r="BG320" s="13"/>
      <c r="BH320" s="13"/>
      <c r="BI320" s="13"/>
      <c r="BJ320" s="5">
        <f t="shared" si="16"/>
        <v>1</v>
      </c>
    </row>
    <row r="321" spans="1:62" ht="196">
      <c r="A321" s="32">
        <v>14</v>
      </c>
      <c r="B321" s="32">
        <f t="shared" si="15"/>
        <v>91</v>
      </c>
      <c r="C321" s="250" t="s">
        <v>856</v>
      </c>
      <c r="D321" s="250"/>
      <c r="E321" s="32"/>
      <c r="F321" s="32" t="s">
        <v>1080</v>
      </c>
      <c r="G321" s="207" t="s">
        <v>1081</v>
      </c>
      <c r="H321" s="207"/>
      <c r="I321" s="32"/>
      <c r="J321" s="32" t="s">
        <v>1972</v>
      </c>
      <c r="K321" s="32"/>
      <c r="L321" s="32"/>
      <c r="M321" s="12" t="s">
        <v>1082</v>
      </c>
      <c r="N321" s="13"/>
      <c r="O321" s="13"/>
      <c r="P321" s="13"/>
      <c r="Q321" s="13"/>
      <c r="R321" s="13"/>
      <c r="S321" s="13"/>
      <c r="T321" s="13"/>
      <c r="U321" s="164"/>
      <c r="V321" s="13"/>
      <c r="W321" s="170"/>
      <c r="X321" s="13"/>
      <c r="Y321" s="13"/>
      <c r="Z321" s="13"/>
      <c r="AA321" s="13"/>
      <c r="AB321" s="383"/>
      <c r="AC321" s="383"/>
      <c r="AD321" s="383"/>
      <c r="AE321" s="383"/>
      <c r="AF321" s="383"/>
      <c r="AG321" s="383"/>
      <c r="AH321" s="383"/>
      <c r="AI321" s="383"/>
      <c r="AJ321" s="164"/>
      <c r="AK321" s="13"/>
      <c r="AL321" s="12" t="s">
        <v>1705</v>
      </c>
      <c r="AM321" s="434" t="s">
        <v>1706</v>
      </c>
      <c r="AN321" s="12" t="s">
        <v>1705</v>
      </c>
      <c r="AO321" s="13"/>
      <c r="AP321" s="13"/>
      <c r="AQ321" s="13"/>
      <c r="AR321" s="13"/>
      <c r="AS321" s="13" t="s">
        <v>1706</v>
      </c>
      <c r="AT321" s="13"/>
      <c r="AU321" s="13"/>
      <c r="AV321" s="13"/>
      <c r="AW321" s="13"/>
      <c r="AX321" s="164"/>
      <c r="AY321" s="13"/>
      <c r="AZ321" s="12" t="s">
        <v>1080</v>
      </c>
      <c r="BA321" s="13" t="s">
        <v>1081</v>
      </c>
      <c r="BB321" s="13"/>
      <c r="BC321" s="13"/>
      <c r="BD321" s="13" t="s">
        <v>1083</v>
      </c>
      <c r="BE321" s="13" t="s">
        <v>78</v>
      </c>
      <c r="BF321" s="13"/>
      <c r="BG321" s="13"/>
      <c r="BH321" s="13"/>
      <c r="BI321" s="13"/>
      <c r="BJ321" s="5">
        <f t="shared" si="16"/>
        <v>3</v>
      </c>
    </row>
    <row r="322" spans="1:62" ht="28">
      <c r="A322" s="32"/>
      <c r="B322" s="32">
        <f t="shared" si="15"/>
        <v>92</v>
      </c>
      <c r="C322" s="250" t="s">
        <v>856</v>
      </c>
      <c r="D322" s="250"/>
      <c r="E322" s="32"/>
      <c r="F322" s="32" t="s">
        <v>1688</v>
      </c>
      <c r="G322" s="207"/>
      <c r="H322" s="207"/>
      <c r="I322" s="32"/>
      <c r="J322" s="32"/>
      <c r="K322" s="32"/>
      <c r="L322" s="32"/>
      <c r="M322" s="12"/>
      <c r="N322" s="258"/>
      <c r="O322" s="129"/>
      <c r="P322" s="437"/>
      <c r="Q322" s="437"/>
      <c r="R322" s="37"/>
      <c r="S322" s="37"/>
      <c r="T322" s="37"/>
      <c r="U322" s="168"/>
      <c r="V322" s="37"/>
      <c r="W322" s="170"/>
      <c r="X322" s="13"/>
      <c r="Y322" s="13"/>
      <c r="Z322" s="13"/>
      <c r="AA322" s="13"/>
      <c r="AB322" s="316"/>
      <c r="AC322" s="316"/>
      <c r="AD322" s="316"/>
      <c r="AE322" s="316"/>
      <c r="AF322" s="316"/>
      <c r="AG322" s="316"/>
      <c r="AH322" s="316"/>
      <c r="AI322" s="375"/>
      <c r="AJ322" s="168"/>
      <c r="AK322" s="37"/>
      <c r="AL322" s="12" t="s">
        <v>1687</v>
      </c>
      <c r="AM322" s="150"/>
      <c r="AN322" s="12" t="s">
        <v>1687</v>
      </c>
      <c r="AO322" s="13"/>
      <c r="AP322" s="13"/>
      <c r="AQ322" s="13"/>
      <c r="AR322" s="13"/>
      <c r="AS322" s="13" t="s">
        <v>1688</v>
      </c>
      <c r="AT322" s="13"/>
      <c r="AU322" s="13"/>
      <c r="AV322" s="13"/>
      <c r="AW322" s="13"/>
      <c r="AX322" s="168"/>
      <c r="AY322" s="37"/>
      <c r="AZ322" s="12"/>
      <c r="BA322" s="13"/>
      <c r="BB322" s="13"/>
      <c r="BC322" s="13"/>
      <c r="BD322" s="13"/>
      <c r="BE322" s="13"/>
      <c r="BF322" s="13"/>
      <c r="BG322" s="13"/>
      <c r="BH322" s="13"/>
      <c r="BI322" s="13"/>
      <c r="BJ322" s="5">
        <f t="shared" si="16"/>
        <v>1</v>
      </c>
    </row>
    <row r="323" spans="1:62" ht="266">
      <c r="A323" s="32">
        <v>14</v>
      </c>
      <c r="B323" s="32">
        <f t="shared" si="15"/>
        <v>93</v>
      </c>
      <c r="C323" s="250" t="s">
        <v>856</v>
      </c>
      <c r="D323" s="250"/>
      <c r="E323" s="32"/>
      <c r="F323" s="32" t="s">
        <v>1084</v>
      </c>
      <c r="G323" s="207"/>
      <c r="H323" s="207"/>
      <c r="I323" s="32"/>
      <c r="J323" s="32"/>
      <c r="K323" s="32"/>
      <c r="L323" s="32"/>
      <c r="M323" s="12"/>
      <c r="N323" s="13"/>
      <c r="O323" s="13"/>
      <c r="P323" s="13"/>
      <c r="Q323" s="13"/>
      <c r="R323" s="13"/>
      <c r="S323" s="13"/>
      <c r="T323" s="13"/>
      <c r="U323" s="164"/>
      <c r="V323" s="13"/>
      <c r="W323" s="170"/>
      <c r="X323" s="13"/>
      <c r="Y323" s="13"/>
      <c r="Z323" s="13"/>
      <c r="AA323" s="13"/>
      <c r="AB323" s="316"/>
      <c r="AC323" s="316"/>
      <c r="AD323" s="316"/>
      <c r="AE323" s="316"/>
      <c r="AF323" s="316"/>
      <c r="AG323" s="316"/>
      <c r="AH323" s="316"/>
      <c r="AI323" s="375"/>
      <c r="AJ323" s="164"/>
      <c r="AK323" s="13"/>
      <c r="AL323" s="12"/>
      <c r="AM323" s="13"/>
      <c r="AN323" s="12"/>
      <c r="AO323" s="13"/>
      <c r="AP323" s="13"/>
      <c r="AQ323" s="13"/>
      <c r="AR323" s="13"/>
      <c r="AS323" s="13"/>
      <c r="AT323" s="13"/>
      <c r="AU323" s="13"/>
      <c r="AV323" s="13"/>
      <c r="AW323" s="13"/>
      <c r="AX323" s="164"/>
      <c r="AY323" s="13"/>
      <c r="AZ323" s="12" t="s">
        <v>1084</v>
      </c>
      <c r="BA323" s="13" t="s">
        <v>1085</v>
      </c>
      <c r="BB323" s="13"/>
      <c r="BC323" s="13"/>
      <c r="BD323" s="13" t="s">
        <v>1086</v>
      </c>
      <c r="BE323" s="13" t="s">
        <v>78</v>
      </c>
      <c r="BF323" s="13"/>
      <c r="BG323" s="13"/>
      <c r="BH323" s="13"/>
      <c r="BI323" s="13"/>
      <c r="BJ323" s="5">
        <f t="shared" si="16"/>
        <v>1</v>
      </c>
    </row>
    <row r="324" spans="1:62" ht="126">
      <c r="A324" s="39">
        <v>16</v>
      </c>
      <c r="B324" s="39">
        <v>1</v>
      </c>
      <c r="C324" s="253" t="s">
        <v>1087</v>
      </c>
      <c r="D324" s="253"/>
      <c r="E324" s="39"/>
      <c r="F324" s="39" t="s">
        <v>1088</v>
      </c>
      <c r="G324" s="296"/>
      <c r="H324" s="296"/>
      <c r="I324" s="39"/>
      <c r="J324" s="39"/>
      <c r="K324" s="39"/>
      <c r="L324" s="39"/>
      <c r="M324" s="12"/>
      <c r="N324" s="13"/>
      <c r="O324" s="13"/>
      <c r="P324" s="13"/>
      <c r="Q324" s="13"/>
      <c r="R324" s="13"/>
      <c r="S324" s="13"/>
      <c r="T324" s="13"/>
      <c r="U324" s="164"/>
      <c r="V324" s="13"/>
      <c r="W324" s="13" t="s">
        <v>1089</v>
      </c>
      <c r="X324" s="13" t="s">
        <v>1089</v>
      </c>
      <c r="Y324" s="13"/>
      <c r="Z324" s="13"/>
      <c r="AA324" s="13" t="s">
        <v>1090</v>
      </c>
      <c r="AB324" s="316" t="s">
        <v>369</v>
      </c>
      <c r="AC324" s="316" t="s">
        <v>277</v>
      </c>
      <c r="AD324" s="316">
        <v>0</v>
      </c>
      <c r="AE324" s="316">
        <v>100</v>
      </c>
      <c r="AF324" s="316" t="s">
        <v>78</v>
      </c>
      <c r="AG324" s="316"/>
      <c r="AH324" s="316"/>
      <c r="AI324" s="375"/>
      <c r="AJ324" s="164"/>
      <c r="AK324" s="13"/>
      <c r="AL324" s="12"/>
      <c r="AM324" s="13"/>
      <c r="AN324" s="13"/>
      <c r="AO324" s="13"/>
      <c r="AP324" s="13"/>
      <c r="AQ324" s="13"/>
      <c r="AR324" s="13"/>
      <c r="AS324" s="13"/>
      <c r="AT324" s="13"/>
      <c r="AU324" s="13"/>
      <c r="AV324" s="13"/>
      <c r="AW324" s="13"/>
      <c r="AX324" s="164"/>
      <c r="AY324" s="13"/>
      <c r="AZ324" s="12"/>
      <c r="BA324" s="13"/>
      <c r="BB324" s="13"/>
      <c r="BC324" s="13"/>
      <c r="BD324" s="13"/>
      <c r="BE324" s="13"/>
      <c r="BF324" s="13"/>
      <c r="BG324" s="13"/>
      <c r="BH324" s="13"/>
      <c r="BI324" s="13"/>
      <c r="BJ324" s="5">
        <f t="shared" si="16"/>
        <v>1</v>
      </c>
    </row>
    <row r="325" spans="1:62" ht="140">
      <c r="A325" s="39">
        <v>16</v>
      </c>
      <c r="B325" s="39">
        <v>2</v>
      </c>
      <c r="C325" s="253" t="s">
        <v>1087</v>
      </c>
      <c r="D325" s="253"/>
      <c r="E325" s="39"/>
      <c r="F325" s="39" t="s">
        <v>1091</v>
      </c>
      <c r="G325" s="296"/>
      <c r="H325" s="296"/>
      <c r="I325" s="39"/>
      <c r="J325" s="39"/>
      <c r="K325" s="39"/>
      <c r="L325" s="39"/>
      <c r="M325" s="12"/>
      <c r="N325" s="13"/>
      <c r="O325" s="13"/>
      <c r="P325" s="13"/>
      <c r="Q325" s="13"/>
      <c r="R325" s="13"/>
      <c r="S325" s="13"/>
      <c r="T325" s="13"/>
      <c r="U325" s="164"/>
      <c r="V325" s="13"/>
      <c r="W325" s="13" t="s">
        <v>1092</v>
      </c>
      <c r="X325" s="13" t="s">
        <v>1092</v>
      </c>
      <c r="Y325" s="13"/>
      <c r="Z325" s="13"/>
      <c r="AA325" s="13" t="s">
        <v>1093</v>
      </c>
      <c r="AB325" s="316" t="s">
        <v>369</v>
      </c>
      <c r="AC325" s="316" t="s">
        <v>277</v>
      </c>
      <c r="AD325" s="316">
        <v>0</v>
      </c>
      <c r="AE325" s="316">
        <v>100</v>
      </c>
      <c r="AF325" s="316" t="s">
        <v>78</v>
      </c>
      <c r="AG325" s="316"/>
      <c r="AH325" s="316"/>
      <c r="AI325" s="375"/>
      <c r="AJ325" s="164"/>
      <c r="AK325" s="13"/>
      <c r="AL325" s="12"/>
      <c r="AM325" s="13"/>
      <c r="AN325" s="13"/>
      <c r="AO325" s="13"/>
      <c r="AP325" s="13"/>
      <c r="AQ325" s="13"/>
      <c r="AR325" s="13"/>
      <c r="AS325" s="13"/>
      <c r="AT325" s="13"/>
      <c r="AU325" s="13"/>
      <c r="AV325" s="13"/>
      <c r="AW325" s="13"/>
      <c r="AX325" s="164"/>
      <c r="AY325" s="13"/>
      <c r="AZ325" s="12"/>
      <c r="BA325" s="13"/>
      <c r="BB325" s="13"/>
      <c r="BC325" s="13"/>
      <c r="BD325" s="13"/>
      <c r="BE325" s="13"/>
      <c r="BF325" s="13"/>
      <c r="BG325" s="13"/>
      <c r="BH325" s="13"/>
      <c r="BI325" s="13"/>
      <c r="BJ325" s="5">
        <f t="shared" si="16"/>
        <v>1</v>
      </c>
    </row>
    <row r="326" spans="1:62" ht="28">
      <c r="A326" s="39">
        <v>16</v>
      </c>
      <c r="B326" s="39">
        <v>3</v>
      </c>
      <c r="C326" s="253" t="s">
        <v>1087</v>
      </c>
      <c r="D326" s="253"/>
      <c r="E326" s="39"/>
      <c r="F326" s="39" t="s">
        <v>1094</v>
      </c>
      <c r="G326" s="296"/>
      <c r="H326" s="296"/>
      <c r="I326" s="39"/>
      <c r="J326" s="39"/>
      <c r="K326" s="39"/>
      <c r="L326" s="39"/>
      <c r="M326" s="12"/>
      <c r="N326" s="13"/>
      <c r="O326" s="13"/>
      <c r="P326" s="13"/>
      <c r="Q326" s="13"/>
      <c r="R326" s="13"/>
      <c r="S326" s="13"/>
      <c r="T326" s="13"/>
      <c r="U326" s="164"/>
      <c r="V326" s="13"/>
      <c r="W326" s="13"/>
      <c r="X326" s="13"/>
      <c r="Y326" s="13"/>
      <c r="Z326" s="13"/>
      <c r="AA326" s="13"/>
      <c r="AB326" s="316"/>
      <c r="AC326" s="316"/>
      <c r="AD326" s="316"/>
      <c r="AE326" s="316"/>
      <c r="AF326" s="316"/>
      <c r="AG326" s="316"/>
      <c r="AH326" s="316"/>
      <c r="AI326" s="375"/>
      <c r="AJ326" s="164"/>
      <c r="AK326" s="13"/>
      <c r="AL326" s="17" t="s">
        <v>1095</v>
      </c>
      <c r="AM326" s="370"/>
      <c r="AN326" s="316"/>
      <c r="AO326" s="370"/>
      <c r="AP326" s="316"/>
      <c r="AQ326" s="316" t="s">
        <v>1096</v>
      </c>
      <c r="AR326" s="316" t="s">
        <v>1097</v>
      </c>
      <c r="AS326" s="316" t="s">
        <v>1097</v>
      </c>
      <c r="AT326" s="316" t="s">
        <v>1098</v>
      </c>
      <c r="AU326" s="316"/>
      <c r="AV326" s="316"/>
      <c r="AW326" s="375"/>
      <c r="AX326" s="164"/>
      <c r="AY326" s="13"/>
      <c r="AZ326" s="12"/>
      <c r="BA326" s="13"/>
      <c r="BB326" s="13"/>
      <c r="BC326" s="13"/>
      <c r="BD326" s="13"/>
      <c r="BE326" s="13"/>
      <c r="BF326" s="13"/>
      <c r="BG326" s="13"/>
      <c r="BH326" s="13"/>
      <c r="BI326" s="13"/>
      <c r="BJ326" s="5">
        <f t="shared" si="16"/>
        <v>1</v>
      </c>
    </row>
    <row r="327" spans="1:62" ht="28">
      <c r="A327" s="39">
        <v>16</v>
      </c>
      <c r="B327" s="39">
        <v>4</v>
      </c>
      <c r="C327" s="253" t="s">
        <v>1087</v>
      </c>
      <c r="D327" s="253"/>
      <c r="E327" s="39"/>
      <c r="F327" s="39" t="s">
        <v>1099</v>
      </c>
      <c r="G327" s="296"/>
      <c r="H327" s="296"/>
      <c r="I327" s="39"/>
      <c r="J327" s="39"/>
      <c r="K327" s="39"/>
      <c r="L327" s="39"/>
      <c r="M327" s="12"/>
      <c r="N327" s="13"/>
      <c r="O327" s="13"/>
      <c r="P327" s="13"/>
      <c r="Q327" s="13"/>
      <c r="R327" s="13"/>
      <c r="S327" s="13"/>
      <c r="T327" s="13"/>
      <c r="U327" s="164"/>
      <c r="V327" s="13"/>
      <c r="W327" s="13"/>
      <c r="X327" s="13"/>
      <c r="Y327" s="13"/>
      <c r="Z327" s="13"/>
      <c r="AA327" s="13"/>
      <c r="AB327" s="316"/>
      <c r="AC327" s="316"/>
      <c r="AD327" s="316"/>
      <c r="AE327" s="316"/>
      <c r="AF327" s="316"/>
      <c r="AG327" s="316"/>
      <c r="AH327" s="316"/>
      <c r="AI327" s="375"/>
      <c r="AJ327" s="164"/>
      <c r="AK327" s="13"/>
      <c r="AL327" s="17" t="s">
        <v>1100</v>
      </c>
      <c r="AM327" s="370"/>
      <c r="AN327" s="316"/>
      <c r="AO327" s="370"/>
      <c r="AP327" s="316"/>
      <c r="AQ327" s="316" t="s">
        <v>1096</v>
      </c>
      <c r="AR327" s="316" t="s">
        <v>1101</v>
      </c>
      <c r="AS327" s="316" t="s">
        <v>1101</v>
      </c>
      <c r="AT327" s="316" t="s">
        <v>1098</v>
      </c>
      <c r="AU327" s="316"/>
      <c r="AV327" s="316"/>
      <c r="AW327" s="375"/>
      <c r="AX327" s="164"/>
      <c r="AY327" s="13"/>
      <c r="AZ327" s="12"/>
      <c r="BA327" s="13"/>
      <c r="BB327" s="13"/>
      <c r="BC327" s="13"/>
      <c r="BD327" s="13"/>
      <c r="BE327" s="13"/>
      <c r="BF327" s="13"/>
      <c r="BG327" s="13"/>
      <c r="BH327" s="13"/>
      <c r="BI327" s="13"/>
      <c r="BJ327" s="5">
        <f t="shared" si="16"/>
        <v>1</v>
      </c>
    </row>
    <row r="328" spans="1:62" ht="56">
      <c r="A328" s="40">
        <v>17</v>
      </c>
      <c r="B328" s="40">
        <v>1</v>
      </c>
      <c r="C328" s="254" t="s">
        <v>1595</v>
      </c>
      <c r="D328" s="254"/>
      <c r="E328" s="41"/>
      <c r="F328" s="41" t="s">
        <v>1103</v>
      </c>
      <c r="G328" s="297"/>
      <c r="H328" s="297"/>
      <c r="I328" s="41"/>
      <c r="J328" s="41"/>
      <c r="K328" s="41"/>
      <c r="L328" s="41"/>
      <c r="M328" s="12"/>
      <c r="N328" s="13"/>
      <c r="O328" s="13"/>
      <c r="P328" s="13"/>
      <c r="Q328" s="13"/>
      <c r="R328" s="13"/>
      <c r="S328" s="13"/>
      <c r="T328" s="13"/>
      <c r="U328" s="164"/>
      <c r="V328" s="13"/>
      <c r="W328" s="13"/>
      <c r="X328" s="13"/>
      <c r="Y328" s="13"/>
      <c r="Z328" s="13"/>
      <c r="AA328" s="13"/>
      <c r="AB328" s="13"/>
      <c r="AC328" s="13"/>
      <c r="AD328" s="13"/>
      <c r="AE328" s="13"/>
      <c r="AF328" s="13"/>
      <c r="AG328" s="13"/>
      <c r="AH328" s="13"/>
      <c r="AI328" s="13"/>
      <c r="AJ328" s="164"/>
      <c r="AK328" s="13"/>
      <c r="AL328" s="17" t="s">
        <v>1104</v>
      </c>
      <c r="AM328" s="370"/>
      <c r="AN328" s="316"/>
      <c r="AO328" s="370"/>
      <c r="AP328" s="316"/>
      <c r="AQ328" s="316" t="s">
        <v>1102</v>
      </c>
      <c r="AR328" s="316" t="s">
        <v>1105</v>
      </c>
      <c r="AS328" s="316" t="s">
        <v>1105</v>
      </c>
      <c r="AT328" s="316"/>
      <c r="AU328" s="316"/>
      <c r="AV328" s="316"/>
      <c r="AW328" s="375"/>
      <c r="AX328" s="164"/>
      <c r="AY328" s="13"/>
      <c r="AZ328" s="12"/>
      <c r="BA328" s="13"/>
      <c r="BB328" s="13"/>
      <c r="BC328" s="13"/>
      <c r="BD328" s="13"/>
      <c r="BE328" s="13"/>
      <c r="BF328" s="13"/>
      <c r="BG328" s="13"/>
      <c r="BH328" s="13"/>
      <c r="BI328" s="13"/>
      <c r="BJ328" s="5">
        <f t="shared" si="16"/>
        <v>1</v>
      </c>
    </row>
    <row r="329" spans="1:62" ht="42">
      <c r="A329" s="40">
        <v>17</v>
      </c>
      <c r="B329" s="40">
        <v>2</v>
      </c>
      <c r="C329" s="254" t="s">
        <v>1595</v>
      </c>
      <c r="D329" s="254"/>
      <c r="E329" s="40"/>
      <c r="F329" s="40" t="s">
        <v>1106</v>
      </c>
      <c r="G329" s="298"/>
      <c r="H329" s="298"/>
      <c r="I329" s="40"/>
      <c r="J329" s="40"/>
      <c r="K329" s="40"/>
      <c r="L329" s="40"/>
      <c r="M329" s="12"/>
      <c r="N329" s="13"/>
      <c r="O329" s="13"/>
      <c r="P329" s="13"/>
      <c r="Q329" s="13"/>
      <c r="R329" s="13"/>
      <c r="S329" s="13"/>
      <c r="T329" s="13"/>
      <c r="U329" s="164"/>
      <c r="V329" s="13"/>
      <c r="W329" s="13"/>
      <c r="X329" s="13"/>
      <c r="Y329" s="13"/>
      <c r="Z329" s="13"/>
      <c r="AA329" s="13"/>
      <c r="AB329" s="13"/>
      <c r="AC329" s="13"/>
      <c r="AD329" s="13"/>
      <c r="AE329" s="13"/>
      <c r="AF329" s="13"/>
      <c r="AG329" s="13"/>
      <c r="AH329" s="13"/>
      <c r="AI329" s="13"/>
      <c r="AJ329" s="164"/>
      <c r="AK329" s="13"/>
      <c r="AL329" s="17" t="s">
        <v>1107</v>
      </c>
      <c r="AM329" s="370"/>
      <c r="AN329" s="316"/>
      <c r="AO329" s="370"/>
      <c r="AP329" s="316"/>
      <c r="AQ329" s="316" t="s">
        <v>1102</v>
      </c>
      <c r="AR329" s="316" t="s">
        <v>1108</v>
      </c>
      <c r="AS329" s="316" t="s">
        <v>1108</v>
      </c>
      <c r="AT329" s="316"/>
      <c r="AU329" s="316"/>
      <c r="AV329" s="316"/>
      <c r="AW329" s="375"/>
      <c r="AX329" s="164"/>
      <c r="AY329" s="13"/>
      <c r="AZ329" s="12"/>
      <c r="BA329" s="13"/>
      <c r="BB329" s="13"/>
      <c r="BC329" s="13"/>
      <c r="BD329" s="13"/>
      <c r="BE329" s="13"/>
      <c r="BF329" s="13"/>
      <c r="BG329" s="13"/>
      <c r="BH329" s="13"/>
      <c r="BI329" s="13"/>
      <c r="BJ329" s="5">
        <f t="shared" si="16"/>
        <v>1</v>
      </c>
    </row>
    <row r="330" spans="1:62" ht="56">
      <c r="A330" s="40">
        <v>17</v>
      </c>
      <c r="B330" s="40">
        <v>3</v>
      </c>
      <c r="C330" s="254" t="s">
        <v>1595</v>
      </c>
      <c r="D330" s="254"/>
      <c r="E330" s="40"/>
      <c r="F330" s="40" t="s">
        <v>1109</v>
      </c>
      <c r="G330" s="298"/>
      <c r="H330" s="298"/>
      <c r="I330" s="40"/>
      <c r="J330" s="40"/>
      <c r="K330" s="40"/>
      <c r="L330" s="40"/>
      <c r="M330" s="12"/>
      <c r="N330" s="13"/>
      <c r="O330" s="13"/>
      <c r="P330" s="13"/>
      <c r="Q330" s="13"/>
      <c r="R330" s="13"/>
      <c r="S330" s="13"/>
      <c r="T330" s="13"/>
      <c r="U330" s="164"/>
      <c r="V330" s="13"/>
      <c r="W330" s="13"/>
      <c r="X330" s="13"/>
      <c r="Y330" s="13"/>
      <c r="Z330" s="13"/>
      <c r="AA330" s="13"/>
      <c r="AB330" s="13"/>
      <c r="AC330" s="13"/>
      <c r="AD330" s="13"/>
      <c r="AE330" s="13"/>
      <c r="AF330" s="13"/>
      <c r="AG330" s="13"/>
      <c r="AH330" s="13"/>
      <c r="AI330" s="13"/>
      <c r="AJ330" s="164"/>
      <c r="AK330" s="13"/>
      <c r="AL330" s="17" t="s">
        <v>1110</v>
      </c>
      <c r="AM330" s="370"/>
      <c r="AN330" s="316"/>
      <c r="AO330" s="370"/>
      <c r="AP330" s="316"/>
      <c r="AQ330" s="316" t="s">
        <v>1102</v>
      </c>
      <c r="AR330" s="316" t="s">
        <v>1111</v>
      </c>
      <c r="AS330" s="316" t="s">
        <v>1111</v>
      </c>
      <c r="AT330" s="316"/>
      <c r="AU330" s="316"/>
      <c r="AV330" s="316"/>
      <c r="AW330" s="375"/>
      <c r="AX330" s="164"/>
      <c r="AY330" s="13"/>
      <c r="AZ330" s="12"/>
      <c r="BA330" s="13"/>
      <c r="BB330" s="13"/>
      <c r="BC330" s="13"/>
      <c r="BD330" s="13"/>
      <c r="BE330" s="13"/>
      <c r="BF330" s="13"/>
      <c r="BG330" s="13"/>
      <c r="BH330" s="13"/>
      <c r="BI330" s="13"/>
      <c r="BJ330" s="5">
        <f t="shared" si="16"/>
        <v>1</v>
      </c>
    </row>
    <row r="331" spans="1:62" ht="28">
      <c r="A331" s="40">
        <v>17</v>
      </c>
      <c r="B331" s="40">
        <v>4</v>
      </c>
      <c r="C331" s="254" t="s">
        <v>1595</v>
      </c>
      <c r="D331" s="254"/>
      <c r="E331" s="40"/>
      <c r="F331" s="40" t="s">
        <v>1112</v>
      </c>
      <c r="G331" s="298"/>
      <c r="H331" s="298"/>
      <c r="I331" s="40"/>
      <c r="J331" s="40"/>
      <c r="K331" s="40"/>
      <c r="L331" s="40"/>
      <c r="M331" s="12"/>
      <c r="N331" s="13"/>
      <c r="O331" s="13"/>
      <c r="P331" s="13"/>
      <c r="Q331" s="13"/>
      <c r="R331" s="13"/>
      <c r="S331" s="13"/>
      <c r="T331" s="13"/>
      <c r="U331" s="164"/>
      <c r="V331" s="13"/>
      <c r="W331" s="13"/>
      <c r="X331" s="13"/>
      <c r="Y331" s="13"/>
      <c r="Z331" s="13"/>
      <c r="AA331" s="13"/>
      <c r="AB331" s="13"/>
      <c r="AC331" s="13"/>
      <c r="AD331" s="13"/>
      <c r="AE331" s="13"/>
      <c r="AF331" s="13"/>
      <c r="AG331" s="13"/>
      <c r="AH331" s="13"/>
      <c r="AI331" s="13"/>
      <c r="AJ331" s="164"/>
      <c r="AK331" s="13"/>
      <c r="AL331" s="17" t="s">
        <v>1113</v>
      </c>
      <c r="AM331" s="370"/>
      <c r="AN331" s="316"/>
      <c r="AO331" s="370"/>
      <c r="AP331" s="316"/>
      <c r="AQ331" s="316" t="s">
        <v>1102</v>
      </c>
      <c r="AR331" s="316" t="s">
        <v>1114</v>
      </c>
      <c r="AS331" s="316" t="s">
        <v>1114</v>
      </c>
      <c r="AT331" s="316"/>
      <c r="AU331" s="316"/>
      <c r="AV331" s="316"/>
      <c r="AW331" s="375"/>
      <c r="AX331" s="164"/>
      <c r="AY331" s="13"/>
      <c r="AZ331" s="12"/>
      <c r="BA331" s="13"/>
      <c r="BB331" s="13"/>
      <c r="BC331" s="13"/>
      <c r="BD331" s="13"/>
      <c r="BE331" s="13"/>
      <c r="BF331" s="13"/>
      <c r="BG331" s="13"/>
      <c r="BH331" s="13"/>
      <c r="BI331" s="13"/>
      <c r="BJ331" s="5">
        <f t="shared" si="16"/>
        <v>1</v>
      </c>
    </row>
    <row r="332" spans="1:62" ht="56">
      <c r="A332" s="40">
        <v>17</v>
      </c>
      <c r="B332" s="40">
        <v>5</v>
      </c>
      <c r="C332" s="254" t="s">
        <v>1595</v>
      </c>
      <c r="D332" s="254"/>
      <c r="E332" s="40"/>
      <c r="F332" s="40" t="s">
        <v>1115</v>
      </c>
      <c r="G332" s="298"/>
      <c r="H332" s="298"/>
      <c r="I332" s="40"/>
      <c r="J332" s="40"/>
      <c r="K332" s="40"/>
      <c r="L332" s="40"/>
      <c r="M332" s="12"/>
      <c r="N332" s="13"/>
      <c r="O332" s="13"/>
      <c r="P332" s="13"/>
      <c r="Q332" s="13"/>
      <c r="R332" s="13"/>
      <c r="S332" s="13"/>
      <c r="T332" s="13"/>
      <c r="U332" s="164"/>
      <c r="V332" s="13"/>
      <c r="W332" s="13"/>
      <c r="X332" s="13"/>
      <c r="Y332" s="13"/>
      <c r="Z332" s="13"/>
      <c r="AA332" s="13"/>
      <c r="AB332" s="13"/>
      <c r="AC332" s="13"/>
      <c r="AD332" s="13"/>
      <c r="AE332" s="13"/>
      <c r="AF332" s="13"/>
      <c r="AG332" s="13"/>
      <c r="AH332" s="13"/>
      <c r="AI332" s="13"/>
      <c r="AJ332" s="164"/>
      <c r="AK332" s="13"/>
      <c r="AL332" s="17" t="s">
        <v>1116</v>
      </c>
      <c r="AM332" s="370"/>
      <c r="AN332" s="316"/>
      <c r="AO332" s="370"/>
      <c r="AP332" s="316"/>
      <c r="AQ332" s="316" t="s">
        <v>1102</v>
      </c>
      <c r="AR332" s="316" t="s">
        <v>1117</v>
      </c>
      <c r="AS332" s="316" t="s">
        <v>1117</v>
      </c>
      <c r="AT332" s="316"/>
      <c r="AU332" s="316"/>
      <c r="AV332" s="316"/>
      <c r="AW332" s="375"/>
      <c r="AX332" s="164"/>
      <c r="AY332" s="13"/>
      <c r="AZ332" s="12"/>
      <c r="BA332" s="13"/>
      <c r="BB332" s="13"/>
      <c r="BC332" s="13"/>
      <c r="BD332" s="13"/>
      <c r="BE332" s="13"/>
      <c r="BF332" s="13"/>
      <c r="BG332" s="13"/>
      <c r="BH332" s="13"/>
      <c r="BI332" s="13"/>
      <c r="BJ332" s="5">
        <f t="shared" si="16"/>
        <v>1</v>
      </c>
    </row>
    <row r="333" spans="1:62" ht="28">
      <c r="A333" s="40">
        <v>17</v>
      </c>
      <c r="B333" s="40">
        <v>6</v>
      </c>
      <c r="C333" s="254" t="s">
        <v>1595</v>
      </c>
      <c r="D333" s="254"/>
      <c r="E333" s="40"/>
      <c r="F333" s="40" t="s">
        <v>1118</v>
      </c>
      <c r="G333" s="298"/>
      <c r="H333" s="298"/>
      <c r="I333" s="40"/>
      <c r="J333" s="40"/>
      <c r="K333" s="40"/>
      <c r="L333" s="40"/>
      <c r="M333" s="12"/>
      <c r="N333" s="13"/>
      <c r="O333" s="13"/>
      <c r="P333" s="13"/>
      <c r="Q333" s="13"/>
      <c r="R333" s="13"/>
      <c r="S333" s="13"/>
      <c r="T333" s="13"/>
      <c r="U333" s="164"/>
      <c r="V333" s="13"/>
      <c r="W333" s="13"/>
      <c r="X333" s="13"/>
      <c r="Y333" s="13"/>
      <c r="Z333" s="13"/>
      <c r="AA333" s="13"/>
      <c r="AB333" s="13"/>
      <c r="AC333" s="13"/>
      <c r="AD333" s="13"/>
      <c r="AE333" s="13"/>
      <c r="AF333" s="13"/>
      <c r="AG333" s="13"/>
      <c r="AH333" s="13"/>
      <c r="AI333" s="13"/>
      <c r="AJ333" s="164"/>
      <c r="AK333" s="13"/>
      <c r="AL333" s="17" t="s">
        <v>1119</v>
      </c>
      <c r="AM333" s="370"/>
      <c r="AN333" s="316"/>
      <c r="AO333" s="370"/>
      <c r="AP333" s="316"/>
      <c r="AQ333" s="316" t="s">
        <v>1102</v>
      </c>
      <c r="AR333" s="316" t="s">
        <v>1120</v>
      </c>
      <c r="AS333" s="316" t="s">
        <v>1120</v>
      </c>
      <c r="AT333" s="316"/>
      <c r="AU333" s="316"/>
      <c r="AV333" s="316"/>
      <c r="AW333" s="375"/>
      <c r="AX333" s="164"/>
      <c r="AY333" s="13"/>
      <c r="AZ333" s="12"/>
      <c r="BA333" s="13"/>
      <c r="BB333" s="13"/>
      <c r="BC333" s="13"/>
      <c r="BD333" s="13"/>
      <c r="BE333" s="13"/>
      <c r="BF333" s="13"/>
      <c r="BG333" s="13"/>
      <c r="BH333" s="13"/>
      <c r="BI333" s="13"/>
      <c r="BJ333" s="5">
        <f t="shared" si="16"/>
        <v>1</v>
      </c>
    </row>
    <row r="334" spans="1:62" ht="28">
      <c r="A334" s="40">
        <v>17</v>
      </c>
      <c r="B334" s="40">
        <v>7</v>
      </c>
      <c r="C334" s="254" t="s">
        <v>1595</v>
      </c>
      <c r="D334" s="254"/>
      <c r="E334" s="41"/>
      <c r="F334" s="41" t="s">
        <v>1121</v>
      </c>
      <c r="G334" s="297"/>
      <c r="H334" s="297"/>
      <c r="I334" s="41"/>
      <c r="J334" s="41"/>
      <c r="K334" s="41"/>
      <c r="L334" s="41"/>
      <c r="M334" s="12"/>
      <c r="N334" s="13"/>
      <c r="O334" s="13"/>
      <c r="P334" s="13"/>
      <c r="Q334" s="13"/>
      <c r="R334" s="13"/>
      <c r="S334" s="13"/>
      <c r="T334" s="13"/>
      <c r="U334" s="164"/>
      <c r="V334" s="13"/>
      <c r="W334" s="13"/>
      <c r="X334" s="13"/>
      <c r="Y334" s="13"/>
      <c r="Z334" s="13"/>
      <c r="AA334" s="13"/>
      <c r="AB334" s="13"/>
      <c r="AC334" s="13"/>
      <c r="AD334" s="13"/>
      <c r="AE334" s="13"/>
      <c r="AF334" s="13"/>
      <c r="AG334" s="13"/>
      <c r="AH334" s="13"/>
      <c r="AI334" s="13"/>
      <c r="AJ334" s="164"/>
      <c r="AK334" s="13"/>
      <c r="AL334" s="17" t="s">
        <v>1122</v>
      </c>
      <c r="AM334" s="370"/>
      <c r="AN334" s="316"/>
      <c r="AO334" s="370"/>
      <c r="AP334" s="316"/>
      <c r="AQ334" s="316" t="s">
        <v>1102</v>
      </c>
      <c r="AR334" s="316" t="s">
        <v>1123</v>
      </c>
      <c r="AS334" s="316" t="s">
        <v>1123</v>
      </c>
      <c r="AT334" s="316"/>
      <c r="AU334" s="316"/>
      <c r="AV334" s="316"/>
      <c r="AW334" s="375"/>
      <c r="AX334" s="164"/>
      <c r="AY334" s="13"/>
      <c r="AZ334" s="12"/>
      <c r="BA334" s="13"/>
      <c r="BB334" s="13"/>
      <c r="BC334" s="13"/>
      <c r="BD334" s="13"/>
      <c r="BE334" s="13"/>
      <c r="BF334" s="13"/>
      <c r="BG334" s="13"/>
      <c r="BH334" s="13"/>
      <c r="BI334" s="13"/>
      <c r="BJ334" s="5">
        <f t="shared" si="16"/>
        <v>1</v>
      </c>
    </row>
    <row r="335" spans="1:62" ht="28">
      <c r="A335" s="40">
        <v>17</v>
      </c>
      <c r="B335" s="40">
        <v>8</v>
      </c>
      <c r="C335" s="254" t="s">
        <v>1595</v>
      </c>
      <c r="D335" s="254"/>
      <c r="E335" s="41"/>
      <c r="F335" s="41" t="s">
        <v>1124</v>
      </c>
      <c r="G335" s="297"/>
      <c r="H335" s="297"/>
      <c r="I335" s="41"/>
      <c r="J335" s="41"/>
      <c r="K335" s="41"/>
      <c r="L335" s="41"/>
      <c r="M335" s="12"/>
      <c r="N335" s="13"/>
      <c r="O335" s="13"/>
      <c r="P335" s="13"/>
      <c r="Q335" s="13"/>
      <c r="R335" s="13"/>
      <c r="S335" s="13"/>
      <c r="T335" s="13"/>
      <c r="U335" s="164"/>
      <c r="V335" s="13"/>
      <c r="W335" s="13"/>
      <c r="X335" s="13"/>
      <c r="Y335" s="13"/>
      <c r="Z335" s="13"/>
      <c r="AA335" s="13"/>
      <c r="AB335" s="13"/>
      <c r="AC335" s="13"/>
      <c r="AD335" s="13"/>
      <c r="AE335" s="13"/>
      <c r="AF335" s="13"/>
      <c r="AG335" s="13"/>
      <c r="AH335" s="13"/>
      <c r="AI335" s="13"/>
      <c r="AJ335" s="164"/>
      <c r="AK335" s="13"/>
      <c r="AL335" s="17" t="s">
        <v>1125</v>
      </c>
      <c r="AM335" s="370"/>
      <c r="AN335" s="316"/>
      <c r="AO335" s="370"/>
      <c r="AP335" s="316"/>
      <c r="AQ335" s="316" t="s">
        <v>1102</v>
      </c>
      <c r="AR335" s="316" t="s">
        <v>1126</v>
      </c>
      <c r="AS335" s="316" t="s">
        <v>1126</v>
      </c>
      <c r="AT335" s="316"/>
      <c r="AU335" s="316"/>
      <c r="AV335" s="316"/>
      <c r="AW335" s="375"/>
      <c r="AX335" s="164"/>
      <c r="AY335" s="13"/>
      <c r="AZ335" s="12"/>
      <c r="BA335" s="13"/>
      <c r="BB335" s="13"/>
      <c r="BC335" s="13"/>
      <c r="BD335" s="13"/>
      <c r="BE335" s="13"/>
      <c r="BF335" s="13"/>
      <c r="BG335" s="13"/>
      <c r="BH335" s="13"/>
      <c r="BI335" s="13"/>
      <c r="BJ335" s="5">
        <f t="shared" si="16"/>
        <v>1</v>
      </c>
    </row>
    <row r="336" spans="1:62" ht="28">
      <c r="A336" s="40">
        <v>17</v>
      </c>
      <c r="B336" s="40">
        <v>9</v>
      </c>
      <c r="C336" s="254" t="s">
        <v>1595</v>
      </c>
      <c r="D336" s="254"/>
      <c r="E336" s="41"/>
      <c r="F336" s="41" t="s">
        <v>1127</v>
      </c>
      <c r="G336" s="297"/>
      <c r="H336" s="297"/>
      <c r="I336" s="41"/>
      <c r="J336" s="41"/>
      <c r="K336" s="41"/>
      <c r="L336" s="41"/>
      <c r="M336" s="12"/>
      <c r="N336" s="13"/>
      <c r="O336" s="13"/>
      <c r="P336" s="13"/>
      <c r="Q336" s="13"/>
      <c r="R336" s="13"/>
      <c r="S336" s="13"/>
      <c r="T336" s="13"/>
      <c r="U336" s="164"/>
      <c r="V336" s="13"/>
      <c r="W336" s="13"/>
      <c r="X336" s="13"/>
      <c r="Y336" s="13"/>
      <c r="Z336" s="13"/>
      <c r="AA336" s="13"/>
      <c r="AB336" s="13"/>
      <c r="AC336" s="13"/>
      <c r="AD336" s="13"/>
      <c r="AE336" s="13"/>
      <c r="AF336" s="13"/>
      <c r="AG336" s="13"/>
      <c r="AH336" s="13"/>
      <c r="AI336" s="13"/>
      <c r="AJ336" s="164"/>
      <c r="AK336" s="13"/>
      <c r="AL336" s="17" t="s">
        <v>1128</v>
      </c>
      <c r="AM336" s="370"/>
      <c r="AN336" s="316"/>
      <c r="AO336" s="370"/>
      <c r="AP336" s="316"/>
      <c r="AQ336" s="316" t="s">
        <v>1102</v>
      </c>
      <c r="AR336" s="316" t="s">
        <v>1129</v>
      </c>
      <c r="AS336" s="316" t="s">
        <v>1129</v>
      </c>
      <c r="AT336" s="316"/>
      <c r="AU336" s="316"/>
      <c r="AV336" s="316"/>
      <c r="AW336" s="375"/>
      <c r="AX336" s="164"/>
      <c r="AY336" s="13"/>
      <c r="AZ336" s="12"/>
      <c r="BA336" s="13"/>
      <c r="BB336" s="13"/>
      <c r="BC336" s="13"/>
      <c r="BD336" s="13"/>
      <c r="BE336" s="13"/>
      <c r="BF336" s="13"/>
      <c r="BG336" s="13"/>
      <c r="BH336" s="13"/>
      <c r="BI336" s="13"/>
      <c r="BJ336" s="5">
        <f t="shared" si="16"/>
        <v>1</v>
      </c>
    </row>
    <row r="337" spans="1:62" ht="28">
      <c r="A337" s="40">
        <v>17</v>
      </c>
      <c r="B337" s="40">
        <v>10</v>
      </c>
      <c r="C337" s="254" t="s">
        <v>1595</v>
      </c>
      <c r="D337" s="254"/>
      <c r="E337" s="41"/>
      <c r="F337" s="41" t="s">
        <v>1130</v>
      </c>
      <c r="G337" s="297"/>
      <c r="H337" s="297"/>
      <c r="I337" s="41"/>
      <c r="J337" s="41"/>
      <c r="K337" s="41"/>
      <c r="L337" s="41"/>
      <c r="M337" s="12"/>
      <c r="N337" s="13"/>
      <c r="O337" s="13"/>
      <c r="P337" s="13"/>
      <c r="Q337" s="13"/>
      <c r="R337" s="13"/>
      <c r="S337" s="13"/>
      <c r="T337" s="13"/>
      <c r="U337" s="164"/>
      <c r="V337" s="13"/>
      <c r="W337" s="13"/>
      <c r="X337" s="13"/>
      <c r="Y337" s="13"/>
      <c r="Z337" s="13"/>
      <c r="AA337" s="13"/>
      <c r="AB337" s="13"/>
      <c r="AC337" s="13"/>
      <c r="AD337" s="13"/>
      <c r="AE337" s="13"/>
      <c r="AF337" s="13"/>
      <c r="AG337" s="13"/>
      <c r="AH337" s="13"/>
      <c r="AI337" s="13"/>
      <c r="AJ337" s="164"/>
      <c r="AK337" s="13"/>
      <c r="AL337" s="17" t="s">
        <v>1131</v>
      </c>
      <c r="AM337" s="370"/>
      <c r="AN337" s="316"/>
      <c r="AO337" s="370"/>
      <c r="AP337" s="316"/>
      <c r="AQ337" s="316" t="s">
        <v>1102</v>
      </c>
      <c r="AR337" s="316" t="s">
        <v>1132</v>
      </c>
      <c r="AS337" s="316" t="s">
        <v>1132</v>
      </c>
      <c r="AT337" s="316"/>
      <c r="AU337" s="316"/>
      <c r="AV337" s="316"/>
      <c r="AW337" s="375"/>
      <c r="AX337" s="164"/>
      <c r="AY337" s="13"/>
      <c r="AZ337" s="12"/>
      <c r="BA337" s="13"/>
      <c r="BB337" s="13"/>
      <c r="BC337" s="13"/>
      <c r="BD337" s="13"/>
      <c r="BE337" s="13"/>
      <c r="BF337" s="13"/>
      <c r="BG337" s="13"/>
      <c r="BH337" s="13"/>
      <c r="BI337" s="13"/>
      <c r="BJ337" s="5">
        <f t="shared" si="16"/>
        <v>1</v>
      </c>
    </row>
    <row r="338" spans="1:62" ht="42">
      <c r="A338" s="40">
        <v>17</v>
      </c>
      <c r="B338" s="40">
        <v>11</v>
      </c>
      <c r="C338" s="254" t="s">
        <v>1595</v>
      </c>
      <c r="D338" s="254"/>
      <c r="E338" s="41"/>
      <c r="F338" s="41" t="s">
        <v>1133</v>
      </c>
      <c r="G338" s="297"/>
      <c r="H338" s="297"/>
      <c r="I338" s="41"/>
      <c r="J338" s="41"/>
      <c r="K338" s="41"/>
      <c r="L338" s="41"/>
      <c r="M338" s="12"/>
      <c r="N338" s="13"/>
      <c r="O338" s="13"/>
      <c r="P338" s="13"/>
      <c r="Q338" s="13"/>
      <c r="R338" s="13"/>
      <c r="S338" s="13"/>
      <c r="T338" s="13"/>
      <c r="U338" s="164"/>
      <c r="V338" s="13"/>
      <c r="W338" s="13"/>
      <c r="X338" s="13"/>
      <c r="Y338" s="13"/>
      <c r="Z338" s="13"/>
      <c r="AA338" s="13"/>
      <c r="AB338" s="13"/>
      <c r="AC338" s="13"/>
      <c r="AD338" s="13"/>
      <c r="AE338" s="13"/>
      <c r="AF338" s="13"/>
      <c r="AG338" s="13"/>
      <c r="AH338" s="13"/>
      <c r="AI338" s="13"/>
      <c r="AJ338" s="164"/>
      <c r="AK338" s="13"/>
      <c r="AL338" s="17" t="s">
        <v>1134</v>
      </c>
      <c r="AM338" s="370"/>
      <c r="AN338" s="316"/>
      <c r="AO338" s="370"/>
      <c r="AP338" s="316"/>
      <c r="AQ338" s="316" t="s">
        <v>1102</v>
      </c>
      <c r="AR338" s="316" t="s">
        <v>1135</v>
      </c>
      <c r="AS338" s="316" t="s">
        <v>1135</v>
      </c>
      <c r="AT338" s="316"/>
      <c r="AU338" s="316"/>
      <c r="AV338" s="316"/>
      <c r="AW338" s="375"/>
      <c r="AX338" s="164"/>
      <c r="AY338" s="13"/>
      <c r="AZ338" s="12"/>
      <c r="BA338" s="13"/>
      <c r="BB338" s="13"/>
      <c r="BC338" s="13"/>
      <c r="BD338" s="13"/>
      <c r="BE338" s="13"/>
      <c r="BF338" s="13"/>
      <c r="BG338" s="13"/>
      <c r="BH338" s="13"/>
      <c r="BI338" s="13"/>
      <c r="BJ338" s="5">
        <f t="shared" si="16"/>
        <v>1</v>
      </c>
    </row>
    <row r="339" spans="1:62" ht="28">
      <c r="A339" s="40">
        <v>17</v>
      </c>
      <c r="B339" s="40">
        <v>12</v>
      </c>
      <c r="C339" s="254" t="s">
        <v>1595</v>
      </c>
      <c r="D339" s="254"/>
      <c r="E339" s="41"/>
      <c r="F339" s="41" t="s">
        <v>1136</v>
      </c>
      <c r="G339" s="297"/>
      <c r="H339" s="297"/>
      <c r="I339" s="41"/>
      <c r="J339" s="41"/>
      <c r="K339" s="41"/>
      <c r="L339" s="41"/>
      <c r="M339" s="12"/>
      <c r="N339" s="13"/>
      <c r="O339" s="13"/>
      <c r="P339" s="13"/>
      <c r="Q339" s="13"/>
      <c r="R339" s="13"/>
      <c r="S339" s="13"/>
      <c r="T339" s="13"/>
      <c r="U339" s="164"/>
      <c r="V339" s="13"/>
      <c r="W339" s="13"/>
      <c r="X339" s="13"/>
      <c r="Y339" s="13"/>
      <c r="Z339" s="13"/>
      <c r="AA339" s="13"/>
      <c r="AB339" s="13"/>
      <c r="AC339" s="13"/>
      <c r="AD339" s="13"/>
      <c r="AE339" s="13"/>
      <c r="AF339" s="13"/>
      <c r="AG339" s="13"/>
      <c r="AH339" s="13"/>
      <c r="AI339" s="13"/>
      <c r="AJ339" s="164"/>
      <c r="AK339" s="13"/>
      <c r="AL339" s="17" t="s">
        <v>1137</v>
      </c>
      <c r="AM339" s="370"/>
      <c r="AN339" s="316"/>
      <c r="AO339" s="370"/>
      <c r="AP339" s="316"/>
      <c r="AQ339" s="316" t="s">
        <v>1102</v>
      </c>
      <c r="AR339" s="316" t="s">
        <v>1138</v>
      </c>
      <c r="AS339" s="316" t="s">
        <v>1138</v>
      </c>
      <c r="AT339" s="316"/>
      <c r="AU339" s="316"/>
      <c r="AV339" s="316"/>
      <c r="AW339" s="375"/>
      <c r="AX339" s="164"/>
      <c r="AY339" s="13"/>
      <c r="AZ339" s="12"/>
      <c r="BA339" s="13"/>
      <c r="BB339" s="13"/>
      <c r="BC339" s="13"/>
      <c r="BD339" s="13"/>
      <c r="BE339" s="13"/>
      <c r="BF339" s="13"/>
      <c r="BG339" s="13"/>
      <c r="BH339" s="13"/>
      <c r="BI339" s="13"/>
      <c r="BJ339" s="5">
        <f t="shared" si="16"/>
        <v>1</v>
      </c>
    </row>
    <row r="340" spans="1:62" ht="28">
      <c r="A340" s="40">
        <v>17</v>
      </c>
      <c r="B340" s="40">
        <v>13</v>
      </c>
      <c r="C340" s="254" t="s">
        <v>1595</v>
      </c>
      <c r="D340" s="254"/>
      <c r="E340" s="41"/>
      <c r="F340" s="41" t="s">
        <v>1139</v>
      </c>
      <c r="G340" s="297"/>
      <c r="H340" s="297"/>
      <c r="I340" s="41"/>
      <c r="J340" s="41"/>
      <c r="K340" s="41"/>
      <c r="L340" s="41"/>
      <c r="M340" s="12"/>
      <c r="N340" s="13"/>
      <c r="O340" s="13"/>
      <c r="P340" s="13"/>
      <c r="Q340" s="13"/>
      <c r="R340" s="13"/>
      <c r="S340" s="13"/>
      <c r="T340" s="13"/>
      <c r="U340" s="164"/>
      <c r="V340" s="13"/>
      <c r="W340" s="13"/>
      <c r="X340" s="13"/>
      <c r="Y340" s="13"/>
      <c r="Z340" s="13"/>
      <c r="AA340" s="13"/>
      <c r="AB340" s="13"/>
      <c r="AC340" s="13"/>
      <c r="AD340" s="13"/>
      <c r="AE340" s="13"/>
      <c r="AF340" s="13"/>
      <c r="AG340" s="13"/>
      <c r="AH340" s="13"/>
      <c r="AI340" s="13"/>
      <c r="AJ340" s="164"/>
      <c r="AK340" s="13"/>
      <c r="AL340" s="17" t="s">
        <v>1140</v>
      </c>
      <c r="AM340" s="370"/>
      <c r="AN340" s="316"/>
      <c r="AO340" s="370"/>
      <c r="AP340" s="316"/>
      <c r="AQ340" s="316" t="s">
        <v>1102</v>
      </c>
      <c r="AR340" s="316" t="s">
        <v>1141</v>
      </c>
      <c r="AS340" s="316" t="s">
        <v>1141</v>
      </c>
      <c r="AT340" s="316"/>
      <c r="AU340" s="316"/>
      <c r="AV340" s="316"/>
      <c r="AW340" s="375"/>
      <c r="AX340" s="164"/>
      <c r="AY340" s="13"/>
      <c r="AZ340" s="12"/>
      <c r="BA340" s="13"/>
      <c r="BB340" s="13"/>
      <c r="BC340" s="13"/>
      <c r="BD340" s="13"/>
      <c r="BE340" s="13"/>
      <c r="BF340" s="13"/>
      <c r="BG340" s="13"/>
      <c r="BH340" s="13"/>
      <c r="BI340" s="13"/>
      <c r="BJ340" s="5">
        <f t="shared" si="16"/>
        <v>1</v>
      </c>
    </row>
    <row r="341" spans="1:62" ht="70">
      <c r="A341" s="40">
        <v>17</v>
      </c>
      <c r="B341" s="40">
        <v>14</v>
      </c>
      <c r="C341" s="254" t="s">
        <v>1595</v>
      </c>
      <c r="D341" s="254"/>
      <c r="E341" s="41"/>
      <c r="F341" s="41" t="s">
        <v>1115</v>
      </c>
      <c r="G341" s="297"/>
      <c r="H341" s="297"/>
      <c r="I341" s="41"/>
      <c r="J341" s="41"/>
      <c r="K341" s="41"/>
      <c r="L341" s="41"/>
      <c r="M341" s="12"/>
      <c r="N341" s="13"/>
      <c r="O341" s="13"/>
      <c r="P341" s="13"/>
      <c r="Q341" s="13"/>
      <c r="R341" s="13"/>
      <c r="S341" s="13"/>
      <c r="T341" s="13"/>
      <c r="U341" s="164"/>
      <c r="V341" s="13"/>
      <c r="W341" s="13"/>
      <c r="X341" s="13"/>
      <c r="Y341" s="13"/>
      <c r="Z341" s="13"/>
      <c r="AA341" s="13"/>
      <c r="AB341" s="13"/>
      <c r="AC341" s="13"/>
      <c r="AD341" s="13"/>
      <c r="AE341" s="13"/>
      <c r="AF341" s="13"/>
      <c r="AG341" s="13"/>
      <c r="AH341" s="13"/>
      <c r="AI341" s="13"/>
      <c r="AJ341" s="164"/>
      <c r="AK341" s="13"/>
      <c r="AL341" s="17" t="s">
        <v>1142</v>
      </c>
      <c r="AM341" s="370"/>
      <c r="AN341" s="316"/>
      <c r="AO341" s="370"/>
      <c r="AP341" s="316"/>
      <c r="AQ341" s="316" t="s">
        <v>1102</v>
      </c>
      <c r="AR341" s="316" t="s">
        <v>1143</v>
      </c>
      <c r="AS341" s="316" t="s">
        <v>1143</v>
      </c>
      <c r="AT341" s="316"/>
      <c r="AU341" s="316"/>
      <c r="AV341" s="316"/>
      <c r="AW341" s="375"/>
      <c r="AX341" s="164"/>
      <c r="AY341" s="13"/>
      <c r="AZ341" s="12"/>
      <c r="BA341" s="13"/>
      <c r="BB341" s="13"/>
      <c r="BC341" s="13"/>
      <c r="BD341" s="13"/>
      <c r="BE341" s="13"/>
      <c r="BF341" s="13"/>
      <c r="BG341" s="13"/>
      <c r="BH341" s="13"/>
      <c r="BI341" s="13"/>
      <c r="BJ341" s="5">
        <f t="shared" si="16"/>
        <v>1</v>
      </c>
    </row>
    <row r="342" spans="1:62" ht="56">
      <c r="A342" s="1">
        <v>19</v>
      </c>
      <c r="B342" s="1">
        <v>1</v>
      </c>
      <c r="C342" s="244" t="s">
        <v>1144</v>
      </c>
      <c r="D342" s="244"/>
      <c r="E342" s="1"/>
      <c r="F342" s="1" t="s">
        <v>1145</v>
      </c>
      <c r="G342" s="205"/>
      <c r="H342" s="205"/>
      <c r="I342" s="1"/>
      <c r="J342" s="1"/>
      <c r="K342" s="1"/>
      <c r="L342" s="1"/>
      <c r="M342" s="12"/>
      <c r="N342" s="13"/>
      <c r="O342" s="13"/>
      <c r="P342" s="13"/>
      <c r="Q342" s="13"/>
      <c r="R342" s="13"/>
      <c r="S342" s="13"/>
      <c r="T342" s="13"/>
      <c r="U342" s="164"/>
      <c r="V342" s="13"/>
      <c r="W342" s="13"/>
      <c r="X342" s="13"/>
      <c r="Y342" s="13"/>
      <c r="Z342" s="13"/>
      <c r="AA342" s="13"/>
      <c r="AB342" s="13"/>
      <c r="AC342" s="13"/>
      <c r="AD342" s="13"/>
      <c r="AE342" s="13"/>
      <c r="AF342" s="13"/>
      <c r="AG342" s="13"/>
      <c r="AH342" s="13"/>
      <c r="AI342" s="13"/>
      <c r="AJ342" s="164"/>
      <c r="AK342" s="13"/>
      <c r="AL342" s="12"/>
      <c r="AM342" s="13"/>
      <c r="AN342" s="13"/>
      <c r="AO342" s="13"/>
      <c r="AP342" s="13"/>
      <c r="AQ342" s="13"/>
      <c r="AR342" s="13"/>
      <c r="AS342" s="13"/>
      <c r="AT342" s="13"/>
      <c r="AU342" s="13"/>
      <c r="AV342" s="13"/>
      <c r="AW342" s="13"/>
      <c r="AX342" s="164"/>
      <c r="AY342" s="13"/>
      <c r="AZ342" s="12" t="s">
        <v>1145</v>
      </c>
      <c r="BA342" s="13" t="s">
        <v>1146</v>
      </c>
      <c r="BB342" s="13"/>
      <c r="BC342" s="13"/>
      <c r="BD342" s="13" t="s">
        <v>1147</v>
      </c>
      <c r="BE342" s="13" t="s">
        <v>283</v>
      </c>
      <c r="BF342" s="13"/>
      <c r="BG342" s="13"/>
      <c r="BH342" s="13"/>
      <c r="BI342" s="13"/>
      <c r="BJ342" s="5">
        <f t="shared" si="16"/>
        <v>1</v>
      </c>
    </row>
    <row r="343" spans="1:62" ht="168">
      <c r="A343" s="1">
        <v>19</v>
      </c>
      <c r="B343" s="1">
        <v>2</v>
      </c>
      <c r="C343" s="244" t="s">
        <v>1144</v>
      </c>
      <c r="D343" s="244"/>
      <c r="E343" s="1"/>
      <c r="F343" s="1" t="s">
        <v>1148</v>
      </c>
      <c r="G343" s="205"/>
      <c r="H343" s="205"/>
      <c r="I343" s="1"/>
      <c r="J343" s="1"/>
      <c r="K343" s="1"/>
      <c r="L343" s="1"/>
      <c r="M343" s="12"/>
      <c r="N343" s="13"/>
      <c r="O343" s="13"/>
      <c r="P343" s="13"/>
      <c r="Q343" s="13"/>
      <c r="R343" s="13"/>
      <c r="S343" s="13"/>
      <c r="T343" s="13"/>
      <c r="U343" s="164"/>
      <c r="V343" s="36"/>
      <c r="W343" s="36"/>
      <c r="X343" s="13"/>
      <c r="Y343" s="13"/>
      <c r="Z343" s="13"/>
      <c r="AA343" s="13"/>
      <c r="AB343" s="13"/>
      <c r="AC343" s="13"/>
      <c r="AD343" s="13"/>
      <c r="AE343" s="13"/>
      <c r="AF343" s="13"/>
      <c r="AG343" s="13"/>
      <c r="AH343" s="13"/>
      <c r="AI343" s="13"/>
      <c r="AJ343" s="164"/>
      <c r="AK343" s="13"/>
      <c r="AL343" s="12"/>
      <c r="AM343" s="13"/>
      <c r="AN343" s="13"/>
      <c r="AO343" s="13"/>
      <c r="AP343" s="13"/>
      <c r="AQ343" s="13"/>
      <c r="AR343" s="13"/>
      <c r="AS343" s="13"/>
      <c r="AT343" s="13"/>
      <c r="AU343" s="13"/>
      <c r="AV343" s="13"/>
      <c r="AW343" s="13"/>
      <c r="AX343" s="164"/>
      <c r="AY343" s="13"/>
      <c r="AZ343" s="12" t="s">
        <v>1148</v>
      </c>
      <c r="BA343" s="13" t="s">
        <v>1149</v>
      </c>
      <c r="BB343" s="13"/>
      <c r="BC343" s="13"/>
      <c r="BD343" s="13" t="s">
        <v>1150</v>
      </c>
      <c r="BE343" s="13" t="s">
        <v>1151</v>
      </c>
      <c r="BF343" s="13"/>
      <c r="BG343" s="13"/>
      <c r="BH343" s="13"/>
      <c r="BI343" s="13"/>
      <c r="BJ343" s="5">
        <f t="shared" si="16"/>
        <v>1</v>
      </c>
    </row>
    <row r="344" spans="1:62" ht="56">
      <c r="A344" s="353">
        <v>20</v>
      </c>
      <c r="B344" s="353">
        <v>1</v>
      </c>
      <c r="C344" s="355" t="s">
        <v>1152</v>
      </c>
      <c r="D344" s="355"/>
      <c r="E344" s="353"/>
      <c r="F344" s="353" t="s">
        <v>1153</v>
      </c>
      <c r="G344" s="357"/>
      <c r="H344" s="357"/>
      <c r="I344" s="353"/>
      <c r="J344" s="353"/>
      <c r="K344" s="353"/>
      <c r="L344" s="353"/>
      <c r="M344" s="192"/>
      <c r="N344" s="36"/>
      <c r="O344" s="36"/>
      <c r="P344" s="36"/>
      <c r="Q344" s="36"/>
      <c r="R344" s="36"/>
      <c r="S344" s="36"/>
      <c r="T344" s="36"/>
      <c r="U344" s="347"/>
      <c r="V344" s="150"/>
      <c r="W344" s="310" t="s">
        <v>1154</v>
      </c>
      <c r="X344" s="36" t="s">
        <v>1154</v>
      </c>
      <c r="Y344" s="36"/>
      <c r="Z344" s="36"/>
      <c r="AA344" s="36" t="s">
        <v>1155</v>
      </c>
      <c r="AB344" s="299" t="s">
        <v>78</v>
      </c>
      <c r="AC344" s="299" t="s">
        <v>110</v>
      </c>
      <c r="AD344" s="299" t="s">
        <v>78</v>
      </c>
      <c r="AE344" s="299" t="s">
        <v>78</v>
      </c>
      <c r="AF344" s="299" t="s">
        <v>78</v>
      </c>
      <c r="AG344" s="299"/>
      <c r="AH344" s="299"/>
      <c r="AI344" s="299"/>
      <c r="AJ344" s="347"/>
      <c r="AK344" s="36"/>
      <c r="AL344" s="192"/>
      <c r="AM344" s="36"/>
      <c r="AN344" s="36"/>
      <c r="AO344" s="36"/>
      <c r="AP344" s="36"/>
      <c r="AQ344" s="36"/>
      <c r="AR344" s="36"/>
      <c r="AS344" s="36"/>
      <c r="AT344" s="36"/>
      <c r="AU344" s="36"/>
      <c r="AV344" s="36"/>
      <c r="AW344" s="36"/>
      <c r="AX344" s="347"/>
      <c r="AY344" s="36"/>
      <c r="AZ344" s="192"/>
      <c r="BA344" s="36"/>
      <c r="BB344" s="36"/>
      <c r="BC344" s="36"/>
      <c r="BD344" s="36"/>
      <c r="BE344" s="36"/>
      <c r="BF344" s="36"/>
      <c r="BG344" s="36"/>
      <c r="BH344" s="36"/>
      <c r="BI344" s="36"/>
      <c r="BJ344" s="348">
        <f t="shared" si="16"/>
        <v>1</v>
      </c>
    </row>
    <row r="345" spans="1:62" ht="32.4" customHeight="1">
      <c r="A345" s="351">
        <v>20</v>
      </c>
      <c r="B345" s="351">
        <v>2</v>
      </c>
      <c r="C345" s="354" t="s">
        <v>1152</v>
      </c>
      <c r="D345" s="354"/>
      <c r="E345" s="351"/>
      <c r="F345" s="351" t="s">
        <v>1156</v>
      </c>
      <c r="G345" s="356"/>
      <c r="H345" s="356"/>
      <c r="I345" s="351"/>
      <c r="J345" s="351"/>
      <c r="K345" s="351"/>
      <c r="L345" s="351"/>
      <c r="M345" s="150"/>
      <c r="N345" s="150"/>
      <c r="O345" s="150"/>
      <c r="P345" s="150"/>
      <c r="Q345" s="150"/>
      <c r="R345" s="150"/>
      <c r="S345" s="150"/>
      <c r="T345" s="150"/>
      <c r="U345" s="150"/>
      <c r="V345" s="150"/>
      <c r="W345" s="150" t="s">
        <v>1157</v>
      </c>
      <c r="X345" s="150" t="s">
        <v>1157</v>
      </c>
      <c r="Y345" s="150"/>
      <c r="Z345" s="150"/>
      <c r="AA345" s="150" t="s">
        <v>1158</v>
      </c>
      <c r="AB345" s="234" t="s">
        <v>78</v>
      </c>
      <c r="AC345" s="234" t="s">
        <v>78</v>
      </c>
      <c r="AD345" s="234" t="s">
        <v>78</v>
      </c>
      <c r="AE345" s="234" t="s">
        <v>78</v>
      </c>
      <c r="AF345" s="234" t="s">
        <v>78</v>
      </c>
      <c r="AG345" s="234"/>
      <c r="AH345" s="234"/>
      <c r="AI345" s="234"/>
      <c r="AJ345" s="150"/>
      <c r="AK345" s="150"/>
      <c r="AL345" s="150"/>
      <c r="AM345" s="150"/>
      <c r="AN345" s="150"/>
      <c r="AO345" s="150"/>
      <c r="AP345" s="150"/>
      <c r="AQ345" s="150"/>
      <c r="AR345" s="150"/>
      <c r="AS345" s="150"/>
      <c r="AT345" s="150"/>
      <c r="AU345" s="150"/>
      <c r="AV345" s="150"/>
      <c r="AW345" s="150"/>
      <c r="AX345" s="150"/>
      <c r="AY345" s="150"/>
      <c r="AZ345" s="150"/>
      <c r="BA345" s="150"/>
      <c r="BB345" s="150"/>
      <c r="BC345" s="150"/>
      <c r="BD345" s="150"/>
      <c r="BE345" s="150"/>
      <c r="BF345" s="150"/>
      <c r="BG345" s="150"/>
      <c r="BH345" s="150"/>
      <c r="BI345" s="150"/>
      <c r="BJ345" s="150">
        <f t="shared" si="1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1CFF-3251-415A-9BCA-71E4DE2004CC}">
  <dimension ref="A1:XFC405"/>
  <sheetViews>
    <sheetView topLeftCell="A351" zoomScale="60" zoomScaleNormal="60" workbookViewId="0">
      <pane xSplit="3" topLeftCell="H1" activePane="topRight" state="frozen"/>
      <selection pane="topRight" activeCell="R384" sqref="R384"/>
    </sheetView>
  </sheetViews>
  <sheetFormatPr defaultColWidth="22.1796875" defaultRowHeight="12.5"/>
  <cols>
    <col min="1" max="1" width="15.90625" style="624" customWidth="1"/>
    <col min="2" max="2" width="13.81640625" style="624" customWidth="1"/>
    <col min="3" max="3" width="25.81640625" style="624" customWidth="1"/>
    <col min="4" max="4" width="31.08984375" style="624" customWidth="1"/>
    <col min="5" max="5" width="44.90625" style="624" customWidth="1"/>
    <col min="6" max="6" width="11.453125" style="624" bestFit="1" customWidth="1"/>
    <col min="7" max="7" width="23.08984375" style="624" bestFit="1" customWidth="1"/>
    <col min="8" max="8" width="23.08984375" style="624" customWidth="1"/>
    <col min="9" max="9" width="41.7265625" style="624" bestFit="1" customWidth="1"/>
    <col min="10" max="10" width="33.54296875" style="156" hidden="1" customWidth="1"/>
    <col min="11" max="11" width="35.6328125" style="624" bestFit="1" customWidth="1"/>
    <col min="12" max="12" width="46.54296875" style="624" customWidth="1"/>
    <col min="13" max="13" width="21.90625" style="624" bestFit="1" customWidth="1"/>
    <col min="14" max="14" width="18.90625" style="624" bestFit="1" customWidth="1"/>
    <col min="15" max="16" width="31.54296875" style="624" customWidth="1"/>
    <col min="17" max="18" width="34.1796875" style="624" customWidth="1"/>
    <col min="19" max="19" width="19.81640625" style="624" customWidth="1"/>
    <col min="20" max="20" width="27.36328125" style="190" customWidth="1"/>
    <col min="21" max="21" width="29.7265625" style="624" customWidth="1"/>
    <col min="22" max="22" width="32.453125" style="287" customWidth="1"/>
    <col min="23" max="23" width="35.453125" style="439" customWidth="1"/>
    <col min="24" max="24" width="31.08984375" style="439" customWidth="1"/>
    <col min="25" max="25" width="34.6328125" style="156" customWidth="1"/>
    <col min="26" max="26" width="28.90625" style="156" customWidth="1"/>
    <col min="27" max="27" width="34.1796875" style="156" customWidth="1"/>
    <col min="28" max="28" width="33.81640625" style="656" customWidth="1"/>
    <col min="29" max="29" width="37.90625" style="208" bestFit="1" customWidth="1"/>
    <col min="30" max="30" width="21.26953125" style="657" bestFit="1" customWidth="1"/>
    <col min="31" max="31" width="25.36328125" style="657" bestFit="1" customWidth="1"/>
    <col min="32" max="32" width="31.90625" style="658" bestFit="1" customWidth="1"/>
    <col min="33" max="33" width="46.453125" style="624" bestFit="1" customWidth="1"/>
    <col min="34" max="34" width="64.453125" style="624" bestFit="1" customWidth="1"/>
    <col min="35" max="35" width="35.81640625" style="156" bestFit="1" customWidth="1"/>
    <col min="36" max="36" width="20.1796875" style="156" bestFit="1" customWidth="1"/>
    <col min="37" max="37" width="30.81640625" style="156" bestFit="1" customWidth="1"/>
    <col min="38" max="38" width="41.453125" style="156" bestFit="1" customWidth="1"/>
    <col min="39" max="39" width="43.08984375" style="156" hidden="1" customWidth="1"/>
    <col min="40" max="40" width="25.36328125" style="156" hidden="1" customWidth="1"/>
    <col min="41" max="41" width="42.6328125" style="156" bestFit="1" customWidth="1"/>
    <col min="42" max="42" width="28.36328125" style="156" bestFit="1" customWidth="1"/>
    <col min="43" max="43" width="40.08984375" style="156" hidden="1" customWidth="1"/>
    <col min="44" max="44" width="38" style="162" bestFit="1" customWidth="1"/>
    <col min="45" max="45" width="20.1796875" style="656" customWidth="1"/>
    <col min="46" max="46" width="22.36328125" style="656" bestFit="1" customWidth="1"/>
    <col min="47" max="47" width="37.36328125" style="658" bestFit="1" customWidth="1"/>
    <col min="48" max="48" width="25.453125" style="624" bestFit="1" customWidth="1"/>
    <col min="49" max="49" width="34.36328125" style="624" bestFit="1" customWidth="1"/>
    <col min="50" max="50" width="46.90625" style="624" bestFit="1" customWidth="1"/>
    <col min="51" max="51" width="24.81640625" style="624" bestFit="1" customWidth="1"/>
    <col min="52" max="52" width="38.81640625" style="624" bestFit="1" customWidth="1"/>
    <col min="53" max="53" width="26.36328125" style="624" bestFit="1" customWidth="1"/>
    <col min="54" max="54" width="18" style="156" hidden="1" customWidth="1"/>
    <col min="55" max="55" width="22.08984375" style="156" hidden="1" customWidth="1"/>
    <col min="56" max="56" width="34.36328125" style="156" hidden="1" customWidth="1"/>
    <col min="57" max="57" width="25.453125" style="156" hidden="1" customWidth="1"/>
    <col min="58" max="58" width="28.7265625" style="156" hidden="1" customWidth="1"/>
    <col min="59" max="59" width="63.81640625" style="162" hidden="1" customWidth="1"/>
    <col min="60" max="60" width="31.1796875" style="208" hidden="1" customWidth="1"/>
    <col min="61" max="61" width="13.7265625" style="624" bestFit="1" customWidth="1"/>
    <col min="62" max="62" width="27.54296875" style="190" hidden="1" customWidth="1"/>
    <col min="63" max="63" width="51.1796875" style="303" hidden="1" customWidth="1"/>
    <col min="64" max="64" width="73.453125" style="624" bestFit="1" customWidth="1"/>
    <col min="65" max="65" width="23.1796875" style="624" bestFit="1" customWidth="1"/>
    <col min="66" max="66" width="35.81640625" style="624" bestFit="1" customWidth="1"/>
    <col min="67" max="67" width="29.7265625" style="624" bestFit="1" customWidth="1"/>
    <col min="68" max="68" width="35.54296875" style="624" bestFit="1" customWidth="1"/>
    <col min="69" max="69" width="31.90625" style="624" bestFit="1" customWidth="1"/>
    <col min="70" max="70" width="28.36328125" style="624" bestFit="1" customWidth="1"/>
    <col min="71" max="71" width="22.08984375" style="624" bestFit="1" customWidth="1"/>
    <col min="72" max="72" width="49.1796875" style="623" bestFit="1" customWidth="1"/>
    <col min="73" max="16384" width="22.1796875" style="624"/>
  </cols>
  <sheetData>
    <row r="1" spans="1:72" s="605" customFormat="1" ht="28">
      <c r="A1" s="592" t="s">
        <v>2415</v>
      </c>
      <c r="B1" s="592" t="s">
        <v>1900</v>
      </c>
      <c r="C1" s="592" t="s">
        <v>2564</v>
      </c>
      <c r="D1" s="593" t="s">
        <v>2391</v>
      </c>
      <c r="E1" s="593" t="s">
        <v>2392</v>
      </c>
      <c r="F1" s="593" t="s">
        <v>1927</v>
      </c>
      <c r="G1" s="593" t="s">
        <v>1911</v>
      </c>
      <c r="H1" s="593" t="s">
        <v>2339</v>
      </c>
      <c r="I1" s="592" t="s">
        <v>1832</v>
      </c>
      <c r="J1" s="339" t="s">
        <v>1889</v>
      </c>
      <c r="K1" s="592" t="s">
        <v>2353</v>
      </c>
      <c r="L1" s="593" t="s">
        <v>1904</v>
      </c>
      <c r="M1" s="593" t="s">
        <v>2354</v>
      </c>
      <c r="N1" s="592" t="s">
        <v>2395</v>
      </c>
      <c r="O1" s="592" t="s">
        <v>2558</v>
      </c>
      <c r="P1" s="592" t="s">
        <v>2568</v>
      </c>
      <c r="Q1" s="592" t="s">
        <v>2569</v>
      </c>
      <c r="R1" s="592" t="s">
        <v>2570</v>
      </c>
      <c r="S1" s="594" t="s">
        <v>2492</v>
      </c>
      <c r="T1" s="340" t="s">
        <v>1994</v>
      </c>
      <c r="U1" s="595" t="s">
        <v>1554</v>
      </c>
      <c r="V1" s="340" t="s">
        <v>2018</v>
      </c>
      <c r="W1" s="340" t="s">
        <v>1913</v>
      </c>
      <c r="X1" s="340" t="s">
        <v>1906</v>
      </c>
      <c r="Y1" s="340" t="s">
        <v>2491</v>
      </c>
      <c r="Z1" s="340" t="s">
        <v>2008</v>
      </c>
      <c r="AA1" s="340" t="s">
        <v>2490</v>
      </c>
      <c r="AB1" s="595" t="s">
        <v>2476</v>
      </c>
      <c r="AC1" s="440" t="s">
        <v>2446</v>
      </c>
      <c r="AD1" s="596" t="s">
        <v>2480</v>
      </c>
      <c r="AE1" s="597" t="s">
        <v>2527</v>
      </c>
      <c r="AF1" s="597" t="s">
        <v>2447</v>
      </c>
      <c r="AG1" s="597" t="s">
        <v>2448</v>
      </c>
      <c r="AH1" s="597" t="s">
        <v>2449</v>
      </c>
      <c r="AI1" s="342" t="s">
        <v>59</v>
      </c>
      <c r="AJ1" s="342" t="s">
        <v>2450</v>
      </c>
      <c r="AK1" s="342" t="s">
        <v>60</v>
      </c>
      <c r="AL1" s="342" t="s">
        <v>61</v>
      </c>
      <c r="AM1" s="342" t="s">
        <v>2451</v>
      </c>
      <c r="AN1" s="342" t="s">
        <v>2452</v>
      </c>
      <c r="AO1" s="342" t="s">
        <v>2481</v>
      </c>
      <c r="AP1" s="342" t="s">
        <v>2453</v>
      </c>
      <c r="AQ1" s="342" t="s">
        <v>2482</v>
      </c>
      <c r="AR1" s="342" t="s">
        <v>2477</v>
      </c>
      <c r="AS1" s="598" t="s">
        <v>2483</v>
      </c>
      <c r="AT1" s="599" t="s">
        <v>2443</v>
      </c>
      <c r="AU1" s="599" t="s">
        <v>2342</v>
      </c>
      <c r="AV1" s="598" t="s">
        <v>2343</v>
      </c>
      <c r="AW1" s="599" t="s">
        <v>2454</v>
      </c>
      <c r="AX1" s="599" t="s">
        <v>2455</v>
      </c>
      <c r="AY1" s="599" t="s">
        <v>63</v>
      </c>
      <c r="AZ1" s="599" t="s">
        <v>64</v>
      </c>
      <c r="BA1" s="599" t="s">
        <v>2456</v>
      </c>
      <c r="BB1" s="343" t="s">
        <v>2457</v>
      </c>
      <c r="BC1" s="343" t="s">
        <v>65</v>
      </c>
      <c r="BD1" s="343" t="s">
        <v>2484</v>
      </c>
      <c r="BE1" s="343" t="s">
        <v>2458</v>
      </c>
      <c r="BF1" s="343" t="s">
        <v>2485</v>
      </c>
      <c r="BG1" s="343" t="s">
        <v>2478</v>
      </c>
      <c r="BH1" s="344" t="s">
        <v>66</v>
      </c>
      <c r="BI1" s="600" t="s">
        <v>2486</v>
      </c>
      <c r="BJ1" s="345" t="s">
        <v>1998</v>
      </c>
      <c r="BK1" s="345" t="s">
        <v>1926</v>
      </c>
      <c r="BL1" s="601" t="s">
        <v>2487</v>
      </c>
      <c r="BM1" s="601" t="s">
        <v>1546</v>
      </c>
      <c r="BN1" s="601" t="s">
        <v>2488</v>
      </c>
      <c r="BO1" s="601" t="s">
        <v>2011</v>
      </c>
      <c r="BP1" s="601" t="s">
        <v>2489</v>
      </c>
      <c r="BQ1" s="601" t="s">
        <v>2479</v>
      </c>
      <c r="BR1" s="602" t="s">
        <v>1558</v>
      </c>
      <c r="BS1" s="603" t="s">
        <v>2420</v>
      </c>
      <c r="BT1" s="604" t="s">
        <v>2421</v>
      </c>
    </row>
    <row r="2" spans="1:72" s="215" customFormat="1" ht="56">
      <c r="A2" s="329">
        <v>1</v>
      </c>
      <c r="B2" s="329">
        <v>1</v>
      </c>
      <c r="C2" s="329" t="s">
        <v>2562</v>
      </c>
      <c r="D2" s="329"/>
      <c r="E2" s="329"/>
      <c r="F2" s="329" t="s">
        <v>1621</v>
      </c>
      <c r="G2" s="329"/>
      <c r="H2" s="286" t="s">
        <v>1621</v>
      </c>
      <c r="I2" s="329" t="s">
        <v>1787</v>
      </c>
      <c r="J2" s="331" t="str">
        <f>_xlfn.CONCAT("'&lt;br&gt;','&lt;b&gt;','",I2, ": ','&lt;/b&gt;',",O2, ",'&lt;/br&gt;',")</f>
        <v>'&lt;br&gt;','&lt;b&gt;','datasetID : ','&lt;/b&gt;',datasetID ,'&lt;/br&gt;',</v>
      </c>
      <c r="K2" s="331" t="s">
        <v>1788</v>
      </c>
      <c r="L2" s="286" t="s">
        <v>1970</v>
      </c>
      <c r="M2" s="331" t="s">
        <v>1846</v>
      </c>
      <c r="N2" s="331"/>
      <c r="O2" s="331" t="s">
        <v>1787</v>
      </c>
      <c r="P2" s="331" t="str">
        <f>Table2[[#This Row],[Minimum possible value]]</f>
        <v>NA</v>
      </c>
      <c r="Q2" s="331" t="str">
        <f>Table2[[#This Row],[Maximum likely or possible value]]</f>
        <v>NA</v>
      </c>
      <c r="R2" s="331"/>
      <c r="S2" s="332"/>
      <c r="T2" s="332"/>
      <c r="U2" s="333"/>
      <c r="V2" s="333"/>
      <c r="W2" s="333"/>
      <c r="X2" s="333"/>
      <c r="Y2" s="333"/>
      <c r="Z2" s="333"/>
      <c r="AA2" s="333"/>
      <c r="AB2" s="333"/>
      <c r="AC2" s="334"/>
      <c r="AD2" s="161"/>
      <c r="AE2" s="161"/>
      <c r="AF2" s="161"/>
      <c r="AG2" s="161"/>
      <c r="AH2" s="161"/>
      <c r="AI2" s="161"/>
      <c r="AJ2" s="161"/>
      <c r="AK2" s="161" t="s">
        <v>78</v>
      </c>
      <c r="AL2" s="161" t="s">
        <v>78</v>
      </c>
      <c r="AM2" s="161"/>
      <c r="AN2" s="161"/>
      <c r="AO2" s="161"/>
      <c r="AP2" s="161"/>
      <c r="AQ2" s="335"/>
      <c r="AR2" s="300"/>
      <c r="AS2" s="196"/>
      <c r="AT2" s="160"/>
      <c r="AU2" s="160"/>
      <c r="AV2" s="160"/>
      <c r="AW2" s="160"/>
      <c r="AX2" s="160"/>
      <c r="AY2" s="160"/>
      <c r="AZ2" s="196"/>
      <c r="BA2" s="160"/>
      <c r="BB2" s="160"/>
      <c r="BC2" s="196"/>
      <c r="BD2" s="160"/>
      <c r="BE2" s="160"/>
      <c r="BF2" s="160"/>
      <c r="BG2" s="160"/>
      <c r="BH2" s="196"/>
      <c r="BI2" s="160"/>
      <c r="BJ2" s="160"/>
      <c r="BK2" s="160"/>
      <c r="BL2" s="160"/>
      <c r="BM2" s="367"/>
      <c r="BN2" s="367"/>
      <c r="BO2" s="367"/>
      <c r="BP2" s="367"/>
      <c r="BQ2" s="367"/>
      <c r="BR2" s="508"/>
      <c r="BS2" s="156"/>
    </row>
    <row r="3" spans="1:72" s="215" customFormat="1" ht="70">
      <c r="A3" s="286">
        <v>2</v>
      </c>
      <c r="B3" s="329">
        <v>1</v>
      </c>
      <c r="C3" s="329" t="s">
        <v>2562</v>
      </c>
      <c r="D3" s="329"/>
      <c r="E3" s="329"/>
      <c r="F3" s="286" t="s">
        <v>1621</v>
      </c>
      <c r="G3" s="286"/>
      <c r="H3" s="286" t="s">
        <v>1621</v>
      </c>
      <c r="I3" s="286" t="s">
        <v>1781</v>
      </c>
      <c r="J3" s="232" t="str">
        <f>_xlfn.CONCAT("'&lt;br&gt;','&lt;b&gt;','",I3, ": ','&lt;/b&gt;',",O3, ",'&lt;/br&gt;',")</f>
        <v>'&lt;br&gt;','&lt;b&gt;','type : ','&lt;/b&gt;',type,'&lt;/br&gt;',</v>
      </c>
      <c r="K3" s="232" t="s">
        <v>1991</v>
      </c>
      <c r="L3" s="286" t="s">
        <v>2347</v>
      </c>
      <c r="M3" s="232" t="s">
        <v>2566</v>
      </c>
      <c r="N3" s="232"/>
      <c r="O3" s="232" t="s">
        <v>2340</v>
      </c>
      <c r="P3" s="232" t="str">
        <f>Table2[[#This Row],[Minimum possible value]]</f>
        <v>NA</v>
      </c>
      <c r="Q3" s="232" t="str">
        <f>Table2[[#This Row],[Maximum likely or possible value]]</f>
        <v>NA</v>
      </c>
      <c r="R3" s="232"/>
      <c r="S3" s="189"/>
      <c r="T3" s="189"/>
      <c r="U3" s="9"/>
      <c r="V3" s="9"/>
      <c r="W3" s="9"/>
      <c r="X3" s="9"/>
      <c r="Y3" s="9"/>
      <c r="Z3" s="9"/>
      <c r="AA3" s="9"/>
      <c r="AB3" s="9"/>
      <c r="AC3" s="305"/>
      <c r="AD3" s="494"/>
      <c r="AE3" s="573"/>
      <c r="AF3" s="494"/>
      <c r="AG3" s="494"/>
      <c r="AH3" s="494"/>
      <c r="AI3" s="494"/>
      <c r="AJ3" s="494"/>
      <c r="AK3" s="161" t="s">
        <v>78</v>
      </c>
      <c r="AL3" s="161" t="s">
        <v>78</v>
      </c>
      <c r="AM3" s="494"/>
      <c r="AN3" s="494"/>
      <c r="AO3" s="494"/>
      <c r="AP3" s="494"/>
      <c r="AQ3" s="191"/>
      <c r="AR3" s="261"/>
      <c r="AS3" s="12"/>
      <c r="AT3" s="13"/>
      <c r="AU3" s="13"/>
      <c r="AV3" s="13"/>
      <c r="AW3" s="13"/>
      <c r="AX3" s="13"/>
      <c r="AY3" s="13"/>
      <c r="AZ3" s="12"/>
      <c r="BA3" s="13"/>
      <c r="BB3" s="13"/>
      <c r="BC3" s="12"/>
      <c r="BD3" s="13"/>
      <c r="BE3" s="13"/>
      <c r="BF3" s="13"/>
      <c r="BG3" s="13"/>
      <c r="BH3" s="12"/>
      <c r="BI3" s="13"/>
      <c r="BJ3" s="13"/>
      <c r="BK3" s="13"/>
      <c r="BL3" s="13"/>
      <c r="BM3" s="280"/>
      <c r="BN3" s="280"/>
      <c r="BO3" s="280"/>
      <c r="BP3" s="280"/>
      <c r="BQ3" s="280"/>
      <c r="BR3" s="12"/>
      <c r="BS3" s="156"/>
    </row>
    <row r="4" spans="1:72" s="215" customFormat="1" ht="56">
      <c r="A4" s="286">
        <v>3</v>
      </c>
      <c r="B4" s="329">
        <v>1</v>
      </c>
      <c r="C4" s="329" t="s">
        <v>2562</v>
      </c>
      <c r="D4" s="329"/>
      <c r="E4" s="329"/>
      <c r="F4" s="286" t="s">
        <v>1621</v>
      </c>
      <c r="G4" s="286"/>
      <c r="H4" s="286" t="s">
        <v>1621</v>
      </c>
      <c r="I4" s="286" t="s">
        <v>1782</v>
      </c>
      <c r="J4" s="232" t="str">
        <f>_xlfn.CONCAT("'&lt;br&gt;','&lt;b&gt;','",I4, ": ','&lt;/b&gt;',",O4, ",'&lt;/br&gt;',")</f>
        <v>'&lt;br&gt;','&lt;b&gt;','modified : ','&lt;/b&gt;',modified ,'&lt;/br&gt;',</v>
      </c>
      <c r="K4" s="232" t="s">
        <v>1974</v>
      </c>
      <c r="L4" s="286" t="s">
        <v>1742</v>
      </c>
      <c r="M4" s="232" t="s">
        <v>1842</v>
      </c>
      <c r="N4" s="232"/>
      <c r="O4" s="232" t="s">
        <v>1782</v>
      </c>
      <c r="P4" s="232" t="str">
        <f>Table2[[#This Row],[Minimum possible value]]</f>
        <v>NA</v>
      </c>
      <c r="Q4" s="232" t="str">
        <f>Table2[[#This Row],[Maximum likely or possible value]]</f>
        <v>NA</v>
      </c>
      <c r="R4" s="232"/>
      <c r="S4" s="189"/>
      <c r="T4" s="189"/>
      <c r="U4" s="9"/>
      <c r="V4" s="9"/>
      <c r="W4" s="9"/>
      <c r="X4" s="9"/>
      <c r="Y4" s="9"/>
      <c r="Z4" s="9"/>
      <c r="AA4" s="9"/>
      <c r="AB4" s="9"/>
      <c r="AC4" s="305"/>
      <c r="AD4" s="494"/>
      <c r="AE4" s="573"/>
      <c r="AF4" s="494"/>
      <c r="AG4" s="494"/>
      <c r="AH4" s="494"/>
      <c r="AI4" s="494"/>
      <c r="AJ4" s="494"/>
      <c r="AK4" s="161" t="s">
        <v>78</v>
      </c>
      <c r="AL4" s="161" t="s">
        <v>78</v>
      </c>
      <c r="AM4" s="494"/>
      <c r="AN4" s="494"/>
      <c r="AO4" s="494"/>
      <c r="AP4" s="494"/>
      <c r="AQ4" s="191"/>
      <c r="AR4" s="261"/>
      <c r="AS4" s="12"/>
      <c r="AT4" s="13"/>
      <c r="AU4" s="13"/>
      <c r="AV4" s="13"/>
      <c r="AW4" s="13"/>
      <c r="AX4" s="13"/>
      <c r="AY4" s="13"/>
      <c r="AZ4" s="12"/>
      <c r="BA4" s="13"/>
      <c r="BB4" s="13"/>
      <c r="BC4" s="12"/>
      <c r="BD4" s="13"/>
      <c r="BE4" s="13"/>
      <c r="BF4" s="13"/>
      <c r="BG4" s="13"/>
      <c r="BH4" s="12"/>
      <c r="BI4" s="13"/>
      <c r="BJ4" s="13"/>
      <c r="BK4" s="13"/>
      <c r="BL4" s="13"/>
      <c r="BM4" s="279"/>
      <c r="BN4" s="279"/>
      <c r="BO4" s="279"/>
      <c r="BP4" s="279"/>
      <c r="BQ4" s="279"/>
      <c r="BR4" s="279"/>
      <c r="BS4" s="156"/>
    </row>
    <row r="5" spans="1:72" s="215" customFormat="1" ht="42">
      <c r="A5" s="286">
        <v>4</v>
      </c>
      <c r="B5" s="329">
        <v>1</v>
      </c>
      <c r="C5" s="329" t="s">
        <v>2562</v>
      </c>
      <c r="D5" s="329"/>
      <c r="E5" s="329"/>
      <c r="F5" s="286" t="s">
        <v>1621</v>
      </c>
      <c r="G5" s="286"/>
      <c r="H5" s="286" t="s">
        <v>1621</v>
      </c>
      <c r="I5" s="286" t="s">
        <v>1834</v>
      </c>
      <c r="J5" s="232"/>
      <c r="K5" s="232" t="s">
        <v>1835</v>
      </c>
      <c r="L5" s="286" t="s">
        <v>2347</v>
      </c>
      <c r="M5" s="232" t="s">
        <v>1836</v>
      </c>
      <c r="N5" s="232"/>
      <c r="O5" s="232" t="s">
        <v>1834</v>
      </c>
      <c r="P5" s="232" t="str">
        <f>Table2[[#This Row],[Minimum possible value]]</f>
        <v>NA</v>
      </c>
      <c r="Q5" s="232" t="str">
        <f>Table2[[#This Row],[Maximum likely or possible value]]</f>
        <v>NA</v>
      </c>
      <c r="R5" s="232"/>
      <c r="S5" s="189"/>
      <c r="T5" s="189"/>
      <c r="U5" s="9"/>
      <c r="V5" s="9"/>
      <c r="W5" s="9"/>
      <c r="X5" s="9"/>
      <c r="Y5" s="9"/>
      <c r="Z5" s="9"/>
      <c r="AA5" s="9"/>
      <c r="AB5" s="9"/>
      <c r="AC5" s="305"/>
      <c r="AD5" s="494"/>
      <c r="AE5" s="573"/>
      <c r="AF5" s="494"/>
      <c r="AG5" s="494"/>
      <c r="AH5" s="494"/>
      <c r="AI5" s="494"/>
      <c r="AJ5" s="494"/>
      <c r="AK5" s="161" t="s">
        <v>78</v>
      </c>
      <c r="AL5" s="161" t="s">
        <v>78</v>
      </c>
      <c r="AM5" s="494"/>
      <c r="AN5" s="494"/>
      <c r="AO5" s="494"/>
      <c r="AP5" s="494"/>
      <c r="AQ5" s="191"/>
      <c r="AR5" s="261"/>
      <c r="AS5" s="12"/>
      <c r="AT5" s="13"/>
      <c r="AU5" s="13"/>
      <c r="AV5" s="13"/>
      <c r="AW5" s="13"/>
      <c r="AX5" s="13"/>
      <c r="AY5" s="13"/>
      <c r="AZ5" s="12"/>
      <c r="BA5" s="13"/>
      <c r="BB5" s="13"/>
      <c r="BC5" s="12"/>
      <c r="BD5" s="13"/>
      <c r="BE5" s="13"/>
      <c r="BF5" s="13"/>
      <c r="BG5" s="13"/>
      <c r="BH5" s="12"/>
      <c r="BI5" s="13"/>
      <c r="BJ5" s="13"/>
      <c r="BK5" s="13"/>
      <c r="BL5" s="13"/>
      <c r="BM5" s="279"/>
      <c r="BN5" s="279"/>
      <c r="BO5" s="279"/>
      <c r="BP5" s="279"/>
      <c r="BQ5" s="279"/>
      <c r="BR5" s="279"/>
      <c r="BS5" s="156"/>
    </row>
    <row r="6" spans="1:72" s="215" customFormat="1" ht="56">
      <c r="A6" s="286">
        <v>5</v>
      </c>
      <c r="B6" s="329">
        <v>1</v>
      </c>
      <c r="C6" s="329" t="s">
        <v>2562</v>
      </c>
      <c r="D6" s="329"/>
      <c r="E6" s="329"/>
      <c r="F6" s="286" t="s">
        <v>1621</v>
      </c>
      <c r="G6" s="286"/>
      <c r="H6" s="286" t="s">
        <v>1621</v>
      </c>
      <c r="I6" s="286" t="s">
        <v>2565</v>
      </c>
      <c r="J6" s="232" t="str">
        <f>_xlfn.CONCAT("'&lt;br&gt;','&lt;b&gt;','",I6, ": ','&lt;/b&gt;',",O6, ",'&lt;/br&gt;',")</f>
        <v>'&lt;br&gt;','&lt;b&gt;','bibliographicCitation: ','&lt;/b&gt;',bibilographicCititation ,'&lt;/br&gt;',</v>
      </c>
      <c r="K6" s="232" t="s">
        <v>1784</v>
      </c>
      <c r="L6" s="286" t="s">
        <v>2347</v>
      </c>
      <c r="M6" s="232"/>
      <c r="N6" s="232"/>
      <c r="O6" s="232" t="s">
        <v>1783</v>
      </c>
      <c r="P6" s="232" t="str">
        <f>Table2[[#This Row],[Minimum possible value]]</f>
        <v>NA</v>
      </c>
      <c r="Q6" s="232" t="str">
        <f>Table2[[#This Row],[Maximum likely or possible value]]</f>
        <v>NA</v>
      </c>
      <c r="R6" s="232"/>
      <c r="S6" s="189"/>
      <c r="T6" s="189"/>
      <c r="U6" s="9"/>
      <c r="V6" s="9"/>
      <c r="W6" s="9"/>
      <c r="X6" s="9"/>
      <c r="Y6" s="9"/>
      <c r="Z6" s="9"/>
      <c r="AA6" s="9"/>
      <c r="AB6" s="9"/>
      <c r="AC6" s="305"/>
      <c r="AD6" s="494"/>
      <c r="AE6" s="573"/>
      <c r="AF6" s="494"/>
      <c r="AG6" s="494"/>
      <c r="AH6" s="494"/>
      <c r="AI6" s="494"/>
      <c r="AJ6" s="494"/>
      <c r="AK6" s="161" t="s">
        <v>78</v>
      </c>
      <c r="AL6" s="161" t="s">
        <v>78</v>
      </c>
      <c r="AM6" s="494"/>
      <c r="AN6" s="494"/>
      <c r="AO6" s="494"/>
      <c r="AP6" s="494"/>
      <c r="AQ6" s="191"/>
      <c r="AR6" s="261"/>
      <c r="AS6" s="12"/>
      <c r="AT6" s="13"/>
      <c r="AU6" s="13"/>
      <c r="AV6" s="13"/>
      <c r="AW6" s="13"/>
      <c r="AX6" s="13"/>
      <c r="AY6" s="13"/>
      <c r="AZ6" s="12"/>
      <c r="BA6" s="13"/>
      <c r="BB6" s="13"/>
      <c r="BC6" s="12"/>
      <c r="BD6" s="13"/>
      <c r="BE6" s="13"/>
      <c r="BF6" s="13"/>
      <c r="BG6" s="13"/>
      <c r="BH6" s="12"/>
      <c r="BI6" s="13"/>
      <c r="BJ6" s="13"/>
      <c r="BK6" s="13"/>
      <c r="BL6" s="13"/>
      <c r="BM6" s="279"/>
      <c r="BN6" s="279"/>
      <c r="BO6" s="279"/>
      <c r="BP6" s="279"/>
      <c r="BQ6" s="279"/>
      <c r="BR6" s="279"/>
      <c r="BS6" s="156"/>
    </row>
    <row r="7" spans="1:72" s="215" customFormat="1" ht="70">
      <c r="A7" s="286">
        <v>6</v>
      </c>
      <c r="B7" s="329">
        <v>1</v>
      </c>
      <c r="C7" s="329" t="s">
        <v>2562</v>
      </c>
      <c r="D7" s="329"/>
      <c r="E7" s="329"/>
      <c r="F7" s="286" t="s">
        <v>1621</v>
      </c>
      <c r="G7" s="286"/>
      <c r="H7" s="286" t="s">
        <v>1621</v>
      </c>
      <c r="I7" s="286" t="s">
        <v>1840</v>
      </c>
      <c r="J7" s="232"/>
      <c r="K7" s="232" t="s">
        <v>1841</v>
      </c>
      <c r="L7" s="286" t="s">
        <v>2347</v>
      </c>
      <c r="M7" s="232" t="s">
        <v>1844</v>
      </c>
      <c r="N7" s="232"/>
      <c r="O7" s="232" t="s">
        <v>1840</v>
      </c>
      <c r="P7" s="232" t="str">
        <f>Table2[[#This Row],[Minimum possible value]]</f>
        <v>NA</v>
      </c>
      <c r="Q7" s="232" t="str">
        <f>Table2[[#This Row],[Maximum likely or possible value]]</f>
        <v>NA</v>
      </c>
      <c r="R7" s="232"/>
      <c r="S7" s="189"/>
      <c r="T7" s="189"/>
      <c r="U7" s="9"/>
      <c r="V7" s="9"/>
      <c r="W7" s="9"/>
      <c r="X7" s="9"/>
      <c r="Y7" s="9"/>
      <c r="Z7" s="9"/>
      <c r="AA7" s="9"/>
      <c r="AB7" s="9"/>
      <c r="AC7" s="305"/>
      <c r="AD7" s="494"/>
      <c r="AE7" s="573"/>
      <c r="AF7" s="494"/>
      <c r="AG7" s="494"/>
      <c r="AH7" s="494"/>
      <c r="AI7" s="494"/>
      <c r="AJ7" s="494"/>
      <c r="AK7" s="161" t="s">
        <v>78</v>
      </c>
      <c r="AL7" s="161" t="s">
        <v>78</v>
      </c>
      <c r="AM7" s="494"/>
      <c r="AN7" s="494"/>
      <c r="AO7" s="494"/>
      <c r="AP7" s="494"/>
      <c r="AQ7" s="191"/>
      <c r="AR7" s="261"/>
      <c r="AS7" s="12"/>
      <c r="AT7" s="13"/>
      <c r="AU7" s="13"/>
      <c r="AV7" s="13"/>
      <c r="AW7" s="13"/>
      <c r="AX7" s="13"/>
      <c r="AY7" s="13"/>
      <c r="AZ7" s="12"/>
      <c r="BA7" s="13"/>
      <c r="BB7" s="13"/>
      <c r="BC7" s="12"/>
      <c r="BD7" s="13"/>
      <c r="BE7" s="13"/>
      <c r="BF7" s="13"/>
      <c r="BG7" s="13"/>
      <c r="BH7" s="12"/>
      <c r="BI7" s="13"/>
      <c r="BJ7" s="13"/>
      <c r="BK7" s="13"/>
      <c r="BL7" s="13"/>
      <c r="BM7" s="279"/>
      <c r="BN7" s="279"/>
      <c r="BO7" s="279"/>
      <c r="BP7" s="279"/>
      <c r="BQ7" s="279"/>
      <c r="BR7" s="279"/>
      <c r="BS7" s="156"/>
    </row>
    <row r="8" spans="1:72" s="215" customFormat="1" ht="56">
      <c r="A8" s="286">
        <v>7</v>
      </c>
      <c r="B8" s="329">
        <v>1</v>
      </c>
      <c r="C8" s="329" t="s">
        <v>2562</v>
      </c>
      <c r="D8" s="329"/>
      <c r="E8" s="329"/>
      <c r="F8" s="286" t="s">
        <v>1621</v>
      </c>
      <c r="G8" s="286"/>
      <c r="H8" s="286"/>
      <c r="I8" s="286" t="s">
        <v>1785</v>
      </c>
      <c r="J8" s="232" t="str">
        <f>_xlfn.CONCAT("'&lt;br&gt;','&lt;b&gt;','",I8, ": ','&lt;/b&gt;',",O8, ",'&lt;/br&gt;',")</f>
        <v>'&lt;br&gt;','&lt;b&gt;','CollectionID : ','&lt;/b&gt;',CollectionID ,'&lt;/br&gt;',</v>
      </c>
      <c r="K8" s="232" t="s">
        <v>1786</v>
      </c>
      <c r="L8" s="286" t="s">
        <v>2347</v>
      </c>
      <c r="M8" s="232" t="s">
        <v>1845</v>
      </c>
      <c r="N8" s="232"/>
      <c r="O8" s="232" t="s">
        <v>1785</v>
      </c>
      <c r="P8" s="232" t="str">
        <f>Table2[[#This Row],[Minimum possible value]]</f>
        <v>NA</v>
      </c>
      <c r="Q8" s="232" t="str">
        <f>Table2[[#This Row],[Maximum likely or possible value]]</f>
        <v>NA</v>
      </c>
      <c r="R8" s="232"/>
      <c r="S8" s="189"/>
      <c r="T8" s="189"/>
      <c r="U8" s="9"/>
      <c r="V8" s="9"/>
      <c r="W8" s="9"/>
      <c r="X8" s="9"/>
      <c r="Y8" s="9"/>
      <c r="Z8" s="9"/>
      <c r="AA8" s="9"/>
      <c r="AB8" s="9"/>
      <c r="AC8" s="305"/>
      <c r="AD8" s="494"/>
      <c r="AE8" s="573"/>
      <c r="AF8" s="494"/>
      <c r="AG8" s="494"/>
      <c r="AH8" s="494"/>
      <c r="AI8" s="494"/>
      <c r="AJ8" s="494"/>
      <c r="AK8" s="161" t="s">
        <v>78</v>
      </c>
      <c r="AL8" s="161" t="s">
        <v>78</v>
      </c>
      <c r="AM8" s="494"/>
      <c r="AN8" s="494"/>
      <c r="AO8" s="494"/>
      <c r="AP8" s="494"/>
      <c r="AQ8" s="191"/>
      <c r="AR8" s="261"/>
      <c r="AS8" s="12"/>
      <c r="AT8" s="13"/>
      <c r="AU8" s="13"/>
      <c r="AV8" s="13"/>
      <c r="AW8" s="13"/>
      <c r="AX8" s="13"/>
      <c r="AY8" s="13"/>
      <c r="AZ8" s="12"/>
      <c r="BA8" s="13"/>
      <c r="BB8" s="13"/>
      <c r="BC8" s="12"/>
      <c r="BD8" s="13"/>
      <c r="BE8" s="13"/>
      <c r="BF8" s="13"/>
      <c r="BG8" s="13"/>
      <c r="BH8" s="12"/>
      <c r="BI8" s="13"/>
      <c r="BJ8" s="13"/>
      <c r="BK8" s="13"/>
      <c r="BL8" s="13"/>
      <c r="BM8" s="279"/>
      <c r="BN8" s="279"/>
      <c r="BO8" s="279"/>
      <c r="BP8" s="279"/>
      <c r="BQ8" s="279"/>
      <c r="BR8" s="279"/>
      <c r="BS8" s="156"/>
    </row>
    <row r="9" spans="1:72" s="215" customFormat="1" ht="28">
      <c r="A9" s="286">
        <v>8</v>
      </c>
      <c r="B9" s="329">
        <v>1</v>
      </c>
      <c r="C9" s="329" t="s">
        <v>2562</v>
      </c>
      <c r="D9" s="329"/>
      <c r="E9" s="329"/>
      <c r="F9" s="286" t="s">
        <v>1621</v>
      </c>
      <c r="G9" s="286"/>
      <c r="H9" s="286" t="s">
        <v>1621</v>
      </c>
      <c r="I9" s="286" t="s">
        <v>1862</v>
      </c>
      <c r="J9" s="232"/>
      <c r="K9" s="232" t="s">
        <v>1847</v>
      </c>
      <c r="L9" s="286" t="s">
        <v>2347</v>
      </c>
      <c r="M9" s="232" t="s">
        <v>1848</v>
      </c>
      <c r="N9" s="232"/>
      <c r="O9" s="232" t="s">
        <v>1861</v>
      </c>
      <c r="P9" s="232" t="str">
        <f>Table2[[#This Row],[Minimum possible value]]</f>
        <v>NA</v>
      </c>
      <c r="Q9" s="232" t="str">
        <f>Table2[[#This Row],[Maximum likely or possible value]]</f>
        <v>NA</v>
      </c>
      <c r="R9" s="232"/>
      <c r="S9" s="189"/>
      <c r="T9" s="189"/>
      <c r="U9" s="9"/>
      <c r="V9" s="9"/>
      <c r="W9" s="9"/>
      <c r="X9" s="9"/>
      <c r="Y9" s="9"/>
      <c r="Z9" s="9"/>
      <c r="AA9" s="9"/>
      <c r="AB9" s="9"/>
      <c r="AC9" s="305"/>
      <c r="AD9" s="494"/>
      <c r="AE9" s="573"/>
      <c r="AF9" s="494"/>
      <c r="AG9" s="494"/>
      <c r="AH9" s="494"/>
      <c r="AI9" s="494"/>
      <c r="AJ9" s="494"/>
      <c r="AK9" s="161" t="s">
        <v>78</v>
      </c>
      <c r="AL9" s="161" t="s">
        <v>78</v>
      </c>
      <c r="AM9" s="494"/>
      <c r="AN9" s="494"/>
      <c r="AO9" s="494"/>
      <c r="AP9" s="494"/>
      <c r="AQ9" s="191"/>
      <c r="AR9" s="261"/>
      <c r="AS9" s="12"/>
      <c r="AT9" s="13"/>
      <c r="AU9" s="13"/>
      <c r="AV9" s="13"/>
      <c r="AW9" s="13"/>
      <c r="AX9" s="13"/>
      <c r="AY9" s="13"/>
      <c r="AZ9" s="12"/>
      <c r="BA9" s="13"/>
      <c r="BB9" s="13"/>
      <c r="BC9" s="12"/>
      <c r="BD9" s="13"/>
      <c r="BE9" s="13"/>
      <c r="BF9" s="13"/>
      <c r="BG9" s="13"/>
      <c r="BH9" s="12"/>
      <c r="BI9" s="13"/>
      <c r="BJ9" s="13"/>
      <c r="BK9" s="13"/>
      <c r="BL9" s="13"/>
      <c r="BM9" s="279"/>
      <c r="BN9" s="279"/>
      <c r="BO9" s="279"/>
      <c r="BP9" s="279"/>
      <c r="BQ9" s="279"/>
      <c r="BR9" s="279"/>
      <c r="BS9" s="156"/>
    </row>
    <row r="10" spans="1:72" s="215" customFormat="1" ht="126">
      <c r="A10" s="286">
        <v>9</v>
      </c>
      <c r="B10" s="329">
        <v>1</v>
      </c>
      <c r="C10" s="329" t="s">
        <v>2562</v>
      </c>
      <c r="D10" s="329"/>
      <c r="E10" s="329"/>
      <c r="F10" s="286" t="s">
        <v>1621</v>
      </c>
      <c r="G10" s="286"/>
      <c r="H10" s="286" t="s">
        <v>1621</v>
      </c>
      <c r="I10" s="286" t="s">
        <v>1860</v>
      </c>
      <c r="J10" s="232" t="str">
        <f>_xlfn.CONCAT("'&lt;br&gt;','&lt;b&gt;','",I10, ": ','&lt;/b&gt;',",O10, ",'&lt;/br&gt;',")</f>
        <v>'&lt;br&gt;','&lt;b&gt;','Institution Code: ','&lt;/b&gt;',institutionCode,'&lt;/br&gt;',</v>
      </c>
      <c r="K10" s="232" t="s">
        <v>1789</v>
      </c>
      <c r="L10" s="286" t="s">
        <v>2347</v>
      </c>
      <c r="M10" s="232" t="s">
        <v>2567</v>
      </c>
      <c r="N10" s="232"/>
      <c r="O10" s="232" t="s">
        <v>1790</v>
      </c>
      <c r="P10" s="674" t="str">
        <f>Table2[[#This Row],[Minimum possible value]]</f>
        <v>NA</v>
      </c>
      <c r="Q10" s="674" t="str">
        <f>Table2[[#This Row],[Maximum likely or possible value]]</f>
        <v>NA</v>
      </c>
      <c r="R10" s="674"/>
      <c r="S10" s="503"/>
      <c r="T10" s="445"/>
      <c r="U10" s="505"/>
      <c r="V10" s="505"/>
      <c r="W10" s="505"/>
      <c r="X10" s="505"/>
      <c r="Y10" s="505"/>
      <c r="Z10" s="505"/>
      <c r="AA10" s="506"/>
      <c r="AB10" s="505"/>
      <c r="AC10" s="278"/>
      <c r="AD10" s="299"/>
      <c r="AE10" s="299"/>
      <c r="AF10" s="299"/>
      <c r="AG10" s="299"/>
      <c r="AH10" s="299"/>
      <c r="AI10" s="494"/>
      <c r="AJ10" s="494"/>
      <c r="AK10" s="161" t="s">
        <v>78</v>
      </c>
      <c r="AL10" s="161" t="s">
        <v>78</v>
      </c>
      <c r="AM10" s="494"/>
      <c r="AN10" s="494"/>
      <c r="AO10" s="494"/>
      <c r="AP10" s="494"/>
      <c r="AQ10" s="507"/>
      <c r="AR10" s="285"/>
      <c r="AS10" s="192"/>
      <c r="AT10" s="36"/>
      <c r="AU10" s="36"/>
      <c r="AV10" s="36"/>
      <c r="AW10" s="36"/>
      <c r="AX10" s="36"/>
      <c r="AY10" s="36"/>
      <c r="AZ10" s="36"/>
      <c r="BA10" s="36"/>
      <c r="BB10" s="36"/>
      <c r="BC10" s="36"/>
      <c r="BD10" s="36"/>
      <c r="BE10" s="36"/>
      <c r="BF10" s="347"/>
      <c r="BG10" s="36"/>
      <c r="BH10" s="192"/>
      <c r="BI10" s="36"/>
      <c r="BJ10" s="36"/>
      <c r="BK10" s="36"/>
      <c r="BL10" s="36"/>
      <c r="BM10" s="285"/>
      <c r="BN10" s="285"/>
      <c r="BO10" s="285"/>
      <c r="BP10" s="285"/>
      <c r="BQ10" s="285"/>
      <c r="BR10" s="509"/>
      <c r="BS10" s="156"/>
    </row>
    <row r="11" spans="1:72" s="215" customFormat="1" ht="70">
      <c r="A11" s="286"/>
      <c r="B11" s="329">
        <v>1</v>
      </c>
      <c r="C11" s="329" t="s">
        <v>2562</v>
      </c>
      <c r="D11" s="329"/>
      <c r="E11" s="329"/>
      <c r="F11" s="286"/>
      <c r="G11" s="286"/>
      <c r="H11" s="497"/>
      <c r="I11" s="286" t="s">
        <v>2344</v>
      </c>
      <c r="J11" s="232"/>
      <c r="K11" s="232" t="s">
        <v>2350</v>
      </c>
      <c r="L11" s="286" t="s">
        <v>2347</v>
      </c>
      <c r="M11" s="232" t="s">
        <v>2351</v>
      </c>
      <c r="N11" s="232"/>
      <c r="O11" s="498" t="s">
        <v>2345</v>
      </c>
      <c r="P11" s="675" t="str">
        <f>Table2[[#This Row],[Minimum possible value]]</f>
        <v>NA</v>
      </c>
      <c r="Q11" s="675" t="str">
        <f>Table2[[#This Row],[Maximum likely or possible value]]</f>
        <v>NA</v>
      </c>
      <c r="R11" s="675"/>
      <c r="S11" s="499"/>
      <c r="T11" s="500"/>
      <c r="U11" s="500"/>
      <c r="V11" s="500"/>
      <c r="W11" s="500"/>
      <c r="X11" s="500"/>
      <c r="Y11" s="500"/>
      <c r="Z11" s="500"/>
      <c r="AA11" s="501"/>
      <c r="AB11" s="500"/>
      <c r="AC11" s="36"/>
      <c r="AD11" s="36"/>
      <c r="AE11" s="36"/>
      <c r="AF11" s="36"/>
      <c r="AG11" s="36"/>
      <c r="AH11" s="36"/>
      <c r="AI11" s="13"/>
      <c r="AJ11" s="13"/>
      <c r="AK11" s="161" t="s">
        <v>78</v>
      </c>
      <c r="AL11" s="161" t="s">
        <v>78</v>
      </c>
      <c r="AM11" s="13"/>
      <c r="AN11" s="13"/>
      <c r="AO11" s="13"/>
      <c r="AP11" s="13"/>
      <c r="AQ11" s="347"/>
      <c r="AR11" s="36"/>
      <c r="AS11" s="192"/>
      <c r="AT11" s="36"/>
      <c r="AU11" s="36"/>
      <c r="AV11" s="36"/>
      <c r="AW11" s="36"/>
      <c r="AX11" s="36"/>
      <c r="AY11" s="36"/>
      <c r="AZ11" s="36"/>
      <c r="BA11" s="36"/>
      <c r="BB11" s="36"/>
      <c r="BC11" s="36"/>
      <c r="BD11" s="36"/>
      <c r="BE11" s="36"/>
      <c r="BF11" s="347"/>
      <c r="BG11" s="36"/>
      <c r="BH11" s="192"/>
      <c r="BI11" s="36"/>
      <c r="BJ11" s="36"/>
      <c r="BK11" s="36"/>
      <c r="BL11" s="36"/>
      <c r="BM11" s="36"/>
      <c r="BN11" s="36"/>
      <c r="BO11" s="36"/>
      <c r="BP11" s="36"/>
      <c r="BQ11" s="36"/>
      <c r="BR11" s="348">
        <f>COUNTIF(S11,"*")+COUNTIF(AC11,"*")+COUNTIF(AS11,"*")+COUNTIF(BH11,"*")</f>
        <v>0</v>
      </c>
      <c r="BS11" s="156"/>
    </row>
    <row r="12" spans="1:72" s="215" customFormat="1" ht="70">
      <c r="A12" s="286"/>
      <c r="B12" s="329">
        <v>1</v>
      </c>
      <c r="C12" s="329" t="s">
        <v>2562</v>
      </c>
      <c r="D12" s="329"/>
      <c r="E12" s="329"/>
      <c r="F12" s="286"/>
      <c r="G12" s="286"/>
      <c r="H12" s="497"/>
      <c r="I12" s="286" t="s">
        <v>2422</v>
      </c>
      <c r="J12" s="232"/>
      <c r="K12" s="232" t="s">
        <v>2346</v>
      </c>
      <c r="L12" s="286" t="s">
        <v>2347</v>
      </c>
      <c r="M12" s="232" t="s">
        <v>2348</v>
      </c>
      <c r="N12" s="232"/>
      <c r="O12" s="498" t="s">
        <v>2349</v>
      </c>
      <c r="P12" s="498" t="str">
        <f>Table2[[#This Row],[Minimum possible value]]</f>
        <v>NA</v>
      </c>
      <c r="Q12" s="498" t="str">
        <f>Table2[[#This Row],[Maximum likely or possible value]]</f>
        <v>NA</v>
      </c>
      <c r="R12" s="498"/>
      <c r="S12" s="504"/>
      <c r="T12" s="504"/>
      <c r="U12" s="504"/>
      <c r="V12" s="504"/>
      <c r="W12" s="504"/>
      <c r="X12" s="504"/>
      <c r="Y12" s="504"/>
      <c r="Z12" s="504"/>
      <c r="AA12" s="504"/>
      <c r="AB12" s="504"/>
      <c r="AC12" s="170"/>
      <c r="AD12" s="13"/>
      <c r="AE12" s="13"/>
      <c r="AF12" s="13"/>
      <c r="AG12" s="13"/>
      <c r="AH12" s="13"/>
      <c r="AI12" s="13"/>
      <c r="AJ12" s="13"/>
      <c r="AK12" s="161" t="s">
        <v>78</v>
      </c>
      <c r="AL12" s="161" t="s">
        <v>78</v>
      </c>
      <c r="AM12" s="13"/>
      <c r="AN12" s="13"/>
      <c r="AO12" s="13"/>
      <c r="AP12" s="13"/>
      <c r="AQ12" s="273"/>
      <c r="AR12" s="13"/>
      <c r="AS12" s="12"/>
      <c r="AT12" s="13"/>
      <c r="AU12" s="13"/>
      <c r="AV12" s="13"/>
      <c r="AW12" s="13"/>
      <c r="AX12" s="13"/>
      <c r="AY12" s="13"/>
      <c r="AZ12" s="12"/>
      <c r="BA12" s="13"/>
      <c r="BB12" s="13"/>
      <c r="BC12" s="12"/>
      <c r="BD12" s="13"/>
      <c r="BE12" s="13"/>
      <c r="BF12" s="13"/>
      <c r="BG12" s="13"/>
      <c r="BH12" s="12"/>
      <c r="BI12" s="13"/>
      <c r="BJ12" s="13"/>
      <c r="BK12" s="13"/>
      <c r="BL12" s="13"/>
      <c r="BM12" s="12"/>
      <c r="BN12" s="12"/>
      <c r="BO12" s="12"/>
      <c r="BP12" s="12"/>
      <c r="BQ12" s="12"/>
      <c r="BR12" s="12">
        <f>COUNTIF(S12,"*")+COUNTIF(AC12,"*")+COUNTIF(AS12,"*")+COUNTIF(BH12,"*")</f>
        <v>0</v>
      </c>
      <c r="BS12" s="156"/>
    </row>
    <row r="13" spans="1:72" s="215" customFormat="1" ht="70">
      <c r="A13" s="14">
        <v>2</v>
      </c>
      <c r="B13" s="14">
        <v>2</v>
      </c>
      <c r="C13" s="14" t="s">
        <v>172</v>
      </c>
      <c r="D13" s="14"/>
      <c r="E13" s="14"/>
      <c r="F13" s="14" t="s">
        <v>1621</v>
      </c>
      <c r="G13" s="14"/>
      <c r="H13" s="14" t="s">
        <v>1621</v>
      </c>
      <c r="I13" s="14" t="s">
        <v>1977</v>
      </c>
      <c r="J13" s="201"/>
      <c r="K13" s="201" t="s">
        <v>2540</v>
      </c>
      <c r="L13" s="14" t="s">
        <v>2442</v>
      </c>
      <c r="M13" s="201" t="s">
        <v>2541</v>
      </c>
      <c r="N13" s="201"/>
      <c r="O13" s="201" t="s">
        <v>1852</v>
      </c>
      <c r="P13" s="201" t="str">
        <f>Table2[[#This Row],[Minimum possible value]]</f>
        <v>NA</v>
      </c>
      <c r="Q13" s="201" t="str">
        <f>Table2[[#This Row],[Maximum likely or possible value]]</f>
        <v>NA</v>
      </c>
      <c r="R13" s="201"/>
      <c r="S13" s="233"/>
      <c r="T13" s="233"/>
      <c r="U13" s="13"/>
      <c r="V13" s="13"/>
      <c r="W13" s="13"/>
      <c r="X13" s="13"/>
      <c r="Y13" s="13"/>
      <c r="Z13" s="13"/>
      <c r="AA13" s="13"/>
      <c r="AB13" s="13"/>
      <c r="AC13" s="170"/>
      <c r="AD13" s="494"/>
      <c r="AE13" s="573"/>
      <c r="AF13" s="494"/>
      <c r="AG13" s="494"/>
      <c r="AH13" s="13"/>
      <c r="AI13" s="494"/>
      <c r="AJ13" s="494"/>
      <c r="AK13" s="161" t="s">
        <v>78</v>
      </c>
      <c r="AL13" s="161" t="s">
        <v>78</v>
      </c>
      <c r="AM13" s="494"/>
      <c r="AN13" s="494"/>
      <c r="AO13" s="494"/>
      <c r="AP13" s="494"/>
      <c r="AQ13" s="164"/>
      <c r="AR13" s="13"/>
      <c r="AS13" s="279"/>
      <c r="AT13" s="261"/>
      <c r="AU13" s="261"/>
      <c r="AV13" s="261"/>
      <c r="AW13" s="261"/>
      <c r="AX13" s="261"/>
      <c r="AY13" s="13"/>
      <c r="AZ13" s="17"/>
      <c r="BA13" s="494"/>
      <c r="BB13" s="494"/>
      <c r="BC13" s="17"/>
      <c r="BD13" s="494"/>
      <c r="BE13" s="494"/>
      <c r="BF13" s="13"/>
      <c r="BG13" s="13"/>
      <c r="BH13" s="12"/>
      <c r="BI13" s="233"/>
      <c r="BJ13" s="233"/>
      <c r="BK13" s="233"/>
      <c r="BL13" s="13"/>
      <c r="BM13" s="234"/>
      <c r="BN13" s="234"/>
      <c r="BO13" s="234"/>
      <c r="BP13" s="234"/>
      <c r="BQ13" s="234"/>
      <c r="BR13" s="5"/>
      <c r="BS13" s="208" t="s">
        <v>1753</v>
      </c>
    </row>
    <row r="14" spans="1:72" s="156" customFormat="1" ht="196">
      <c r="A14" s="14">
        <v>1</v>
      </c>
      <c r="B14" s="14">
        <v>2</v>
      </c>
      <c r="C14" s="14" t="s">
        <v>172</v>
      </c>
      <c r="D14" s="14"/>
      <c r="E14" s="14"/>
      <c r="F14" s="14" t="s">
        <v>1621</v>
      </c>
      <c r="G14" s="14"/>
      <c r="H14" s="14" t="s">
        <v>1621</v>
      </c>
      <c r="I14" s="14" t="s">
        <v>1859</v>
      </c>
      <c r="J14" s="201" t="str">
        <f>_xlfn.CONCAT("'&lt;br&gt;','&lt;b&gt;','",I14, ": ','&lt;/b&gt;',",O14, ",'&lt;/br&gt;',")</f>
        <v>'&lt;br&gt;','&lt;b&gt;','Site Identification : ','&lt;/b&gt;',verbatimlocationID,'&lt;/br&gt;',</v>
      </c>
      <c r="K14" s="216" t="s">
        <v>2546</v>
      </c>
      <c r="L14" s="14" t="s">
        <v>2442</v>
      </c>
      <c r="M14" s="216" t="s">
        <v>2545</v>
      </c>
      <c r="N14" s="216"/>
      <c r="O14" s="201" t="s">
        <v>2007</v>
      </c>
      <c r="P14" s="201" t="str">
        <f>Table2[[#This Row],[Minimum possible value]]</f>
        <v>NA</v>
      </c>
      <c r="Q14" s="201" t="str">
        <f>Table2[[#This Row],[Maximum likely or possible value]]</f>
        <v>NA</v>
      </c>
      <c r="R14" s="201"/>
      <c r="S14" s="371" t="s">
        <v>94</v>
      </c>
      <c r="T14" s="371"/>
      <c r="U14" s="9"/>
      <c r="V14" s="9"/>
      <c r="W14" s="9"/>
      <c r="X14" s="9"/>
      <c r="Y14" s="9"/>
      <c r="Z14" s="9"/>
      <c r="AA14" s="163"/>
      <c r="AB14" s="9"/>
      <c r="AC14" s="13" t="s">
        <v>92</v>
      </c>
      <c r="AD14" s="13" t="s">
        <v>1566</v>
      </c>
      <c r="AE14" s="13" t="s">
        <v>2547</v>
      </c>
      <c r="AF14" s="13"/>
      <c r="AG14" s="13"/>
      <c r="AH14" s="13" t="s">
        <v>93</v>
      </c>
      <c r="AI14" s="494" t="s">
        <v>78</v>
      </c>
      <c r="AJ14" s="494" t="s">
        <v>78</v>
      </c>
      <c r="AK14" s="494" t="s">
        <v>78</v>
      </c>
      <c r="AL14" s="494" t="s">
        <v>78</v>
      </c>
      <c r="AM14" s="494" t="s">
        <v>78</v>
      </c>
      <c r="AN14" s="494"/>
      <c r="AO14" s="494"/>
      <c r="AP14" s="494"/>
      <c r="AQ14" s="163"/>
      <c r="AR14" s="9"/>
      <c r="AS14" s="279" t="s">
        <v>94</v>
      </c>
      <c r="AT14" s="279" t="s">
        <v>94</v>
      </c>
      <c r="AU14" s="261"/>
      <c r="AV14" s="261" t="s">
        <v>94</v>
      </c>
      <c r="AW14" s="261"/>
      <c r="AX14" s="261"/>
      <c r="AY14" s="494"/>
      <c r="AZ14" s="17" t="s">
        <v>95</v>
      </c>
      <c r="BA14" s="494" t="s">
        <v>95</v>
      </c>
      <c r="BB14" s="494"/>
      <c r="BC14" s="17"/>
      <c r="BD14" s="494"/>
      <c r="BE14" s="494"/>
      <c r="BF14" s="9"/>
      <c r="BG14" s="9"/>
      <c r="BH14" s="12" t="s">
        <v>89</v>
      </c>
      <c r="BI14" s="233" t="s">
        <v>90</v>
      </c>
      <c r="BJ14" s="233"/>
      <c r="BK14" s="233"/>
      <c r="BL14" s="13" t="s">
        <v>96</v>
      </c>
      <c r="BM14" s="13" t="s">
        <v>87</v>
      </c>
      <c r="BN14" s="13"/>
      <c r="BO14" s="13"/>
      <c r="BP14" s="13"/>
      <c r="BQ14" s="13"/>
      <c r="BR14" s="5">
        <f>COUNTIF(S14,"*")+COUNTIF(AC14,"*")+COUNTIF(AS14,"*")+COUNTIF(BH14,"*")</f>
        <v>4</v>
      </c>
      <c r="BS14" s="208" t="s">
        <v>1753</v>
      </c>
    </row>
    <row r="15" spans="1:72" s="156" customFormat="1" ht="112">
      <c r="A15" s="14">
        <v>3</v>
      </c>
      <c r="B15" s="14">
        <v>2</v>
      </c>
      <c r="C15" s="14" t="s">
        <v>172</v>
      </c>
      <c r="D15" s="14"/>
      <c r="E15" s="14"/>
      <c r="F15" s="14" t="s">
        <v>1621</v>
      </c>
      <c r="G15" s="14"/>
      <c r="H15" s="14" t="s">
        <v>1621</v>
      </c>
      <c r="I15" s="14" t="s">
        <v>1854</v>
      </c>
      <c r="J15" s="201" t="str">
        <f>_xlfn.CONCAT("'&lt;br&gt;','&lt;b&gt;','",I15, ": ','&lt;/b&gt;',",O15, ",'&lt;/br&gt;',")</f>
        <v>'&lt;br&gt;','&lt;b&gt;','From the Data Set Latitude: ','&lt;/b&gt;',verbatimLatitude,'&lt;/br&gt;',</v>
      </c>
      <c r="K15" s="201" t="s">
        <v>1890</v>
      </c>
      <c r="L15" s="14" t="s">
        <v>2441</v>
      </c>
      <c r="M15" s="201" t="s">
        <v>1891</v>
      </c>
      <c r="N15" s="201"/>
      <c r="O15" s="201" t="s">
        <v>1807</v>
      </c>
      <c r="P15" s="201" t="str">
        <f>Table2[[#This Row],[Minimum possible value]]</f>
        <v>NA</v>
      </c>
      <c r="Q15" s="201" t="str">
        <f>Table2[[#This Row],[Maximum likely or possible value]]</f>
        <v>NA</v>
      </c>
      <c r="R15" s="201"/>
      <c r="S15" s="233" t="s">
        <v>176</v>
      </c>
      <c r="T15" s="233"/>
      <c r="U15" s="13"/>
      <c r="V15" s="13"/>
      <c r="W15" s="13"/>
      <c r="X15" s="13"/>
      <c r="Y15" s="13"/>
      <c r="Z15" s="13"/>
      <c r="AA15" s="164"/>
      <c r="AB15" s="13"/>
      <c r="AC15" s="13" t="s">
        <v>174</v>
      </c>
      <c r="AD15" s="494" t="s">
        <v>1561</v>
      </c>
      <c r="AE15" s="662" t="s">
        <v>2552</v>
      </c>
      <c r="AF15" s="494"/>
      <c r="AG15" s="494"/>
      <c r="AH15" s="13" t="s">
        <v>177</v>
      </c>
      <c r="AI15" s="494" t="s">
        <v>78</v>
      </c>
      <c r="AJ15" s="494" t="s">
        <v>178</v>
      </c>
      <c r="AK15" s="494" t="s">
        <v>78</v>
      </c>
      <c r="AL15" s="494" t="s">
        <v>78</v>
      </c>
      <c r="AM15" s="494" t="s">
        <v>78</v>
      </c>
      <c r="AN15" s="161"/>
      <c r="AO15" s="161"/>
      <c r="AP15" s="161"/>
      <c r="AQ15" s="164"/>
      <c r="AR15" s="13"/>
      <c r="AS15" s="279" t="s">
        <v>216</v>
      </c>
      <c r="AT15" s="279" t="s">
        <v>216</v>
      </c>
      <c r="AU15" s="261"/>
      <c r="AV15" s="261" t="s">
        <v>1882</v>
      </c>
      <c r="AW15" s="261"/>
      <c r="AX15" s="261"/>
      <c r="AY15" s="13"/>
      <c r="AZ15" s="17" t="s">
        <v>180</v>
      </c>
      <c r="BA15" s="494" t="s">
        <v>180</v>
      </c>
      <c r="BB15" s="494" t="s">
        <v>181</v>
      </c>
      <c r="BC15" s="17"/>
      <c r="BD15" s="494"/>
      <c r="BE15" s="494"/>
      <c r="BF15" s="13"/>
      <c r="BG15" s="13"/>
      <c r="BH15" s="12" t="s">
        <v>173</v>
      </c>
      <c r="BI15" s="233" t="s">
        <v>182</v>
      </c>
      <c r="BJ15" s="233"/>
      <c r="BK15" s="233"/>
      <c r="BL15" s="13" t="s">
        <v>183</v>
      </c>
      <c r="BM15" s="494" t="s">
        <v>184</v>
      </c>
      <c r="BN15" s="494"/>
      <c r="BO15" s="494"/>
      <c r="BP15" s="494"/>
      <c r="BQ15" s="494"/>
      <c r="BR15" s="5">
        <f>COUNTIF(S15,"*")+COUNTIF(AC15,"*")+COUNTIF(AS15,"*")+COUNTIF(BH15,"*")</f>
        <v>4</v>
      </c>
      <c r="BS15" s="208" t="s">
        <v>1753</v>
      </c>
    </row>
    <row r="16" spans="1:72" s="156" customFormat="1" ht="112">
      <c r="A16" s="14">
        <v>4</v>
      </c>
      <c r="B16" s="14">
        <v>2</v>
      </c>
      <c r="C16" s="14" t="s">
        <v>172</v>
      </c>
      <c r="D16" s="14"/>
      <c r="E16" s="14"/>
      <c r="F16" s="14" t="s">
        <v>1621</v>
      </c>
      <c r="G16" s="14"/>
      <c r="H16" s="14" t="s">
        <v>1621</v>
      </c>
      <c r="I16" s="14" t="s">
        <v>1856</v>
      </c>
      <c r="J16" s="201" t="str">
        <f>_xlfn.CONCAT("'&lt;br&gt;','&lt;b&gt;','",I16, ": ','&lt;/b&gt;',",O16, ",'&lt;/br&gt;',")</f>
        <v>'&lt;br&gt;','&lt;b&gt;','From the dataset Longitude: ','&lt;/b&gt;',verbatimLongitude,'&lt;/br&gt;',</v>
      </c>
      <c r="K16" s="201" t="s">
        <v>1809</v>
      </c>
      <c r="L16" s="14" t="s">
        <v>2441</v>
      </c>
      <c r="M16" s="201" t="s">
        <v>1891</v>
      </c>
      <c r="N16" s="201"/>
      <c r="O16" s="201" t="s">
        <v>1808</v>
      </c>
      <c r="P16" s="201" t="str">
        <f>Table2[[#This Row],[Minimum possible value]]</f>
        <v>NA</v>
      </c>
      <c r="Q16" s="201" t="str">
        <f>Table2[[#This Row],[Maximum likely or possible value]]</f>
        <v>NA</v>
      </c>
      <c r="R16" s="201"/>
      <c r="S16" s="233" t="s">
        <v>187</v>
      </c>
      <c r="T16" s="233"/>
      <c r="U16" s="13"/>
      <c r="V16" s="13"/>
      <c r="W16" s="13"/>
      <c r="X16" s="13"/>
      <c r="Y16" s="13"/>
      <c r="Z16" s="13"/>
      <c r="AA16" s="164"/>
      <c r="AB16" s="13"/>
      <c r="AC16" s="13" t="s">
        <v>186</v>
      </c>
      <c r="AD16" s="308" t="s">
        <v>1567</v>
      </c>
      <c r="AE16" s="662" t="s">
        <v>2553</v>
      </c>
      <c r="AF16" s="308"/>
      <c r="AG16" s="308"/>
      <c r="AH16" s="13" t="s">
        <v>188</v>
      </c>
      <c r="AI16" s="465" t="s">
        <v>78</v>
      </c>
      <c r="AJ16" s="465" t="s">
        <v>178</v>
      </c>
      <c r="AK16" s="465" t="s">
        <v>78</v>
      </c>
      <c r="AL16" s="465" t="s">
        <v>78</v>
      </c>
      <c r="AM16" s="465" t="s">
        <v>78</v>
      </c>
      <c r="AN16" s="465"/>
      <c r="AO16" s="465"/>
      <c r="AP16" s="465"/>
      <c r="AQ16" s="164"/>
      <c r="AR16" s="13"/>
      <c r="AS16" s="279" t="s">
        <v>218</v>
      </c>
      <c r="AT16" s="279" t="s">
        <v>218</v>
      </c>
      <c r="AU16" s="261"/>
      <c r="AV16" s="261" t="s">
        <v>1883</v>
      </c>
      <c r="AW16" s="261"/>
      <c r="AX16" s="261"/>
      <c r="AY16" s="13"/>
      <c r="AZ16" s="17" t="s">
        <v>190</v>
      </c>
      <c r="BA16" s="494" t="s">
        <v>190</v>
      </c>
      <c r="BB16" s="494" t="s">
        <v>181</v>
      </c>
      <c r="BC16" s="17"/>
      <c r="BD16" s="494"/>
      <c r="BE16" s="494"/>
      <c r="BF16" s="13"/>
      <c r="BG16" s="13"/>
      <c r="BH16" s="12" t="s">
        <v>185</v>
      </c>
      <c r="BI16" s="233" t="s">
        <v>191</v>
      </c>
      <c r="BJ16" s="233"/>
      <c r="BK16" s="233"/>
      <c r="BL16" s="13" t="s">
        <v>183</v>
      </c>
      <c r="BM16" s="494" t="s">
        <v>184</v>
      </c>
      <c r="BN16" s="494"/>
      <c r="BO16" s="494"/>
      <c r="BP16" s="494"/>
      <c r="BQ16" s="494"/>
      <c r="BR16" s="5">
        <f>COUNTIF(S16,"*")+COUNTIF(AC16,"*")+COUNTIF(AS16,"*")+COUNTIF(BH16,"*")</f>
        <v>4</v>
      </c>
      <c r="BS16" s="208"/>
    </row>
    <row r="17" spans="1:71" s="156" customFormat="1" ht="42">
      <c r="A17" s="14">
        <v>5</v>
      </c>
      <c r="B17" s="14">
        <v>2</v>
      </c>
      <c r="C17" s="14" t="s">
        <v>172</v>
      </c>
      <c r="D17" s="14"/>
      <c r="E17" s="14"/>
      <c r="F17" s="14" t="s">
        <v>1621</v>
      </c>
      <c r="G17" s="14"/>
      <c r="H17" s="14" t="s">
        <v>1621</v>
      </c>
      <c r="I17" s="14" t="s">
        <v>1863</v>
      </c>
      <c r="J17" s="201" t="str">
        <f>_xlfn.CONCAT("'&lt;br&gt;','&lt;b&gt;','",I17, ": ','&lt;/b&gt;',",O17, ",'&lt;/br&gt;',")</f>
        <v>'&lt;br&gt;','&lt;b&gt;','Stream Name From the Dataset: ','&lt;/b&gt;',verbatimWaterbody,'&lt;/br&gt;',</v>
      </c>
      <c r="K17" s="201" t="s">
        <v>1892</v>
      </c>
      <c r="L17" s="14" t="s">
        <v>2442</v>
      </c>
      <c r="M17" s="201" t="s">
        <v>1893</v>
      </c>
      <c r="N17" s="537"/>
      <c r="O17" s="201" t="s">
        <v>1838</v>
      </c>
      <c r="P17" s="201" t="str">
        <f>Table2[[#This Row],[Minimum possible value]]</f>
        <v>NA</v>
      </c>
      <c r="Q17" s="201" t="str">
        <f>Table2[[#This Row],[Maximum likely or possible value]]</f>
        <v>NA</v>
      </c>
      <c r="R17" s="201"/>
      <c r="S17" s="233"/>
      <c r="T17" s="233"/>
      <c r="U17" s="13"/>
      <c r="V17" s="13"/>
      <c r="W17" s="13"/>
      <c r="X17" s="13"/>
      <c r="Y17" s="13"/>
      <c r="Z17" s="13"/>
      <c r="AA17" s="164"/>
      <c r="AB17" s="13"/>
      <c r="AC17" s="13" t="s">
        <v>193</v>
      </c>
      <c r="AD17" s="13" t="s">
        <v>1734</v>
      </c>
      <c r="AE17" s="662" t="s">
        <v>193</v>
      </c>
      <c r="AF17" s="13"/>
      <c r="AG17" s="13"/>
      <c r="AH17" s="13" t="s">
        <v>194</v>
      </c>
      <c r="AI17" s="465" t="s">
        <v>78</v>
      </c>
      <c r="AJ17" s="465" t="s">
        <v>78</v>
      </c>
      <c r="AK17" s="465" t="s">
        <v>78</v>
      </c>
      <c r="AL17" s="465" t="s">
        <v>78</v>
      </c>
      <c r="AM17" s="465" t="s">
        <v>78</v>
      </c>
      <c r="AN17" s="465"/>
      <c r="AO17" s="465"/>
      <c r="AP17" s="465"/>
      <c r="AQ17" s="164"/>
      <c r="AR17" s="13"/>
      <c r="AS17" s="266"/>
      <c r="AT17" s="266"/>
      <c r="AU17" s="233"/>
      <c r="AV17" s="233" t="s">
        <v>1881</v>
      </c>
      <c r="AW17" s="233"/>
      <c r="AX17" s="233"/>
      <c r="AY17" s="13"/>
      <c r="AZ17" s="12"/>
      <c r="BA17" s="13"/>
      <c r="BB17" s="13"/>
      <c r="BC17" s="12"/>
      <c r="BD17" s="13"/>
      <c r="BE17" s="13"/>
      <c r="BF17" s="13"/>
      <c r="BG17" s="13"/>
      <c r="BH17" s="12" t="s">
        <v>192</v>
      </c>
      <c r="BI17" s="233" t="s">
        <v>2146</v>
      </c>
      <c r="BJ17" s="233"/>
      <c r="BK17" s="233"/>
      <c r="BL17" s="13" t="s">
        <v>78</v>
      </c>
      <c r="BM17" s="13" t="s">
        <v>78</v>
      </c>
      <c r="BN17" s="13"/>
      <c r="BO17" s="13"/>
      <c r="BP17" s="13"/>
      <c r="BQ17" s="13"/>
      <c r="BR17" s="5">
        <f>COUNTIF(S17,"*")+COUNTIF(AC17,"*")+COUNTIF(AS17,"*")+COUNTIF(BH17,"*")</f>
        <v>2</v>
      </c>
      <c r="BS17" s="208"/>
    </row>
    <row r="18" spans="1:71" s="156" customFormat="1" ht="99" customHeight="1">
      <c r="A18" s="14">
        <v>5</v>
      </c>
      <c r="B18" s="14">
        <v>2</v>
      </c>
      <c r="C18" s="14" t="s">
        <v>172</v>
      </c>
      <c r="D18" s="14"/>
      <c r="E18" s="14"/>
      <c r="F18" s="14" t="s">
        <v>1621</v>
      </c>
      <c r="G18" s="14"/>
      <c r="H18" s="660" t="s">
        <v>1621</v>
      </c>
      <c r="I18" s="14" t="s">
        <v>2542</v>
      </c>
      <c r="J18" s="201"/>
      <c r="K18" s="201" t="s">
        <v>2544</v>
      </c>
      <c r="L18" s="14" t="s">
        <v>2347</v>
      </c>
      <c r="M18" s="201"/>
      <c r="N18" s="537"/>
      <c r="O18" s="659" t="s">
        <v>2543</v>
      </c>
      <c r="P18" s="676" t="str">
        <f>Table2[[#This Row],[Minimum possible value]]</f>
        <v>NA</v>
      </c>
      <c r="Q18" s="676" t="str">
        <f>Table2[[#This Row],[Maximum likely or possible value]]</f>
        <v>NA</v>
      </c>
      <c r="R18" s="676"/>
      <c r="S18" s="192"/>
      <c r="T18" s="36"/>
      <c r="U18" s="36"/>
      <c r="V18" s="36"/>
      <c r="W18" s="36"/>
      <c r="X18" s="36"/>
      <c r="Y18" s="36"/>
      <c r="Z18" s="36"/>
      <c r="AA18" s="347"/>
      <c r="AB18" s="36"/>
      <c r="AC18" s="36"/>
      <c r="AD18" s="36"/>
      <c r="AE18" s="36"/>
      <c r="AF18" s="36"/>
      <c r="AG18" s="36"/>
      <c r="AH18" s="36"/>
      <c r="AI18" s="13"/>
      <c r="AJ18" s="13"/>
      <c r="AK18" s="673" t="s">
        <v>78</v>
      </c>
      <c r="AL18" s="673" t="s">
        <v>78</v>
      </c>
      <c r="AM18" s="13"/>
      <c r="AN18" s="13"/>
      <c r="AO18" s="13"/>
      <c r="AP18" s="13"/>
      <c r="AQ18" s="347"/>
      <c r="AR18" s="36"/>
      <c r="AS18" s="192"/>
      <c r="AT18" s="299"/>
      <c r="AU18" s="36"/>
      <c r="AV18" s="36"/>
      <c r="AW18" s="36"/>
      <c r="AX18" s="36"/>
      <c r="AY18" s="36"/>
      <c r="AZ18" s="36"/>
      <c r="BA18" s="36"/>
      <c r="BB18" s="36"/>
      <c r="BC18" s="36"/>
      <c r="BD18" s="36"/>
      <c r="BE18" s="36"/>
      <c r="BF18" s="347"/>
      <c r="BG18" s="36"/>
      <c r="BH18" s="192"/>
      <c r="BI18" s="36"/>
      <c r="BJ18" s="36"/>
      <c r="BK18" s="36"/>
      <c r="BL18" s="36"/>
      <c r="BM18" s="36"/>
      <c r="BN18" s="36"/>
      <c r="BO18" s="36"/>
      <c r="BP18" s="36"/>
      <c r="BQ18" s="36"/>
      <c r="BR18" s="348">
        <f>COUNTIF(S18,"*")+COUNTIF(AC18,"*")+COUNTIF(AS18,"*")+COUNTIF(BH18,"*")</f>
        <v>0</v>
      </c>
      <c r="BS18" s="208"/>
    </row>
    <row r="19" spans="1:71" s="156" customFormat="1" ht="138.5" customHeight="1">
      <c r="A19" s="14">
        <v>6</v>
      </c>
      <c r="B19" s="14">
        <v>2</v>
      </c>
      <c r="C19" s="14" t="s">
        <v>172</v>
      </c>
      <c r="D19" s="14"/>
      <c r="E19" s="14"/>
      <c r="F19" s="14"/>
      <c r="G19" s="14"/>
      <c r="H19" s="14"/>
      <c r="I19" s="14" t="s">
        <v>1855</v>
      </c>
      <c r="J19" s="201"/>
      <c r="K19" s="201" t="s">
        <v>1811</v>
      </c>
      <c r="L19" s="14" t="s">
        <v>2347</v>
      </c>
      <c r="M19" s="201"/>
      <c r="N19" s="201"/>
      <c r="O19" s="201" t="s">
        <v>1810</v>
      </c>
      <c r="P19" s="201" t="str">
        <f>Table2[[#This Row],[Minimum possible value]]</f>
        <v>NA</v>
      </c>
      <c r="Q19" s="201" t="str">
        <f>Table2[[#This Row],[Maximum likely or possible value]]</f>
        <v>NA</v>
      </c>
      <c r="R19" s="201"/>
      <c r="S19" s="233"/>
      <c r="T19" s="233"/>
      <c r="U19" s="13"/>
      <c r="V19" s="13"/>
      <c r="W19" s="13"/>
      <c r="X19" s="13"/>
      <c r="Y19" s="13"/>
      <c r="Z19" s="13"/>
      <c r="AA19" s="164"/>
      <c r="AB19" s="13"/>
      <c r="AC19" s="13"/>
      <c r="AD19" s="308"/>
      <c r="AE19" s="308"/>
      <c r="AF19" s="308"/>
      <c r="AG19" s="308"/>
      <c r="AH19" s="13"/>
      <c r="AI19" s="494"/>
      <c r="AJ19" s="494"/>
      <c r="AK19" s="673" t="s">
        <v>78</v>
      </c>
      <c r="AL19" s="673" t="s">
        <v>78</v>
      </c>
      <c r="AM19" s="494"/>
      <c r="AN19" s="494"/>
      <c r="AO19" s="494"/>
      <c r="AP19" s="494"/>
      <c r="AQ19" s="164"/>
      <c r="AR19" s="13"/>
      <c r="AS19" s="279"/>
      <c r="AT19" s="279"/>
      <c r="AU19" s="261"/>
      <c r="AV19" s="261"/>
      <c r="AW19" s="261"/>
      <c r="AX19" s="261"/>
      <c r="AY19" s="13"/>
      <c r="AZ19" s="17"/>
      <c r="BA19" s="494"/>
      <c r="BB19" s="494"/>
      <c r="BC19" s="17"/>
      <c r="BD19" s="494"/>
      <c r="BE19" s="494"/>
      <c r="BF19" s="13"/>
      <c r="BG19" s="13"/>
      <c r="BH19" s="12"/>
      <c r="BI19" s="233"/>
      <c r="BJ19" s="233"/>
      <c r="BK19" s="233"/>
      <c r="BL19" s="13"/>
      <c r="BM19" s="494"/>
      <c r="BN19" s="494"/>
      <c r="BO19" s="494"/>
      <c r="BP19" s="494"/>
      <c r="BQ19" s="494"/>
      <c r="BR19" s="5"/>
      <c r="BS19" s="208"/>
    </row>
    <row r="20" spans="1:71" s="156" customFormat="1" ht="70">
      <c r="A20" s="14">
        <v>7</v>
      </c>
      <c r="B20" s="14">
        <v>2</v>
      </c>
      <c r="C20" s="14" t="s">
        <v>172</v>
      </c>
      <c r="D20" s="14"/>
      <c r="E20" s="14"/>
      <c r="F20" s="14" t="s">
        <v>1621</v>
      </c>
      <c r="G20" s="14"/>
      <c r="H20" s="14" t="s">
        <v>1621</v>
      </c>
      <c r="I20" s="14" t="s">
        <v>1865</v>
      </c>
      <c r="J20" s="201" t="str">
        <f>_xlfn.CONCAT("'&lt;br&gt;','&lt;b&gt;','",I20, ": ','&lt;/b&gt;',",O20, ",'&lt;/br&gt;',")</f>
        <v>'&lt;br&gt;','&lt;b&gt;','State From the Dataset : ','&lt;/b&gt;',StateProvince,'&lt;/br&gt;',</v>
      </c>
      <c r="K20" s="201" t="s">
        <v>1800</v>
      </c>
      <c r="L20" s="14" t="s">
        <v>2347</v>
      </c>
      <c r="M20" s="201"/>
      <c r="N20" s="201"/>
      <c r="O20" s="201" t="s">
        <v>1894</v>
      </c>
      <c r="P20" s="201" t="str">
        <f>Table2[[#This Row],[Minimum possible value]]</f>
        <v>NA</v>
      </c>
      <c r="Q20" s="201" t="str">
        <f>Table2[[#This Row],[Maximum likely or possible value]]</f>
        <v>NA</v>
      </c>
      <c r="R20" s="201"/>
      <c r="S20" s="13" t="s">
        <v>1748</v>
      </c>
      <c r="T20" s="13"/>
      <c r="U20" s="13"/>
      <c r="V20" s="13"/>
      <c r="W20" s="13"/>
      <c r="X20" s="13"/>
      <c r="Y20" s="13"/>
      <c r="Z20" s="13"/>
      <c r="AA20" s="164"/>
      <c r="AB20" s="13"/>
      <c r="AC20" s="13"/>
      <c r="AD20" s="13"/>
      <c r="AE20" s="13"/>
      <c r="AF20" s="662"/>
      <c r="AG20" s="13"/>
      <c r="AH20" s="13"/>
      <c r="AI20" s="13"/>
      <c r="AJ20" s="13"/>
      <c r="AK20" s="673" t="s">
        <v>78</v>
      </c>
      <c r="AL20" s="673" t="s">
        <v>78</v>
      </c>
      <c r="AM20" s="13"/>
      <c r="AN20" s="13"/>
      <c r="AO20" s="13"/>
      <c r="AP20" s="13"/>
      <c r="AQ20" s="164"/>
      <c r="AR20" s="13"/>
      <c r="AS20" s="12" t="s">
        <v>1886</v>
      </c>
      <c r="AT20" s="12" t="s">
        <v>1886</v>
      </c>
      <c r="AU20" s="13"/>
      <c r="AV20" s="13" t="s">
        <v>1886</v>
      </c>
      <c r="AW20" s="13"/>
      <c r="AX20" s="13"/>
      <c r="AY20" s="13"/>
      <c r="AZ20" s="12"/>
      <c r="BA20" s="13"/>
      <c r="BB20" s="13"/>
      <c r="BC20" s="12"/>
      <c r="BD20" s="13"/>
      <c r="BE20" s="13"/>
      <c r="BF20" s="13"/>
      <c r="BG20" s="13"/>
      <c r="BH20" s="12" t="s">
        <v>198</v>
      </c>
      <c r="BI20" s="13" t="s">
        <v>198</v>
      </c>
      <c r="BJ20" s="13"/>
      <c r="BK20" s="13"/>
      <c r="BL20" s="13" t="s">
        <v>214</v>
      </c>
      <c r="BM20" s="13" t="s">
        <v>78</v>
      </c>
      <c r="BN20" s="13"/>
      <c r="BO20" s="13"/>
      <c r="BP20" s="13"/>
      <c r="BQ20" s="13"/>
      <c r="BR20" s="5">
        <f>COUNTIF(S20,"*")+COUNTIF(AC20,"*")+COUNTIF(AS20,"*")+COUNTIF(BH20,"*")</f>
        <v>3</v>
      </c>
      <c r="BS20" s="208"/>
    </row>
    <row r="21" spans="1:71" s="156" customFormat="1" ht="130.5">
      <c r="A21" s="201"/>
      <c r="B21" s="201">
        <v>2</v>
      </c>
      <c r="C21" s="14" t="s">
        <v>2555</v>
      </c>
      <c r="D21" s="201"/>
      <c r="E21" s="201"/>
      <c r="F21" s="201"/>
      <c r="G21" s="201"/>
      <c r="H21" s="201"/>
      <c r="I21" s="201" t="s">
        <v>2554</v>
      </c>
      <c r="J21" s="201"/>
      <c r="K21" s="201"/>
      <c r="L21" s="201"/>
      <c r="M21" s="201"/>
      <c r="N21" s="201"/>
      <c r="O21" s="659"/>
      <c r="P21" s="676" t="str">
        <f>Table2[[#This Row],[Minimum possible value]]</f>
        <v>NA</v>
      </c>
      <c r="Q21" s="676" t="str">
        <f>Table2[[#This Row],[Maximum likely or possible value]]</f>
        <v>NA</v>
      </c>
      <c r="R21" s="676"/>
      <c r="S21" s="192"/>
      <c r="T21" s="36"/>
      <c r="U21" s="36"/>
      <c r="V21" s="36"/>
      <c r="W21" s="36"/>
      <c r="X21" s="36"/>
      <c r="Y21" s="36"/>
      <c r="Z21" s="36"/>
      <c r="AA21" s="347"/>
      <c r="AB21" s="36"/>
      <c r="AC21" s="36"/>
      <c r="AD21" s="662" t="s">
        <v>1887</v>
      </c>
      <c r="AE21" s="662" t="s">
        <v>2556</v>
      </c>
      <c r="AF21" s="662" t="s">
        <v>2548</v>
      </c>
      <c r="AG21" s="36"/>
      <c r="AH21" s="36"/>
      <c r="AI21" s="13"/>
      <c r="AJ21" s="13"/>
      <c r="AK21" s="673" t="s">
        <v>78</v>
      </c>
      <c r="AL21" s="673" t="s">
        <v>78</v>
      </c>
      <c r="AM21" s="13"/>
      <c r="AN21" s="13"/>
      <c r="AO21" s="13"/>
      <c r="AP21" s="13"/>
      <c r="AQ21" s="347"/>
      <c r="AR21" s="36"/>
      <c r="AS21" s="192"/>
      <c r="AT21" s="299"/>
      <c r="AU21" s="36"/>
      <c r="AV21" s="36"/>
      <c r="AW21" s="36"/>
      <c r="AX21" s="36"/>
      <c r="AY21" s="36"/>
      <c r="AZ21" s="36"/>
      <c r="BA21" s="36"/>
      <c r="BB21" s="36"/>
      <c r="BC21" s="36"/>
      <c r="BD21" s="36"/>
      <c r="BE21" s="36"/>
      <c r="BF21" s="347"/>
      <c r="BG21" s="36"/>
      <c r="BH21" s="192"/>
      <c r="BI21" s="36"/>
      <c r="BJ21" s="36"/>
      <c r="BK21" s="36"/>
      <c r="BL21" s="36"/>
      <c r="BM21" s="36"/>
      <c r="BN21" s="36"/>
      <c r="BO21" s="36"/>
      <c r="BP21" s="36"/>
      <c r="BQ21" s="36"/>
      <c r="BR21" s="348">
        <f>COUNTIF(S21,"*")+COUNTIF(AC21,"*")+COUNTIF(AS21,"*")+COUNTIF(BH21,"*")</f>
        <v>0</v>
      </c>
      <c r="BS21" s="208"/>
    </row>
    <row r="22" spans="1:71" s="156" customFormat="1" ht="112">
      <c r="A22" s="14">
        <v>8</v>
      </c>
      <c r="B22" s="14">
        <v>2</v>
      </c>
      <c r="C22" s="14" t="s">
        <v>172</v>
      </c>
      <c r="D22" s="14"/>
      <c r="E22" s="14"/>
      <c r="F22" s="14" t="s">
        <v>1621</v>
      </c>
      <c r="G22" s="14"/>
      <c r="H22" s="14" t="s">
        <v>1621</v>
      </c>
      <c r="I22" s="14" t="s">
        <v>1858</v>
      </c>
      <c r="J22" s="201"/>
      <c r="K22" s="201" t="s">
        <v>1802</v>
      </c>
      <c r="L22" s="14" t="s">
        <v>2441</v>
      </c>
      <c r="M22" s="201"/>
      <c r="N22" s="201"/>
      <c r="O22" s="201" t="s">
        <v>1801</v>
      </c>
      <c r="P22" s="201">
        <f>Table2[[#This Row],[Minimum possible value]]</f>
        <v>-90</v>
      </c>
      <c r="Q22" s="201">
        <f>Table2[[#This Row],[Maximum likely or possible value]]</f>
        <v>90</v>
      </c>
      <c r="R22" s="201"/>
      <c r="S22" s="233"/>
      <c r="T22" s="233"/>
      <c r="U22" s="13"/>
      <c r="V22" s="13"/>
      <c r="W22" s="13"/>
      <c r="X22" s="13"/>
      <c r="Y22" s="13"/>
      <c r="Z22" s="13"/>
      <c r="AA22" s="164"/>
      <c r="AB22" s="13"/>
      <c r="AC22" s="13"/>
      <c r="AD22" s="494"/>
      <c r="AE22" s="573"/>
      <c r="AF22" s="494"/>
      <c r="AG22" s="494"/>
      <c r="AH22" s="13"/>
      <c r="AI22" s="494"/>
      <c r="AJ22" s="494"/>
      <c r="AK22" s="494">
        <v>-90</v>
      </c>
      <c r="AL22" s="494">
        <v>90</v>
      </c>
      <c r="AM22" s="494"/>
      <c r="AN22" s="494"/>
      <c r="AO22" s="494"/>
      <c r="AP22" s="494"/>
      <c r="AQ22" s="164"/>
      <c r="AR22" s="13"/>
      <c r="AS22" s="279"/>
      <c r="AT22" s="279"/>
      <c r="AU22" s="261"/>
      <c r="AV22" s="261"/>
      <c r="AW22" s="261"/>
      <c r="AX22" s="261"/>
      <c r="AY22" s="13"/>
      <c r="AZ22" s="17"/>
      <c r="BA22" s="494"/>
      <c r="BB22" s="494"/>
      <c r="BC22" s="17"/>
      <c r="BD22" s="494"/>
      <c r="BE22" s="494"/>
      <c r="BF22" s="13"/>
      <c r="BG22" s="13"/>
      <c r="BH22" s="12"/>
      <c r="BI22" s="233"/>
      <c r="BJ22" s="233"/>
      <c r="BK22" s="233"/>
      <c r="BL22" s="13"/>
      <c r="BM22" s="494"/>
      <c r="BN22" s="494"/>
      <c r="BO22" s="494"/>
      <c r="BP22" s="494"/>
      <c r="BQ22" s="494"/>
      <c r="BR22" s="5"/>
      <c r="BS22" s="208"/>
    </row>
    <row r="23" spans="1:71" s="156" customFormat="1" ht="112">
      <c r="A23" s="14">
        <v>9</v>
      </c>
      <c r="B23" s="14">
        <v>2</v>
      </c>
      <c r="C23" s="14" t="s">
        <v>172</v>
      </c>
      <c r="D23" s="14"/>
      <c r="E23" s="14"/>
      <c r="F23" s="14" t="s">
        <v>1621</v>
      </c>
      <c r="G23" s="14"/>
      <c r="H23" s="14" t="s">
        <v>1621</v>
      </c>
      <c r="I23" s="14" t="s">
        <v>1857</v>
      </c>
      <c r="J23" s="201"/>
      <c r="K23" s="201" t="s">
        <v>1803</v>
      </c>
      <c r="L23" s="14" t="s">
        <v>2441</v>
      </c>
      <c r="M23" s="201"/>
      <c r="N23" s="201"/>
      <c r="O23" s="201" t="s">
        <v>1804</v>
      </c>
      <c r="P23" s="201">
        <f>Table2[[#This Row],[Minimum possible value]]</f>
        <v>-180</v>
      </c>
      <c r="Q23" s="201">
        <f>Table2[[#This Row],[Maximum likely or possible value]]</f>
        <v>180</v>
      </c>
      <c r="R23" s="201"/>
      <c r="S23" s="233"/>
      <c r="T23" s="233"/>
      <c r="U23" s="13"/>
      <c r="V23" s="13"/>
      <c r="W23" s="13"/>
      <c r="X23" s="13"/>
      <c r="Y23" s="13"/>
      <c r="Z23" s="13"/>
      <c r="AA23" s="164"/>
      <c r="AB23" s="13"/>
      <c r="AC23" s="13"/>
      <c r="AD23" s="494"/>
      <c r="AE23" s="573"/>
      <c r="AF23" s="494"/>
      <c r="AG23" s="494"/>
      <c r="AH23" s="13"/>
      <c r="AI23" s="494"/>
      <c r="AJ23" s="494"/>
      <c r="AK23" s="494">
        <v>-180</v>
      </c>
      <c r="AL23" s="494">
        <v>180</v>
      </c>
      <c r="AM23" s="494"/>
      <c r="AN23" s="494"/>
      <c r="AO23" s="494"/>
      <c r="AP23" s="494"/>
      <c r="AQ23" s="164"/>
      <c r="AR23" s="13"/>
      <c r="AS23" s="279"/>
      <c r="AT23" s="279"/>
      <c r="AU23" s="261"/>
      <c r="AV23" s="261"/>
      <c r="AW23" s="261"/>
      <c r="AX23" s="261"/>
      <c r="AY23" s="13"/>
      <c r="AZ23" s="17"/>
      <c r="BA23" s="494"/>
      <c r="BB23" s="494"/>
      <c r="BC23" s="17"/>
      <c r="BD23" s="494"/>
      <c r="BE23" s="494"/>
      <c r="BF23" s="13"/>
      <c r="BG23" s="13"/>
      <c r="BH23" s="12"/>
      <c r="BI23" s="233"/>
      <c r="BJ23" s="233"/>
      <c r="BK23" s="233"/>
      <c r="BL23" s="13"/>
      <c r="BM23" s="494"/>
      <c r="BN23" s="494"/>
      <c r="BO23" s="494"/>
      <c r="BP23" s="494"/>
      <c r="BQ23" s="494"/>
      <c r="BR23" s="5"/>
      <c r="BS23" s="208" t="s">
        <v>1753</v>
      </c>
    </row>
    <row r="24" spans="1:71" s="156" customFormat="1" ht="70">
      <c r="A24" s="14">
        <v>10</v>
      </c>
      <c r="B24" s="14">
        <v>2</v>
      </c>
      <c r="C24" s="14" t="s">
        <v>172</v>
      </c>
      <c r="D24" s="14"/>
      <c r="E24" s="14"/>
      <c r="F24" s="14" t="s">
        <v>1621</v>
      </c>
      <c r="G24" s="14"/>
      <c r="H24" s="14" t="s">
        <v>1621</v>
      </c>
      <c r="I24" s="14" t="s">
        <v>1805</v>
      </c>
      <c r="J24" s="201"/>
      <c r="K24" s="201" t="s">
        <v>1806</v>
      </c>
      <c r="L24" s="14" t="s">
        <v>2442</v>
      </c>
      <c r="M24" s="201"/>
      <c r="N24" s="201"/>
      <c r="O24" s="201" t="s">
        <v>1805</v>
      </c>
      <c r="P24" s="201">
        <f>Table2[[#This Row],[Minimum possible value]]</f>
        <v>0</v>
      </c>
      <c r="Q24" s="201">
        <f>Table2[[#This Row],[Maximum likely or possible value]]</f>
        <v>0</v>
      </c>
      <c r="R24" s="201"/>
      <c r="S24" s="233"/>
      <c r="T24" s="233"/>
      <c r="U24" s="13"/>
      <c r="V24" s="13"/>
      <c r="W24" s="13"/>
      <c r="X24" s="13"/>
      <c r="Y24" s="13"/>
      <c r="Z24" s="13"/>
      <c r="AA24" s="164"/>
      <c r="AB24" s="13"/>
      <c r="AC24" s="13"/>
      <c r="AD24" s="308"/>
      <c r="AE24" s="308"/>
      <c r="AF24" s="308"/>
      <c r="AG24" s="308"/>
      <c r="AH24" s="13"/>
      <c r="AI24" s="494"/>
      <c r="AJ24" s="494"/>
      <c r="AK24" s="494"/>
      <c r="AL24" s="494"/>
      <c r="AM24" s="494"/>
      <c r="AN24" s="494"/>
      <c r="AO24" s="494"/>
      <c r="AP24" s="494"/>
      <c r="AQ24" s="164"/>
      <c r="AR24" s="13"/>
      <c r="AS24" s="279"/>
      <c r="AT24" s="279"/>
      <c r="AU24" s="261"/>
      <c r="AV24" s="261"/>
      <c r="AW24" s="261"/>
      <c r="AX24" s="261"/>
      <c r="AY24" s="13"/>
      <c r="AZ24" s="17"/>
      <c r="BA24" s="494"/>
      <c r="BB24" s="494"/>
      <c r="BC24" s="17"/>
      <c r="BD24" s="494"/>
      <c r="BE24" s="494"/>
      <c r="BF24" s="13"/>
      <c r="BG24" s="13"/>
      <c r="BH24" s="12"/>
      <c r="BI24" s="233"/>
      <c r="BJ24" s="233"/>
      <c r="BK24" s="233"/>
      <c r="BL24" s="13"/>
      <c r="BM24" s="494"/>
      <c r="BN24" s="494"/>
      <c r="BO24" s="494"/>
      <c r="BP24" s="494"/>
      <c r="BQ24" s="494"/>
      <c r="BR24" s="5"/>
      <c r="BS24" s="208" t="s">
        <v>1753</v>
      </c>
    </row>
    <row r="25" spans="1:71" s="156" customFormat="1" ht="28">
      <c r="A25" s="14">
        <v>11</v>
      </c>
      <c r="B25" s="14">
        <v>2</v>
      </c>
      <c r="C25" s="14" t="s">
        <v>172</v>
      </c>
      <c r="D25" s="14"/>
      <c r="E25" s="14"/>
      <c r="F25" s="14"/>
      <c r="G25" s="14"/>
      <c r="H25" s="14"/>
      <c r="I25" s="14" t="s">
        <v>196</v>
      </c>
      <c r="J25" s="201"/>
      <c r="K25" s="201"/>
      <c r="L25" s="14" t="s">
        <v>2347</v>
      </c>
      <c r="M25" s="201"/>
      <c r="N25" s="201"/>
      <c r="O25" s="201" t="s">
        <v>197</v>
      </c>
      <c r="P25" s="201" t="str">
        <f>Table2[[#This Row],[Minimum possible value]]</f>
        <v>NA</v>
      </c>
      <c r="Q25" s="201" t="str">
        <f>Table2[[#This Row],[Maximum likely or possible value]]</f>
        <v>NA</v>
      </c>
      <c r="R25" s="201"/>
      <c r="S25" s="13" t="s">
        <v>1748</v>
      </c>
      <c r="T25" s="13"/>
      <c r="U25" s="13"/>
      <c r="V25" s="13"/>
      <c r="W25" s="13"/>
      <c r="X25" s="13"/>
      <c r="Y25" s="13"/>
      <c r="Z25" s="13"/>
      <c r="AA25" s="164"/>
      <c r="AB25" s="13"/>
      <c r="AC25" s="13" t="s">
        <v>198</v>
      </c>
      <c r="AD25" s="13" t="s">
        <v>198</v>
      </c>
      <c r="AE25" s="13"/>
      <c r="AF25" s="13"/>
      <c r="AG25" s="13"/>
      <c r="AH25" s="13" t="s">
        <v>199</v>
      </c>
      <c r="AI25" s="494" t="s">
        <v>78</v>
      </c>
      <c r="AJ25" s="494" t="s">
        <v>78</v>
      </c>
      <c r="AK25" s="494" t="s">
        <v>78</v>
      </c>
      <c r="AL25" s="494" t="s">
        <v>78</v>
      </c>
      <c r="AM25" s="494" t="s">
        <v>78</v>
      </c>
      <c r="AN25" s="494"/>
      <c r="AO25" s="494"/>
      <c r="AP25" s="494"/>
      <c r="AQ25" s="164"/>
      <c r="AR25" s="13"/>
      <c r="AS25" s="12"/>
      <c r="AT25" s="12"/>
      <c r="AU25" s="13"/>
      <c r="AV25" s="13"/>
      <c r="AW25" s="13"/>
      <c r="AX25" s="13"/>
      <c r="AY25" s="13"/>
      <c r="AZ25" s="12"/>
      <c r="BA25" s="13"/>
      <c r="BB25" s="13"/>
      <c r="BC25" s="12"/>
      <c r="BD25" s="13"/>
      <c r="BE25" s="13"/>
      <c r="BF25" s="13"/>
      <c r="BG25" s="13"/>
      <c r="BH25" s="12" t="s">
        <v>196</v>
      </c>
      <c r="BI25" s="13" t="s">
        <v>200</v>
      </c>
      <c r="BJ25" s="13"/>
      <c r="BK25" s="13"/>
      <c r="BL25" s="13" t="s">
        <v>201</v>
      </c>
      <c r="BM25" s="13" t="s">
        <v>78</v>
      </c>
      <c r="BN25" s="13"/>
      <c r="BO25" s="13"/>
      <c r="BP25" s="13"/>
      <c r="BQ25" s="13"/>
      <c r="BR25" s="5">
        <f t="shared" ref="BR25:BR35" si="0">COUNTIF(S25,"*")+COUNTIF(AC25,"*")+COUNTIF(AS25,"*")+COUNTIF(BH25,"*")</f>
        <v>3</v>
      </c>
      <c r="BS25" s="208" t="s">
        <v>1753</v>
      </c>
    </row>
    <row r="26" spans="1:71" s="156" customFormat="1" ht="25">
      <c r="A26" s="14">
        <v>12</v>
      </c>
      <c r="B26" s="14">
        <v>2</v>
      </c>
      <c r="C26" s="14" t="s">
        <v>172</v>
      </c>
      <c r="D26" s="14"/>
      <c r="E26" s="14"/>
      <c r="F26" s="14"/>
      <c r="G26" s="14"/>
      <c r="H26" s="14"/>
      <c r="I26" s="14" t="s">
        <v>202</v>
      </c>
      <c r="J26" s="201"/>
      <c r="K26" s="201"/>
      <c r="L26" s="14" t="s">
        <v>2347</v>
      </c>
      <c r="M26" s="201"/>
      <c r="N26" s="201"/>
      <c r="O26" s="201" t="s">
        <v>203</v>
      </c>
      <c r="P26" s="201" t="str">
        <f>Table2[[#This Row],[Minimum possible value]]</f>
        <v>NA</v>
      </c>
      <c r="Q26" s="201" t="str">
        <f>Table2[[#This Row],[Maximum likely or possible value]]</f>
        <v>NA</v>
      </c>
      <c r="R26" s="201"/>
      <c r="S26" s="12"/>
      <c r="T26" s="13"/>
      <c r="U26" s="13"/>
      <c r="V26" s="13"/>
      <c r="W26" s="13"/>
      <c r="X26" s="13"/>
      <c r="Y26" s="13"/>
      <c r="Z26" s="13"/>
      <c r="AA26" s="164"/>
      <c r="AB26" s="13"/>
      <c r="AC26" s="13" t="s">
        <v>204</v>
      </c>
      <c r="AD26" s="13" t="s">
        <v>204</v>
      </c>
      <c r="AE26" s="13"/>
      <c r="AF26" s="13"/>
      <c r="AG26" s="13"/>
      <c r="AH26" s="13" t="s">
        <v>205</v>
      </c>
      <c r="AI26" s="494" t="s">
        <v>78</v>
      </c>
      <c r="AJ26" s="494" t="s">
        <v>78</v>
      </c>
      <c r="AK26" s="494" t="s">
        <v>78</v>
      </c>
      <c r="AL26" s="494" t="s">
        <v>78</v>
      </c>
      <c r="AM26" s="494" t="s">
        <v>78</v>
      </c>
      <c r="AN26" s="494"/>
      <c r="AO26" s="494"/>
      <c r="AP26" s="494"/>
      <c r="AQ26" s="164"/>
      <c r="AR26" s="13"/>
      <c r="AS26" s="12"/>
      <c r="AT26" s="12"/>
      <c r="AU26" s="13"/>
      <c r="AV26" s="13"/>
      <c r="AW26" s="13"/>
      <c r="AX26" s="13"/>
      <c r="AY26" s="13"/>
      <c r="AZ26" s="12"/>
      <c r="BA26" s="13"/>
      <c r="BB26" s="13"/>
      <c r="BC26" s="12"/>
      <c r="BD26" s="13"/>
      <c r="BE26" s="13"/>
      <c r="BF26" s="13"/>
      <c r="BG26" s="13"/>
      <c r="BH26" s="12" t="s">
        <v>202</v>
      </c>
      <c r="BI26" s="13" t="s">
        <v>206</v>
      </c>
      <c r="BJ26" s="13"/>
      <c r="BK26" s="13"/>
      <c r="BL26" s="13" t="s">
        <v>207</v>
      </c>
      <c r="BM26" s="13" t="s">
        <v>78</v>
      </c>
      <c r="BN26" s="13"/>
      <c r="BO26" s="13"/>
      <c r="BP26" s="13"/>
      <c r="BQ26" s="13"/>
      <c r="BR26" s="5">
        <f t="shared" si="0"/>
        <v>2</v>
      </c>
      <c r="BS26" s="208" t="s">
        <v>1753</v>
      </c>
    </row>
    <row r="27" spans="1:71" s="156" customFormat="1" ht="28">
      <c r="A27" s="14">
        <v>13</v>
      </c>
      <c r="B27" s="14">
        <v>2</v>
      </c>
      <c r="C27" s="14" t="s">
        <v>172</v>
      </c>
      <c r="D27" s="14"/>
      <c r="E27" s="14"/>
      <c r="F27" s="14"/>
      <c r="G27" s="14"/>
      <c r="H27" s="14"/>
      <c r="I27" s="14" t="s">
        <v>208</v>
      </c>
      <c r="J27" s="201"/>
      <c r="K27" s="201"/>
      <c r="L27" s="14" t="s">
        <v>2347</v>
      </c>
      <c r="M27" s="201"/>
      <c r="N27" s="201"/>
      <c r="O27" s="201" t="s">
        <v>209</v>
      </c>
      <c r="P27" s="201" t="str">
        <f>Table2[[#This Row],[Minimum possible value]]</f>
        <v>NA</v>
      </c>
      <c r="Q27" s="201" t="str">
        <f>Table2[[#This Row],[Maximum likely or possible value]]</f>
        <v>NA</v>
      </c>
      <c r="R27" s="201"/>
      <c r="S27" s="12"/>
      <c r="T27" s="13"/>
      <c r="U27" s="13"/>
      <c r="V27" s="13"/>
      <c r="W27" s="13"/>
      <c r="X27" s="13"/>
      <c r="Y27" s="13"/>
      <c r="Z27" s="13"/>
      <c r="AA27" s="164"/>
      <c r="AB27" s="13"/>
      <c r="AC27" s="13" t="s">
        <v>210</v>
      </c>
      <c r="AD27" s="13" t="s">
        <v>210</v>
      </c>
      <c r="AE27" s="13"/>
      <c r="AF27" s="13"/>
      <c r="AG27" s="13"/>
      <c r="AH27" s="13" t="s">
        <v>211</v>
      </c>
      <c r="AI27" s="494" t="s">
        <v>78</v>
      </c>
      <c r="AJ27" s="494" t="s">
        <v>78</v>
      </c>
      <c r="AK27" s="494" t="s">
        <v>78</v>
      </c>
      <c r="AL27" s="494" t="s">
        <v>78</v>
      </c>
      <c r="AM27" s="494" t="s">
        <v>78</v>
      </c>
      <c r="AN27" s="494"/>
      <c r="AO27" s="494"/>
      <c r="AP27" s="494"/>
      <c r="AQ27" s="164"/>
      <c r="AR27" s="13"/>
      <c r="AS27" s="12"/>
      <c r="AT27" s="12"/>
      <c r="AU27" s="13"/>
      <c r="AV27" s="13"/>
      <c r="AW27" s="13"/>
      <c r="AX27" s="13"/>
      <c r="AY27" s="13"/>
      <c r="AZ27" s="12"/>
      <c r="BA27" s="13"/>
      <c r="BB27" s="13"/>
      <c r="BC27" s="12"/>
      <c r="BD27" s="13"/>
      <c r="BE27" s="13"/>
      <c r="BF27" s="13"/>
      <c r="BG27" s="13"/>
      <c r="BH27" s="12" t="s">
        <v>208</v>
      </c>
      <c r="BI27" s="13" t="s">
        <v>204</v>
      </c>
      <c r="BJ27" s="13"/>
      <c r="BK27" s="13"/>
      <c r="BL27" s="13" t="s">
        <v>212</v>
      </c>
      <c r="BM27" s="13" t="s">
        <v>78</v>
      </c>
      <c r="BN27" s="13"/>
      <c r="BO27" s="13"/>
      <c r="BP27" s="13"/>
      <c r="BQ27" s="13"/>
      <c r="BR27" s="5">
        <f t="shared" si="0"/>
        <v>2</v>
      </c>
      <c r="BS27" s="208" t="s">
        <v>1753</v>
      </c>
    </row>
    <row r="28" spans="1:71" s="156" customFormat="1" ht="28">
      <c r="A28" s="14">
        <v>14</v>
      </c>
      <c r="B28" s="14">
        <v>2</v>
      </c>
      <c r="C28" s="14" t="s">
        <v>172</v>
      </c>
      <c r="D28" s="14"/>
      <c r="E28" s="14"/>
      <c r="F28" s="14"/>
      <c r="G28" s="14"/>
      <c r="H28" s="14"/>
      <c r="I28" s="14" t="s">
        <v>215</v>
      </c>
      <c r="J28" s="201"/>
      <c r="K28" s="201"/>
      <c r="L28" s="14"/>
      <c r="M28" s="201"/>
      <c r="N28" s="201"/>
      <c r="O28" s="201"/>
      <c r="P28" s="201" t="str">
        <f>Table2[[#This Row],[Minimum possible value]]</f>
        <v>NA</v>
      </c>
      <c r="Q28" s="201" t="str">
        <f>Table2[[#This Row],[Maximum likely or possible value]]</f>
        <v>NA</v>
      </c>
      <c r="R28" s="201"/>
      <c r="S28" s="12"/>
      <c r="T28" s="13"/>
      <c r="U28" s="13"/>
      <c r="V28" s="13"/>
      <c r="W28" s="13"/>
      <c r="X28" s="13"/>
      <c r="Y28" s="13"/>
      <c r="Z28" s="13"/>
      <c r="AA28" s="164"/>
      <c r="AB28" s="13"/>
      <c r="AC28" s="13"/>
      <c r="AD28" s="13"/>
      <c r="AE28" s="13"/>
      <c r="AF28" s="13"/>
      <c r="AG28" s="13"/>
      <c r="AH28" s="13"/>
      <c r="AI28" s="494"/>
      <c r="AJ28" s="494"/>
      <c r="AK28" s="673" t="s">
        <v>78</v>
      </c>
      <c r="AL28" s="673" t="s">
        <v>78</v>
      </c>
      <c r="AM28" s="494"/>
      <c r="AN28" s="494"/>
      <c r="AO28" s="494"/>
      <c r="AP28" s="494"/>
      <c r="AQ28" s="164"/>
      <c r="AR28" s="13"/>
      <c r="AS28" s="17" t="s">
        <v>216</v>
      </c>
      <c r="AT28" s="17" t="s">
        <v>216</v>
      </c>
      <c r="AU28" s="494"/>
      <c r="AV28" s="494"/>
      <c r="AW28" s="494"/>
      <c r="AX28" s="494"/>
      <c r="AY28" s="11"/>
      <c r="AZ28" s="17" t="s">
        <v>215</v>
      </c>
      <c r="BA28" s="494" t="s">
        <v>215</v>
      </c>
      <c r="BB28" s="494" t="s">
        <v>181</v>
      </c>
      <c r="BC28" s="17"/>
      <c r="BD28" s="494"/>
      <c r="BE28" s="494"/>
      <c r="BF28" s="13"/>
      <c r="BG28" s="13"/>
      <c r="BH28" s="12"/>
      <c r="BI28" s="13"/>
      <c r="BJ28" s="13"/>
      <c r="BK28" s="13"/>
      <c r="BL28" s="13"/>
      <c r="BM28" s="494"/>
      <c r="BN28" s="494"/>
      <c r="BO28" s="494"/>
      <c r="BP28" s="494"/>
      <c r="BQ28" s="494"/>
      <c r="BR28" s="5">
        <f t="shared" si="0"/>
        <v>1</v>
      </c>
      <c r="BS28" s="208" t="s">
        <v>1753</v>
      </c>
    </row>
    <row r="29" spans="1:71" s="156" customFormat="1" ht="28">
      <c r="A29" s="14">
        <v>15</v>
      </c>
      <c r="B29" s="14">
        <v>2</v>
      </c>
      <c r="C29" s="14" t="s">
        <v>172</v>
      </c>
      <c r="D29" s="14"/>
      <c r="E29" s="14"/>
      <c r="F29" s="14"/>
      <c r="G29" s="14"/>
      <c r="H29" s="14"/>
      <c r="I29" s="14" t="s">
        <v>217</v>
      </c>
      <c r="J29" s="201"/>
      <c r="K29" s="201"/>
      <c r="L29" s="14"/>
      <c r="M29" s="201"/>
      <c r="N29" s="201"/>
      <c r="O29" s="201"/>
      <c r="P29" s="201" t="str">
        <f>Table2[[#This Row],[Minimum possible value]]</f>
        <v>NA</v>
      </c>
      <c r="Q29" s="201" t="str">
        <f>Table2[[#This Row],[Maximum likely or possible value]]</f>
        <v>NA</v>
      </c>
      <c r="R29" s="201"/>
      <c r="S29" s="12"/>
      <c r="T29" s="13"/>
      <c r="U29" s="13"/>
      <c r="V29" s="13"/>
      <c r="W29" s="13"/>
      <c r="X29" s="13"/>
      <c r="Y29" s="13"/>
      <c r="Z29" s="13"/>
      <c r="AA29" s="164"/>
      <c r="AB29" s="13"/>
      <c r="AC29" s="13"/>
      <c r="AD29" s="13"/>
      <c r="AE29" s="13"/>
      <c r="AF29" s="13"/>
      <c r="AG29" s="13"/>
      <c r="AH29" s="13"/>
      <c r="AI29" s="494"/>
      <c r="AJ29" s="494"/>
      <c r="AK29" s="673" t="s">
        <v>78</v>
      </c>
      <c r="AL29" s="673" t="s">
        <v>78</v>
      </c>
      <c r="AM29" s="494"/>
      <c r="AN29" s="494"/>
      <c r="AO29" s="494"/>
      <c r="AP29" s="494"/>
      <c r="AQ29" s="164"/>
      <c r="AR29" s="13"/>
      <c r="AS29" s="17" t="s">
        <v>218</v>
      </c>
      <c r="AT29" s="17" t="s">
        <v>218</v>
      </c>
      <c r="AU29" s="494"/>
      <c r="AV29" s="494"/>
      <c r="AW29" s="494"/>
      <c r="AX29" s="494"/>
      <c r="AY29" s="11"/>
      <c r="AZ29" s="17" t="s">
        <v>217</v>
      </c>
      <c r="BA29" s="494" t="s">
        <v>217</v>
      </c>
      <c r="BB29" s="494" t="s">
        <v>181</v>
      </c>
      <c r="BC29" s="17"/>
      <c r="BD29" s="494"/>
      <c r="BE29" s="494"/>
      <c r="BF29" s="13"/>
      <c r="BG29" s="13"/>
      <c r="BH29" s="12"/>
      <c r="BI29" s="13"/>
      <c r="BJ29" s="13"/>
      <c r="BK29" s="13"/>
      <c r="BL29" s="13"/>
      <c r="BM29" s="494"/>
      <c r="BN29" s="494"/>
      <c r="BO29" s="494"/>
      <c r="BP29" s="494"/>
      <c r="BQ29" s="494"/>
      <c r="BR29" s="5">
        <f t="shared" si="0"/>
        <v>1</v>
      </c>
      <c r="BS29" s="208" t="s">
        <v>1753</v>
      </c>
    </row>
    <row r="30" spans="1:71" s="156" customFormat="1" ht="25">
      <c r="A30" s="14">
        <v>16</v>
      </c>
      <c r="B30" s="14">
        <v>2</v>
      </c>
      <c r="C30" s="14" t="s">
        <v>172</v>
      </c>
      <c r="D30" s="14"/>
      <c r="E30" s="14"/>
      <c r="F30" s="14"/>
      <c r="G30" s="14"/>
      <c r="H30" s="14"/>
      <c r="I30" s="14" t="s">
        <v>219</v>
      </c>
      <c r="J30" s="201"/>
      <c r="K30" s="201"/>
      <c r="L30" s="14"/>
      <c r="M30" s="201"/>
      <c r="N30" s="201"/>
      <c r="O30" s="201"/>
      <c r="P30" s="201" t="str">
        <f>Table2[[#This Row],[Minimum possible value]]</f>
        <v>NA</v>
      </c>
      <c r="Q30" s="201" t="str">
        <f>Table2[[#This Row],[Maximum likely or possible value]]</f>
        <v>NA</v>
      </c>
      <c r="R30" s="201"/>
      <c r="S30" s="17" t="s">
        <v>220</v>
      </c>
      <c r="T30" s="494"/>
      <c r="U30" s="21"/>
      <c r="V30" s="21"/>
      <c r="W30" s="21"/>
      <c r="X30" s="21"/>
      <c r="Y30" s="21"/>
      <c r="Z30" s="21"/>
      <c r="AA30" s="165"/>
      <c r="AB30" s="21"/>
      <c r="AC30" s="13"/>
      <c r="AD30" s="13"/>
      <c r="AE30" s="13"/>
      <c r="AF30" s="13"/>
      <c r="AG30" s="13"/>
      <c r="AH30" s="13"/>
      <c r="AI30" s="13"/>
      <c r="AJ30" s="13"/>
      <c r="AK30" s="673" t="s">
        <v>78</v>
      </c>
      <c r="AL30" s="673" t="s">
        <v>78</v>
      </c>
      <c r="AM30" s="13"/>
      <c r="AN30" s="13"/>
      <c r="AO30" s="13"/>
      <c r="AP30" s="13"/>
      <c r="AQ30" s="165"/>
      <c r="AR30" s="21"/>
      <c r="AS30" s="17"/>
      <c r="AT30" s="17"/>
      <c r="AU30" s="494"/>
      <c r="AV30" s="494"/>
      <c r="AW30" s="494"/>
      <c r="AX30" s="494"/>
      <c r="AY30" s="13"/>
      <c r="AZ30" s="17"/>
      <c r="BA30" s="494"/>
      <c r="BB30" s="494"/>
      <c r="BC30" s="17"/>
      <c r="BD30" s="494"/>
      <c r="BE30" s="494"/>
      <c r="BF30" s="21"/>
      <c r="BG30" s="21"/>
      <c r="BH30" s="12"/>
      <c r="BI30" s="13"/>
      <c r="BJ30" s="13"/>
      <c r="BK30" s="13"/>
      <c r="BL30" s="13"/>
      <c r="BM30" s="13"/>
      <c r="BN30" s="13"/>
      <c r="BO30" s="13"/>
      <c r="BP30" s="13"/>
      <c r="BQ30" s="13"/>
      <c r="BR30" s="5">
        <f t="shared" si="0"/>
        <v>1</v>
      </c>
      <c r="BS30" s="208" t="s">
        <v>1753</v>
      </c>
    </row>
    <row r="31" spans="1:71" s="156" customFormat="1" ht="42">
      <c r="A31" s="14">
        <v>16</v>
      </c>
      <c r="B31" s="14">
        <v>2</v>
      </c>
      <c r="C31" s="14" t="s">
        <v>71</v>
      </c>
      <c r="D31" s="14"/>
      <c r="E31" s="14"/>
      <c r="F31" s="14"/>
      <c r="G31" s="14"/>
      <c r="H31" s="14"/>
      <c r="I31" s="14" t="s">
        <v>165</v>
      </c>
      <c r="J31" s="14"/>
      <c r="K31" s="14"/>
      <c r="L31" s="14"/>
      <c r="M31" s="14"/>
      <c r="N31" s="14"/>
      <c r="O31" s="14"/>
      <c r="P31" s="14" t="str">
        <f>Table2[[#This Row],[Minimum possible value]]</f>
        <v>Targeted</v>
      </c>
      <c r="Q31" s="14" t="str">
        <f>Table2[[#This Row],[Maximum likely or possible value]]</f>
        <v>Random</v>
      </c>
      <c r="R31" s="14"/>
      <c r="S31" s="13"/>
      <c r="T31" s="13"/>
      <c r="U31" s="13"/>
      <c r="V31" s="13"/>
      <c r="W31" s="13"/>
      <c r="X31" s="13"/>
      <c r="Y31" s="150"/>
      <c r="Z31" s="13"/>
      <c r="AA31" s="150"/>
      <c r="AB31" s="150"/>
      <c r="AC31" s="13" t="s">
        <v>166</v>
      </c>
      <c r="AD31" s="13" t="s">
        <v>166</v>
      </c>
      <c r="AE31" s="13"/>
      <c r="AF31" s="13"/>
      <c r="AG31" s="13"/>
      <c r="AH31" s="13" t="s">
        <v>167</v>
      </c>
      <c r="AI31" s="494" t="s">
        <v>78</v>
      </c>
      <c r="AJ31" s="494" t="s">
        <v>78</v>
      </c>
      <c r="AK31" s="494" t="s">
        <v>166</v>
      </c>
      <c r="AL31" s="494" t="s">
        <v>168</v>
      </c>
      <c r="AM31" s="494" t="s">
        <v>78</v>
      </c>
      <c r="AN31" s="494"/>
      <c r="AO31" s="494"/>
      <c r="AP31" s="494"/>
      <c r="AQ31" s="164"/>
      <c r="AR31" s="13"/>
      <c r="AS31" s="12"/>
      <c r="AT31" s="12"/>
      <c r="AU31" s="13"/>
      <c r="AV31" s="13"/>
      <c r="AW31" s="13"/>
      <c r="AX31" s="13"/>
      <c r="AY31" s="13"/>
      <c r="AZ31" s="12"/>
      <c r="BA31" s="13"/>
      <c r="BB31" s="13"/>
      <c r="BC31" s="12"/>
      <c r="BD31" s="13"/>
      <c r="BE31" s="13"/>
      <c r="BF31" s="13"/>
      <c r="BG31" s="13"/>
      <c r="BH31" s="12"/>
      <c r="BI31" s="13"/>
      <c r="BJ31" s="13"/>
      <c r="BK31" s="13"/>
      <c r="BL31" s="13"/>
      <c r="BM31" s="13"/>
      <c r="BN31" s="13"/>
      <c r="BO31" s="13"/>
      <c r="BP31" s="13"/>
      <c r="BQ31" s="13"/>
      <c r="BR31" s="5">
        <f t="shared" si="0"/>
        <v>1</v>
      </c>
      <c r="BS31" s="208" t="s">
        <v>1749</v>
      </c>
    </row>
    <row r="32" spans="1:71" s="156" customFormat="1" ht="14">
      <c r="A32" s="14">
        <v>17</v>
      </c>
      <c r="B32" s="14">
        <v>2</v>
      </c>
      <c r="C32" s="14" t="s">
        <v>172</v>
      </c>
      <c r="D32" s="14"/>
      <c r="E32" s="14"/>
      <c r="F32" s="14"/>
      <c r="G32" s="14"/>
      <c r="H32" s="14"/>
      <c r="I32" s="14" t="s">
        <v>221</v>
      </c>
      <c r="J32" s="201"/>
      <c r="K32" s="201"/>
      <c r="L32" s="14"/>
      <c r="M32" s="201"/>
      <c r="N32" s="201"/>
      <c r="O32" s="201"/>
      <c r="P32" s="201" t="str">
        <f>Table2[[#This Row],[Minimum possible value]]</f>
        <v>NA</v>
      </c>
      <c r="Q32" s="201" t="str">
        <f>Table2[[#This Row],[Maximum likely or possible value]]</f>
        <v>NA</v>
      </c>
      <c r="R32" s="201"/>
      <c r="S32" s="12"/>
      <c r="T32" s="13"/>
      <c r="U32" s="13"/>
      <c r="V32" s="13"/>
      <c r="W32" s="13"/>
      <c r="X32" s="13"/>
      <c r="Y32" s="13"/>
      <c r="Z32" s="13"/>
      <c r="AA32" s="164"/>
      <c r="AB32" s="13"/>
      <c r="AC32" s="13" t="s">
        <v>222</v>
      </c>
      <c r="AD32" s="13" t="s">
        <v>222</v>
      </c>
      <c r="AE32" s="13"/>
      <c r="AF32" s="13"/>
      <c r="AG32" s="13"/>
      <c r="AH32" s="13" t="s">
        <v>223</v>
      </c>
      <c r="AI32" s="494" t="s">
        <v>78</v>
      </c>
      <c r="AJ32" s="494" t="s">
        <v>178</v>
      </c>
      <c r="AK32" s="494" t="s">
        <v>78</v>
      </c>
      <c r="AL32" s="494" t="s">
        <v>78</v>
      </c>
      <c r="AM32" s="494" t="s">
        <v>78</v>
      </c>
      <c r="AN32" s="494"/>
      <c r="AO32" s="494"/>
      <c r="AP32" s="494"/>
      <c r="AQ32" s="164"/>
      <c r="AR32" s="13"/>
      <c r="AS32" s="12"/>
      <c r="AT32" s="12"/>
      <c r="AU32" s="13"/>
      <c r="AV32" s="13"/>
      <c r="AW32" s="13"/>
      <c r="AX32" s="13"/>
      <c r="AY32" s="13"/>
      <c r="AZ32" s="13"/>
      <c r="BA32" s="13"/>
      <c r="BB32" s="13"/>
      <c r="BC32" s="13"/>
      <c r="BD32" s="13"/>
      <c r="BE32" s="13"/>
      <c r="BF32" s="164"/>
      <c r="BG32" s="13"/>
      <c r="BH32" s="12"/>
      <c r="BI32" s="13"/>
      <c r="BJ32" s="13"/>
      <c r="BK32" s="13"/>
      <c r="BL32" s="13"/>
      <c r="BM32" s="494"/>
      <c r="BN32" s="494"/>
      <c r="BO32" s="494"/>
      <c r="BP32" s="494"/>
      <c r="BQ32" s="494"/>
      <c r="BR32" s="5">
        <f t="shared" si="0"/>
        <v>1</v>
      </c>
      <c r="BS32" s="208"/>
    </row>
    <row r="33" spans="1:71" s="156" customFormat="1" ht="50">
      <c r="A33" s="14">
        <v>18</v>
      </c>
      <c r="B33" s="14">
        <v>2</v>
      </c>
      <c r="C33" s="14" t="s">
        <v>172</v>
      </c>
      <c r="D33" s="14"/>
      <c r="E33" s="14"/>
      <c r="F33" s="14"/>
      <c r="G33" s="14"/>
      <c r="H33" s="14"/>
      <c r="I33" s="14" t="s">
        <v>224</v>
      </c>
      <c r="J33" s="201"/>
      <c r="K33" s="201"/>
      <c r="L33" s="14"/>
      <c r="M33" s="201"/>
      <c r="N33" s="201"/>
      <c r="O33" s="201"/>
      <c r="P33" s="201" t="str">
        <f>Table2[[#This Row],[Minimum possible value]]</f>
        <v>NA</v>
      </c>
      <c r="Q33" s="201" t="str">
        <f>Table2[[#This Row],[Maximum likely or possible value]]</f>
        <v>NA</v>
      </c>
      <c r="R33" s="201"/>
      <c r="S33" s="12"/>
      <c r="T33" s="13"/>
      <c r="U33" s="13"/>
      <c r="V33" s="13"/>
      <c r="W33" s="13"/>
      <c r="X33" s="13"/>
      <c r="Y33" s="13"/>
      <c r="Z33" s="13"/>
      <c r="AA33" s="164"/>
      <c r="AB33" s="13"/>
      <c r="AC33" s="13" t="s">
        <v>225</v>
      </c>
      <c r="AD33" s="13" t="s">
        <v>225</v>
      </c>
      <c r="AE33" s="13"/>
      <c r="AF33" s="13"/>
      <c r="AG33" s="13"/>
      <c r="AH33" s="13" t="s">
        <v>226</v>
      </c>
      <c r="AI33" s="494" t="s">
        <v>78</v>
      </c>
      <c r="AJ33" s="494" t="s">
        <v>178</v>
      </c>
      <c r="AK33" s="494" t="s">
        <v>78</v>
      </c>
      <c r="AL33" s="494" t="s">
        <v>78</v>
      </c>
      <c r="AM33" s="494" t="s">
        <v>78</v>
      </c>
      <c r="AN33" s="494"/>
      <c r="AO33" s="494"/>
      <c r="AP33" s="494"/>
      <c r="AQ33" s="164"/>
      <c r="AR33" s="13"/>
      <c r="AS33" s="12"/>
      <c r="AT33" s="12"/>
      <c r="AU33" s="13"/>
      <c r="AV33" s="13"/>
      <c r="AW33" s="13"/>
      <c r="AX33" s="13"/>
      <c r="AY33" s="13"/>
      <c r="AZ33" s="13"/>
      <c r="BA33" s="13"/>
      <c r="BB33" s="13"/>
      <c r="BC33" s="13"/>
      <c r="BD33" s="13"/>
      <c r="BE33" s="13"/>
      <c r="BF33" s="164"/>
      <c r="BG33" s="13"/>
      <c r="BH33" s="12"/>
      <c r="BI33" s="13"/>
      <c r="BJ33" s="13"/>
      <c r="BK33" s="13"/>
      <c r="BL33" s="13"/>
      <c r="BM33" s="494"/>
      <c r="BN33" s="494"/>
      <c r="BO33" s="494"/>
      <c r="BP33" s="494"/>
      <c r="BQ33" s="494"/>
      <c r="BR33" s="5">
        <f t="shared" si="0"/>
        <v>1</v>
      </c>
      <c r="BS33" s="208" t="s">
        <v>1751</v>
      </c>
    </row>
    <row r="34" spans="1:71" s="156" customFormat="1" ht="50">
      <c r="A34" s="14">
        <v>19</v>
      </c>
      <c r="B34" s="14">
        <v>2</v>
      </c>
      <c r="C34" s="14" t="s">
        <v>172</v>
      </c>
      <c r="D34" s="14"/>
      <c r="E34" s="14"/>
      <c r="F34" s="14"/>
      <c r="G34" s="14"/>
      <c r="H34" s="14"/>
      <c r="I34" s="14" t="s">
        <v>227</v>
      </c>
      <c r="J34" s="201"/>
      <c r="K34" s="201"/>
      <c r="L34" s="14"/>
      <c r="M34" s="201"/>
      <c r="N34" s="201"/>
      <c r="O34" s="201"/>
      <c r="P34" s="201" t="str">
        <f>Table2[[#This Row],[Minimum possible value]]</f>
        <v>NA</v>
      </c>
      <c r="Q34" s="201" t="str">
        <f>Table2[[#This Row],[Maximum likely or possible value]]</f>
        <v>NA</v>
      </c>
      <c r="R34" s="201"/>
      <c r="S34" s="12"/>
      <c r="T34" s="13"/>
      <c r="U34" s="13"/>
      <c r="V34" s="13"/>
      <c r="W34" s="13"/>
      <c r="X34" s="13"/>
      <c r="Y34" s="13"/>
      <c r="Z34" s="13"/>
      <c r="AA34" s="164"/>
      <c r="AB34" s="13"/>
      <c r="AC34" s="13" t="s">
        <v>228</v>
      </c>
      <c r="AD34" s="13" t="s">
        <v>228</v>
      </c>
      <c r="AE34" s="13"/>
      <c r="AF34" s="13"/>
      <c r="AG34" s="13"/>
      <c r="AH34" s="13" t="s">
        <v>229</v>
      </c>
      <c r="AI34" s="494" t="s">
        <v>78</v>
      </c>
      <c r="AJ34" s="494" t="s">
        <v>178</v>
      </c>
      <c r="AK34" s="494" t="s">
        <v>78</v>
      </c>
      <c r="AL34" s="494" t="s">
        <v>78</v>
      </c>
      <c r="AM34" s="494" t="s">
        <v>78</v>
      </c>
      <c r="AN34" s="494"/>
      <c r="AO34" s="494"/>
      <c r="AP34" s="494"/>
      <c r="AQ34" s="164"/>
      <c r="AR34" s="13"/>
      <c r="AS34" s="12"/>
      <c r="AT34" s="12"/>
      <c r="AU34" s="13"/>
      <c r="AV34" s="13"/>
      <c r="AW34" s="13"/>
      <c r="AX34" s="13"/>
      <c r="AY34" s="13"/>
      <c r="AZ34" s="13"/>
      <c r="BA34" s="13"/>
      <c r="BB34" s="13"/>
      <c r="BC34" s="13"/>
      <c r="BD34" s="13"/>
      <c r="BE34" s="13"/>
      <c r="BF34" s="164"/>
      <c r="BG34" s="13"/>
      <c r="BH34" s="12"/>
      <c r="BI34" s="13"/>
      <c r="BJ34" s="13"/>
      <c r="BK34" s="13"/>
      <c r="BL34" s="13"/>
      <c r="BM34" s="494"/>
      <c r="BN34" s="494"/>
      <c r="BO34" s="494"/>
      <c r="BP34" s="494"/>
      <c r="BQ34" s="494"/>
      <c r="BR34" s="5">
        <f t="shared" si="0"/>
        <v>1</v>
      </c>
      <c r="BS34" s="208" t="s">
        <v>1751</v>
      </c>
    </row>
    <row r="35" spans="1:71" s="156" customFormat="1" ht="25">
      <c r="A35" s="14">
        <v>20</v>
      </c>
      <c r="B35" s="14">
        <v>2</v>
      </c>
      <c r="C35" s="14" t="s">
        <v>172</v>
      </c>
      <c r="D35" s="14"/>
      <c r="E35" s="14"/>
      <c r="F35" s="14"/>
      <c r="G35" s="14"/>
      <c r="H35" s="14"/>
      <c r="I35" s="14" t="s">
        <v>230</v>
      </c>
      <c r="J35" s="201"/>
      <c r="K35" s="201"/>
      <c r="L35" s="14"/>
      <c r="M35" s="201"/>
      <c r="N35" s="201"/>
      <c r="O35" s="201"/>
      <c r="P35" s="201" t="str">
        <f>Table2[[#This Row],[Minimum possible value]]</f>
        <v>NA</v>
      </c>
      <c r="Q35" s="201" t="str">
        <f>Table2[[#This Row],[Maximum likely or possible value]]</f>
        <v>NA</v>
      </c>
      <c r="R35" s="201"/>
      <c r="S35" s="12"/>
      <c r="T35" s="13"/>
      <c r="U35" s="13"/>
      <c r="V35" s="13"/>
      <c r="W35" s="13"/>
      <c r="X35" s="13"/>
      <c r="Y35" s="13"/>
      <c r="Z35" s="13"/>
      <c r="AA35" s="164"/>
      <c r="AB35" s="13"/>
      <c r="AC35" s="13" t="s">
        <v>231</v>
      </c>
      <c r="AD35" s="13" t="s">
        <v>231</v>
      </c>
      <c r="AE35" s="13"/>
      <c r="AF35" s="13"/>
      <c r="AG35" s="13"/>
      <c r="AH35" s="13" t="s">
        <v>232</v>
      </c>
      <c r="AI35" s="465" t="s">
        <v>78</v>
      </c>
      <c r="AJ35" s="465" t="s">
        <v>178</v>
      </c>
      <c r="AK35" s="465" t="s">
        <v>78</v>
      </c>
      <c r="AL35" s="465" t="s">
        <v>78</v>
      </c>
      <c r="AM35" s="465" t="s">
        <v>78</v>
      </c>
      <c r="AN35" s="465"/>
      <c r="AO35" s="465"/>
      <c r="AP35" s="465"/>
      <c r="AQ35" s="164"/>
      <c r="AR35" s="13"/>
      <c r="AS35" s="12"/>
      <c r="AT35" s="12"/>
      <c r="AU35" s="13"/>
      <c r="AV35" s="13"/>
      <c r="AW35" s="13"/>
      <c r="AX35" s="13"/>
      <c r="AY35" s="13"/>
      <c r="AZ35" s="13"/>
      <c r="BA35" s="13"/>
      <c r="BB35" s="13"/>
      <c r="BC35" s="13"/>
      <c r="BD35" s="13"/>
      <c r="BE35" s="13"/>
      <c r="BF35" s="164"/>
      <c r="BG35" s="13"/>
      <c r="BH35" s="12"/>
      <c r="BI35" s="13"/>
      <c r="BJ35" s="13"/>
      <c r="BK35" s="13"/>
      <c r="BL35" s="13"/>
      <c r="BM35" s="494"/>
      <c r="BN35" s="494"/>
      <c r="BO35" s="494"/>
      <c r="BP35" s="494"/>
      <c r="BQ35" s="494"/>
      <c r="BR35" s="5">
        <f t="shared" si="0"/>
        <v>1</v>
      </c>
      <c r="BS35" s="208" t="s">
        <v>1752</v>
      </c>
    </row>
    <row r="36" spans="1:71" s="156" customFormat="1" ht="42">
      <c r="A36" s="14">
        <v>21</v>
      </c>
      <c r="B36" s="14">
        <v>2</v>
      </c>
      <c r="C36" s="14" t="s">
        <v>172</v>
      </c>
      <c r="D36" s="14"/>
      <c r="E36" s="14"/>
      <c r="F36" s="14"/>
      <c r="G36" s="14"/>
      <c r="H36" s="14"/>
      <c r="I36" s="14" t="s">
        <v>1839</v>
      </c>
      <c r="J36" s="201"/>
      <c r="K36" s="201" t="s">
        <v>1867</v>
      </c>
      <c r="L36" s="14" t="s">
        <v>2347</v>
      </c>
      <c r="M36" s="201"/>
      <c r="N36" s="201"/>
      <c r="O36" s="201" t="s">
        <v>1839</v>
      </c>
      <c r="P36" s="201" t="str">
        <f>Table2[[#This Row],[Minimum possible value]]</f>
        <v>NA</v>
      </c>
      <c r="Q36" s="201" t="str">
        <f>Table2[[#This Row],[Maximum likely or possible value]]</f>
        <v>NA</v>
      </c>
      <c r="R36" s="201"/>
      <c r="S36" s="266"/>
      <c r="T36" s="233"/>
      <c r="U36" s="13"/>
      <c r="V36" s="13"/>
      <c r="W36" s="13"/>
      <c r="X36" s="13"/>
      <c r="Y36" s="13"/>
      <c r="Z36" s="13"/>
      <c r="AA36" s="164"/>
      <c r="AB36" s="13"/>
      <c r="AC36" s="13"/>
      <c r="AD36" s="308"/>
      <c r="AE36" s="308"/>
      <c r="AF36" s="308"/>
      <c r="AG36" s="308"/>
      <c r="AH36" s="13"/>
      <c r="AI36" s="494"/>
      <c r="AJ36" s="494"/>
      <c r="AK36" s="673" t="s">
        <v>78</v>
      </c>
      <c r="AL36" s="673" t="s">
        <v>78</v>
      </c>
      <c r="AM36" s="494"/>
      <c r="AN36" s="494"/>
      <c r="AO36" s="494"/>
      <c r="AP36" s="494"/>
      <c r="AQ36" s="164"/>
      <c r="AR36" s="13"/>
      <c r="AS36" s="279"/>
      <c r="AT36" s="279"/>
      <c r="AU36" s="261"/>
      <c r="AV36" s="261"/>
      <c r="AW36" s="261"/>
      <c r="AX36" s="261"/>
      <c r="AY36" s="13"/>
      <c r="AZ36" s="494"/>
      <c r="BA36" s="494"/>
      <c r="BB36" s="494"/>
      <c r="BC36" s="494"/>
      <c r="BD36" s="494"/>
      <c r="BE36" s="494"/>
      <c r="BF36" s="164"/>
      <c r="BG36" s="13"/>
      <c r="BH36" s="12"/>
      <c r="BI36" s="233"/>
      <c r="BJ36" s="233"/>
      <c r="BK36" s="233"/>
      <c r="BL36" s="13"/>
      <c r="BM36" s="494"/>
      <c r="BN36" s="494"/>
      <c r="BO36" s="494"/>
      <c r="BP36" s="494"/>
      <c r="BQ36" s="494"/>
      <c r="BR36" s="5"/>
      <c r="BS36" s="208" t="s">
        <v>1752</v>
      </c>
    </row>
    <row r="37" spans="1:71" s="156" customFormat="1" ht="112">
      <c r="A37" s="14"/>
      <c r="B37" s="14">
        <v>2</v>
      </c>
      <c r="C37" s="14" t="s">
        <v>71</v>
      </c>
      <c r="D37" s="14"/>
      <c r="E37" s="14"/>
      <c r="F37" s="14"/>
      <c r="G37" s="14"/>
      <c r="H37" s="14"/>
      <c r="I37" s="14" t="s">
        <v>113</v>
      </c>
      <c r="J37" s="14"/>
      <c r="K37" s="14"/>
      <c r="L37" s="14"/>
      <c r="M37" s="14"/>
      <c r="N37" s="14"/>
      <c r="O37" s="14"/>
      <c r="P37" s="14" t="str">
        <f>Table2[[#This Row],[Minimum possible value]]</f>
        <v>NA</v>
      </c>
      <c r="Q37" s="14" t="str">
        <f>Table2[[#This Row],[Maximum likely or possible value]]</f>
        <v>NA</v>
      </c>
      <c r="R37" s="14"/>
      <c r="S37" s="12"/>
      <c r="T37" s="13"/>
      <c r="U37" s="13"/>
      <c r="V37" s="13"/>
      <c r="W37" s="13"/>
      <c r="X37" s="13"/>
      <c r="Y37" s="13"/>
      <c r="Z37" s="13"/>
      <c r="AA37" s="164"/>
      <c r="AB37" s="13"/>
      <c r="AC37" s="13"/>
      <c r="AD37" s="13"/>
      <c r="AE37" s="13"/>
      <c r="AF37" s="13"/>
      <c r="AG37" s="13"/>
      <c r="AH37" s="13"/>
      <c r="AI37" s="13"/>
      <c r="AJ37" s="13"/>
      <c r="AK37" s="673" t="s">
        <v>78</v>
      </c>
      <c r="AL37" s="673" t="s">
        <v>78</v>
      </c>
      <c r="AM37" s="494"/>
      <c r="AN37" s="494"/>
      <c r="AO37" s="494"/>
      <c r="AP37" s="494"/>
      <c r="AQ37" s="164"/>
      <c r="AR37" s="13"/>
      <c r="AS37" s="12"/>
      <c r="AT37" s="12"/>
      <c r="AU37" s="13"/>
      <c r="AV37" s="13"/>
      <c r="AW37" s="13"/>
      <c r="AX37" s="13"/>
      <c r="AY37" s="13"/>
      <c r="AZ37" s="13"/>
      <c r="BA37" s="13"/>
      <c r="BB37" s="13"/>
      <c r="BC37" s="13"/>
      <c r="BD37" s="13"/>
      <c r="BE37" s="13"/>
      <c r="BF37" s="164"/>
      <c r="BG37" s="13"/>
      <c r="BH37" s="12" t="s">
        <v>114</v>
      </c>
      <c r="BI37" s="13" t="s">
        <v>115</v>
      </c>
      <c r="BJ37" s="13"/>
      <c r="BK37" s="13"/>
      <c r="BL37" s="13" t="s">
        <v>116</v>
      </c>
      <c r="BM37" s="494" t="s">
        <v>117</v>
      </c>
      <c r="BN37" s="494"/>
      <c r="BO37" s="494"/>
      <c r="BP37" s="494"/>
      <c r="BQ37" s="494"/>
      <c r="BR37" s="5">
        <f t="shared" ref="BR37:BR51" si="1">COUNTIF(S37,"*")+COUNTIF(AC37,"*")+COUNTIF(AS37,"*")+COUNTIF(BH37,"*")</f>
        <v>1</v>
      </c>
      <c r="BS37" s="208"/>
    </row>
    <row r="38" spans="1:71" s="156" customFormat="1" ht="63.5" customHeight="1">
      <c r="A38" s="14"/>
      <c r="B38" s="14">
        <v>2</v>
      </c>
      <c r="C38" s="14" t="s">
        <v>71</v>
      </c>
      <c r="D38" s="14"/>
      <c r="E38" s="14"/>
      <c r="F38" s="14"/>
      <c r="G38" s="14"/>
      <c r="H38" s="14"/>
      <c r="I38" s="14" t="s">
        <v>118</v>
      </c>
      <c r="J38" s="14"/>
      <c r="K38" s="14"/>
      <c r="L38" s="14"/>
      <c r="M38" s="14"/>
      <c r="N38" s="14"/>
      <c r="O38" s="14"/>
      <c r="P38" s="677" t="str">
        <f>Table2[[#This Row],[Minimum possible value]]</f>
        <v>NA</v>
      </c>
      <c r="Q38" s="677" t="str">
        <f>Table2[[#This Row],[Maximum likely or possible value]]</f>
        <v>NA</v>
      </c>
      <c r="R38" s="677"/>
      <c r="S38" s="192"/>
      <c r="T38" s="36"/>
      <c r="U38" s="13"/>
      <c r="V38" s="13"/>
      <c r="W38" s="13"/>
      <c r="X38" s="13"/>
      <c r="Y38" s="13"/>
      <c r="Z38" s="13"/>
      <c r="AA38" s="164"/>
      <c r="AB38" s="13"/>
      <c r="AC38" s="13"/>
      <c r="AD38" s="36"/>
      <c r="AE38" s="36"/>
      <c r="AF38" s="36"/>
      <c r="AG38" s="36"/>
      <c r="AH38" s="13"/>
      <c r="AI38" s="494"/>
      <c r="AJ38" s="494"/>
      <c r="AK38" s="673" t="s">
        <v>78</v>
      </c>
      <c r="AL38" s="673" t="s">
        <v>78</v>
      </c>
      <c r="AM38" s="494"/>
      <c r="AN38" s="494"/>
      <c r="AO38" s="494"/>
      <c r="AP38" s="494"/>
      <c r="AQ38" s="164"/>
      <c r="AR38" s="36"/>
      <c r="AS38" s="192"/>
      <c r="AT38" s="192"/>
      <c r="AU38" s="36"/>
      <c r="AV38" s="36"/>
      <c r="AW38" s="36"/>
      <c r="AX38" s="36"/>
      <c r="AY38" s="13"/>
      <c r="AZ38" s="13"/>
      <c r="BA38" s="13"/>
      <c r="BB38" s="13"/>
      <c r="BC38" s="13"/>
      <c r="BD38" s="13"/>
      <c r="BE38" s="13"/>
      <c r="BF38" s="164"/>
      <c r="BG38" s="13"/>
      <c r="BH38" s="12" t="s">
        <v>119</v>
      </c>
      <c r="BI38" s="36" t="s">
        <v>120</v>
      </c>
      <c r="BJ38" s="36"/>
      <c r="BK38" s="36"/>
      <c r="BL38" s="13" t="s">
        <v>121</v>
      </c>
      <c r="BM38" s="494" t="s">
        <v>122</v>
      </c>
      <c r="BN38" s="494"/>
      <c r="BO38" s="494"/>
      <c r="BP38" s="494"/>
      <c r="BQ38" s="494"/>
      <c r="BR38" s="5">
        <f t="shared" si="1"/>
        <v>1</v>
      </c>
      <c r="BS38" s="208"/>
    </row>
    <row r="39" spans="1:71" s="156" customFormat="1" ht="42">
      <c r="A39" s="14"/>
      <c r="B39" s="14">
        <v>2</v>
      </c>
      <c r="C39" s="14" t="s">
        <v>71</v>
      </c>
      <c r="D39" s="14"/>
      <c r="E39" s="14"/>
      <c r="F39" s="14"/>
      <c r="G39" s="14"/>
      <c r="H39" s="14"/>
      <c r="I39" s="14" t="s">
        <v>123</v>
      </c>
      <c r="J39" s="14"/>
      <c r="K39" s="14"/>
      <c r="L39" s="14"/>
      <c r="M39" s="14"/>
      <c r="N39" s="14"/>
      <c r="O39" s="14"/>
      <c r="P39" s="218" t="str">
        <f>Table2[[#This Row],[Minimum possible value]]</f>
        <v>NA</v>
      </c>
      <c r="Q39" s="218" t="str">
        <f>Table2[[#This Row],[Maximum likely or possible value]]</f>
        <v>NA</v>
      </c>
      <c r="R39" s="218"/>
      <c r="S39" s="523"/>
      <c r="T39" s="160"/>
      <c r="U39" s="13"/>
      <c r="V39" s="13"/>
      <c r="W39" s="13"/>
      <c r="X39" s="13"/>
      <c r="Y39" s="13"/>
      <c r="Z39" s="13"/>
      <c r="AA39" s="164"/>
      <c r="AB39" s="13"/>
      <c r="AC39" s="13"/>
      <c r="AD39" s="523"/>
      <c r="AE39" s="160"/>
      <c r="AF39" s="160"/>
      <c r="AG39" s="160"/>
      <c r="AH39" s="13"/>
      <c r="AI39" s="13"/>
      <c r="AJ39" s="13"/>
      <c r="AK39" s="673" t="s">
        <v>78</v>
      </c>
      <c r="AL39" s="673" t="s">
        <v>78</v>
      </c>
      <c r="AM39" s="13"/>
      <c r="AN39" s="13"/>
      <c r="AO39" s="13"/>
      <c r="AP39" s="13"/>
      <c r="AQ39" s="164"/>
      <c r="AR39" s="376"/>
      <c r="AS39" s="523"/>
      <c r="AT39" s="523"/>
      <c r="AU39" s="160"/>
      <c r="AV39" s="160"/>
      <c r="AW39" s="160"/>
      <c r="AX39" s="160"/>
      <c r="AY39" s="13"/>
      <c r="AZ39" s="13"/>
      <c r="BA39" s="13"/>
      <c r="BB39" s="13"/>
      <c r="BC39" s="13"/>
      <c r="BD39" s="13"/>
      <c r="BE39" s="13"/>
      <c r="BF39" s="164"/>
      <c r="BG39" s="13"/>
      <c r="BH39" s="12" t="s">
        <v>123</v>
      </c>
      <c r="BI39" s="523" t="s">
        <v>124</v>
      </c>
      <c r="BJ39" s="160"/>
      <c r="BK39" s="160"/>
      <c r="BL39" s="13" t="s">
        <v>125</v>
      </c>
      <c r="BM39" s="13" t="s">
        <v>87</v>
      </c>
      <c r="BN39" s="13"/>
      <c r="BO39" s="13"/>
      <c r="BP39" s="13"/>
      <c r="BQ39" s="13"/>
      <c r="BR39" s="5">
        <f t="shared" si="1"/>
        <v>1</v>
      </c>
      <c r="BS39" s="208"/>
    </row>
    <row r="40" spans="1:71" s="156" customFormat="1" ht="28">
      <c r="A40" s="14"/>
      <c r="B40" s="14">
        <v>2</v>
      </c>
      <c r="C40" s="14" t="s">
        <v>71</v>
      </c>
      <c r="D40" s="14"/>
      <c r="E40" s="14"/>
      <c r="F40" s="14"/>
      <c r="G40" s="14"/>
      <c r="H40" s="14"/>
      <c r="I40" s="14" t="s">
        <v>126</v>
      </c>
      <c r="J40" s="14"/>
      <c r="K40" s="14"/>
      <c r="L40" s="14"/>
      <c r="M40" s="14"/>
      <c r="N40" s="14"/>
      <c r="O40" s="14"/>
      <c r="P40" s="218" t="str">
        <f>Table2[[#This Row],[Minimum possible value]]</f>
        <v>NA</v>
      </c>
      <c r="Q40" s="218" t="str">
        <f>Table2[[#This Row],[Maximum likely or possible value]]</f>
        <v>NA</v>
      </c>
      <c r="R40" s="218"/>
      <c r="S40" s="269"/>
      <c r="T40" s="160"/>
      <c r="U40" s="13"/>
      <c r="V40" s="13"/>
      <c r="W40" s="13"/>
      <c r="X40" s="13"/>
      <c r="Y40" s="13"/>
      <c r="Z40" s="13"/>
      <c r="AA40" s="164"/>
      <c r="AB40" s="13"/>
      <c r="AC40" s="13"/>
      <c r="AD40" s="268"/>
      <c r="AE40" s="150"/>
      <c r="AF40" s="150"/>
      <c r="AG40" s="150"/>
      <c r="AH40" s="13"/>
      <c r="AI40" s="494"/>
      <c r="AJ40" s="494"/>
      <c r="AK40" s="673" t="s">
        <v>78</v>
      </c>
      <c r="AL40" s="673" t="s">
        <v>78</v>
      </c>
      <c r="AM40" s="494"/>
      <c r="AN40" s="494"/>
      <c r="AO40" s="494"/>
      <c r="AP40" s="494"/>
      <c r="AQ40" s="164"/>
      <c r="AR40" s="376"/>
      <c r="AS40" s="269" t="s">
        <v>127</v>
      </c>
      <c r="AT40" s="269" t="s">
        <v>127</v>
      </c>
      <c r="AU40" s="160"/>
      <c r="AV40" s="160"/>
      <c r="AW40" s="160"/>
      <c r="AX40" s="160"/>
      <c r="AY40" s="13"/>
      <c r="AZ40" s="13" t="s">
        <v>128</v>
      </c>
      <c r="BA40" s="13" t="s">
        <v>128</v>
      </c>
      <c r="BB40" s="13"/>
      <c r="BC40" s="13"/>
      <c r="BD40" s="13"/>
      <c r="BE40" s="13"/>
      <c r="BF40" s="164"/>
      <c r="BG40" s="13"/>
      <c r="BH40" s="12"/>
      <c r="BI40" s="269"/>
      <c r="BJ40" s="160"/>
      <c r="BK40" s="160"/>
      <c r="BL40" s="13"/>
      <c r="BM40" s="13"/>
      <c r="BN40" s="13"/>
      <c r="BO40" s="13"/>
      <c r="BP40" s="13"/>
      <c r="BQ40" s="13"/>
      <c r="BR40" s="5">
        <f t="shared" si="1"/>
        <v>1</v>
      </c>
      <c r="BS40" s="208"/>
    </row>
    <row r="41" spans="1:71" s="156" customFormat="1" ht="28">
      <c r="A41" s="14"/>
      <c r="B41" s="14">
        <v>2</v>
      </c>
      <c r="C41" s="14" t="s">
        <v>71</v>
      </c>
      <c r="D41" s="14"/>
      <c r="E41" s="14"/>
      <c r="F41" s="14"/>
      <c r="G41" s="14"/>
      <c r="H41" s="14"/>
      <c r="I41" s="14" t="s">
        <v>129</v>
      </c>
      <c r="J41" s="14"/>
      <c r="K41" s="14"/>
      <c r="L41" s="14"/>
      <c r="M41" s="14"/>
      <c r="N41" s="14"/>
      <c r="O41" s="14"/>
      <c r="P41" s="218" t="str">
        <f>Table2[[#This Row],[Minimum possible value]]</f>
        <v>NA</v>
      </c>
      <c r="Q41" s="218" t="str">
        <f>Table2[[#This Row],[Maximum likely or possible value]]</f>
        <v>NA</v>
      </c>
      <c r="R41" s="218"/>
      <c r="S41" s="269"/>
      <c r="T41" s="160"/>
      <c r="U41" s="13"/>
      <c r="V41" s="13"/>
      <c r="W41" s="13"/>
      <c r="X41" s="13"/>
      <c r="Y41" s="13"/>
      <c r="Z41" s="13"/>
      <c r="AA41" s="164"/>
      <c r="AB41" s="13"/>
      <c r="AC41" s="13"/>
      <c r="AD41" s="268"/>
      <c r="AE41" s="150"/>
      <c r="AF41" s="150"/>
      <c r="AG41" s="150"/>
      <c r="AH41" s="13"/>
      <c r="AI41" s="494"/>
      <c r="AJ41" s="494"/>
      <c r="AK41" s="673" t="s">
        <v>78</v>
      </c>
      <c r="AL41" s="673" t="s">
        <v>78</v>
      </c>
      <c r="AM41" s="494"/>
      <c r="AN41" s="494"/>
      <c r="AO41" s="494"/>
      <c r="AP41" s="494"/>
      <c r="AQ41" s="164"/>
      <c r="AR41" s="376"/>
      <c r="AS41" s="269" t="s">
        <v>130</v>
      </c>
      <c r="AT41" s="269" t="s">
        <v>130</v>
      </c>
      <c r="AU41" s="160"/>
      <c r="AV41" s="160"/>
      <c r="AW41" s="160"/>
      <c r="AX41" s="160"/>
      <c r="AY41" s="13"/>
      <c r="AZ41" s="13" t="s">
        <v>131</v>
      </c>
      <c r="BA41" s="13" t="s">
        <v>131</v>
      </c>
      <c r="BB41" s="13"/>
      <c r="BC41" s="13"/>
      <c r="BD41" s="13"/>
      <c r="BE41" s="13"/>
      <c r="BF41" s="164"/>
      <c r="BG41" s="13"/>
      <c r="BH41" s="12"/>
      <c r="BI41" s="269"/>
      <c r="BJ41" s="160"/>
      <c r="BK41" s="160"/>
      <c r="BL41" s="13"/>
      <c r="BM41" s="13"/>
      <c r="BN41" s="13"/>
      <c r="BO41" s="13"/>
      <c r="BP41" s="13"/>
      <c r="BQ41" s="13"/>
      <c r="BR41" s="5">
        <f t="shared" si="1"/>
        <v>1</v>
      </c>
      <c r="BS41" s="208" t="s">
        <v>1752</v>
      </c>
    </row>
    <row r="42" spans="1:71" s="156" customFormat="1" ht="28">
      <c r="A42" s="14"/>
      <c r="B42" s="14">
        <v>2</v>
      </c>
      <c r="C42" s="14" t="s">
        <v>71</v>
      </c>
      <c r="D42" s="14"/>
      <c r="E42" s="14"/>
      <c r="F42" s="14"/>
      <c r="G42" s="14"/>
      <c r="H42" s="14"/>
      <c r="I42" s="14" t="s">
        <v>132</v>
      </c>
      <c r="J42" s="14"/>
      <c r="K42" s="14"/>
      <c r="L42" s="14"/>
      <c r="M42" s="14"/>
      <c r="N42" s="14"/>
      <c r="O42" s="14"/>
      <c r="P42" s="14" t="str">
        <f>Table2[[#This Row],[Minimum possible value]]</f>
        <v>NA</v>
      </c>
      <c r="Q42" s="14" t="str">
        <f>Table2[[#This Row],[Maximum likely or possible value]]</f>
        <v>NA</v>
      </c>
      <c r="R42" s="14"/>
      <c r="S42" s="273"/>
      <c r="T42" s="13"/>
      <c r="U42" s="13"/>
      <c r="V42" s="13"/>
      <c r="W42" s="13"/>
      <c r="X42" s="13"/>
      <c r="Y42" s="13"/>
      <c r="Z42" s="13"/>
      <c r="AA42" s="164"/>
      <c r="AB42" s="13"/>
      <c r="AC42" s="13"/>
      <c r="AD42" s="268"/>
      <c r="AE42" s="150"/>
      <c r="AF42" s="150"/>
      <c r="AG42" s="150"/>
      <c r="AH42" s="13"/>
      <c r="AI42" s="494"/>
      <c r="AJ42" s="494"/>
      <c r="AK42" s="673" t="s">
        <v>78</v>
      </c>
      <c r="AL42" s="673" t="s">
        <v>78</v>
      </c>
      <c r="AM42" s="494"/>
      <c r="AN42" s="494"/>
      <c r="AO42" s="494"/>
      <c r="AP42" s="494"/>
      <c r="AQ42" s="164"/>
      <c r="AR42" s="164"/>
      <c r="AS42" s="273" t="s">
        <v>133</v>
      </c>
      <c r="AT42" s="273" t="s">
        <v>133</v>
      </c>
      <c r="AU42" s="13"/>
      <c r="AV42" s="13"/>
      <c r="AW42" s="13"/>
      <c r="AX42" s="13"/>
      <c r="AY42" s="13"/>
      <c r="AZ42" s="13" t="s">
        <v>132</v>
      </c>
      <c r="BA42" s="13" t="s">
        <v>132</v>
      </c>
      <c r="BB42" s="13"/>
      <c r="BC42" s="13"/>
      <c r="BD42" s="13"/>
      <c r="BE42" s="13"/>
      <c r="BF42" s="164"/>
      <c r="BG42" s="13"/>
      <c r="BH42" s="12"/>
      <c r="BI42" s="273"/>
      <c r="BJ42" s="13"/>
      <c r="BK42" s="13"/>
      <c r="BL42" s="13"/>
      <c r="BM42" s="13"/>
      <c r="BN42" s="13"/>
      <c r="BO42" s="13"/>
      <c r="BP42" s="13"/>
      <c r="BQ42" s="13"/>
      <c r="BR42" s="5">
        <f t="shared" si="1"/>
        <v>1</v>
      </c>
      <c r="BS42" s="208" t="s">
        <v>1752</v>
      </c>
    </row>
    <row r="43" spans="1:71" s="156" customFormat="1" ht="14">
      <c r="A43" s="14"/>
      <c r="B43" s="14">
        <v>2</v>
      </c>
      <c r="C43" s="14" t="s">
        <v>71</v>
      </c>
      <c r="D43" s="14"/>
      <c r="E43" s="14"/>
      <c r="F43" s="14"/>
      <c r="G43" s="14"/>
      <c r="H43" s="14"/>
      <c r="I43" s="14" t="s">
        <v>134</v>
      </c>
      <c r="J43" s="14"/>
      <c r="K43" s="14"/>
      <c r="L43" s="14"/>
      <c r="M43" s="14"/>
      <c r="N43" s="14"/>
      <c r="O43" s="14"/>
      <c r="P43" s="677" t="str">
        <f>Table2[[#This Row],[Minimum possible value]]</f>
        <v>NA</v>
      </c>
      <c r="Q43" s="677" t="str">
        <f>Table2[[#This Row],[Maximum likely or possible value]]</f>
        <v>NA</v>
      </c>
      <c r="R43" s="677"/>
      <c r="S43" s="267"/>
      <c r="T43" s="36"/>
      <c r="U43" s="13"/>
      <c r="V43" s="13"/>
      <c r="W43" s="13"/>
      <c r="X43" s="13"/>
      <c r="Y43" s="13"/>
      <c r="Z43" s="13"/>
      <c r="AA43" s="164"/>
      <c r="AB43" s="13"/>
      <c r="AC43" s="13"/>
      <c r="AD43" s="268"/>
      <c r="AE43" s="150"/>
      <c r="AF43" s="150"/>
      <c r="AG43" s="150"/>
      <c r="AH43" s="13"/>
      <c r="AI43" s="494"/>
      <c r="AJ43" s="494"/>
      <c r="AK43" s="673" t="s">
        <v>78</v>
      </c>
      <c r="AL43" s="673" t="s">
        <v>78</v>
      </c>
      <c r="AM43" s="494"/>
      <c r="AN43" s="494"/>
      <c r="AO43" s="494"/>
      <c r="AP43" s="494"/>
      <c r="AQ43" s="164"/>
      <c r="AR43" s="347"/>
      <c r="AS43" s="267" t="s">
        <v>135</v>
      </c>
      <c r="AT43" s="267" t="s">
        <v>135</v>
      </c>
      <c r="AU43" s="36"/>
      <c r="AV43" s="36"/>
      <c r="AW43" s="36"/>
      <c r="AX43" s="36"/>
      <c r="AY43" s="13"/>
      <c r="AZ43" s="13" t="s">
        <v>136</v>
      </c>
      <c r="BA43" s="13" t="s">
        <v>136</v>
      </c>
      <c r="BB43" s="13"/>
      <c r="BC43" s="13"/>
      <c r="BD43" s="13"/>
      <c r="BE43" s="13"/>
      <c r="BF43" s="164"/>
      <c r="BG43" s="13"/>
      <c r="BH43" s="12"/>
      <c r="BI43" s="267"/>
      <c r="BJ43" s="36"/>
      <c r="BK43" s="36"/>
      <c r="BL43" s="13"/>
      <c r="BM43" s="13"/>
      <c r="BN43" s="13"/>
      <c r="BO43" s="13"/>
      <c r="BP43" s="13"/>
      <c r="BQ43" s="13"/>
      <c r="BR43" s="5">
        <f t="shared" si="1"/>
        <v>1</v>
      </c>
      <c r="BS43" s="208"/>
    </row>
    <row r="44" spans="1:71" s="156" customFormat="1" ht="14">
      <c r="A44" s="14"/>
      <c r="B44" s="14">
        <v>2</v>
      </c>
      <c r="C44" s="14" t="s">
        <v>71</v>
      </c>
      <c r="D44" s="14"/>
      <c r="E44" s="14"/>
      <c r="F44" s="14"/>
      <c r="G44" s="14"/>
      <c r="H44" s="14"/>
      <c r="I44" s="14" t="s">
        <v>137</v>
      </c>
      <c r="J44" s="14"/>
      <c r="K44" s="14"/>
      <c r="L44" s="14"/>
      <c r="M44" s="14"/>
      <c r="N44" s="14"/>
      <c r="O44" s="14"/>
      <c r="P44" s="677" t="str">
        <f>Table2[[#This Row],[Minimum possible value]]</f>
        <v>NA</v>
      </c>
      <c r="Q44" s="677" t="str">
        <f>Table2[[#This Row],[Maximum likely or possible value]]</f>
        <v>NA</v>
      </c>
      <c r="R44" s="677"/>
      <c r="S44" s="267"/>
      <c r="T44" s="36"/>
      <c r="U44" s="13"/>
      <c r="V44" s="13"/>
      <c r="W44" s="13"/>
      <c r="X44" s="13"/>
      <c r="Y44" s="13"/>
      <c r="Z44" s="13"/>
      <c r="AA44" s="164"/>
      <c r="AB44" s="13"/>
      <c r="AC44" s="13"/>
      <c r="AD44" s="268"/>
      <c r="AE44" s="150"/>
      <c r="AF44" s="150"/>
      <c r="AG44" s="150"/>
      <c r="AH44" s="13"/>
      <c r="AI44" s="494"/>
      <c r="AJ44" s="494"/>
      <c r="AK44" s="673" t="s">
        <v>78</v>
      </c>
      <c r="AL44" s="673" t="s">
        <v>78</v>
      </c>
      <c r="AM44" s="494"/>
      <c r="AN44" s="494"/>
      <c r="AO44" s="494"/>
      <c r="AP44" s="494"/>
      <c r="AQ44" s="164"/>
      <c r="AR44" s="347"/>
      <c r="AS44" s="267" t="s">
        <v>138</v>
      </c>
      <c r="AT44" s="267" t="s">
        <v>138</v>
      </c>
      <c r="AU44" s="36"/>
      <c r="AV44" s="36"/>
      <c r="AW44" s="36"/>
      <c r="AX44" s="36"/>
      <c r="AY44" s="13"/>
      <c r="AZ44" s="13" t="s">
        <v>139</v>
      </c>
      <c r="BA44" s="13" t="s">
        <v>139</v>
      </c>
      <c r="BB44" s="13"/>
      <c r="BC44" s="13"/>
      <c r="BD44" s="13"/>
      <c r="BE44" s="13"/>
      <c r="BF44" s="164"/>
      <c r="BG44" s="13"/>
      <c r="BH44" s="12"/>
      <c r="BI44" s="267"/>
      <c r="BJ44" s="36"/>
      <c r="BK44" s="36"/>
      <c r="BL44" s="13"/>
      <c r="BM44" s="13"/>
      <c r="BN44" s="13"/>
      <c r="BO44" s="13"/>
      <c r="BP44" s="13"/>
      <c r="BQ44" s="13"/>
      <c r="BR44" s="5">
        <f t="shared" si="1"/>
        <v>1</v>
      </c>
      <c r="BS44" s="208"/>
    </row>
    <row r="45" spans="1:71" s="156" customFormat="1" ht="14">
      <c r="A45" s="14"/>
      <c r="B45" s="14">
        <v>2</v>
      </c>
      <c r="C45" s="14" t="s">
        <v>71</v>
      </c>
      <c r="D45" s="14"/>
      <c r="E45" s="14"/>
      <c r="F45" s="14"/>
      <c r="G45" s="14"/>
      <c r="H45" s="14"/>
      <c r="I45" s="14" t="s">
        <v>140</v>
      </c>
      <c r="J45" s="14"/>
      <c r="K45" s="14"/>
      <c r="L45" s="14"/>
      <c r="M45" s="14"/>
      <c r="N45" s="14"/>
      <c r="O45" s="14"/>
      <c r="P45" s="677" t="str">
        <f>Table2[[#This Row],[Minimum possible value]]</f>
        <v>NA</v>
      </c>
      <c r="Q45" s="677" t="str">
        <f>Table2[[#This Row],[Maximum likely or possible value]]</f>
        <v>NA</v>
      </c>
      <c r="R45" s="677"/>
      <c r="S45" s="267"/>
      <c r="T45" s="36"/>
      <c r="U45" s="13"/>
      <c r="V45" s="13"/>
      <c r="W45" s="13"/>
      <c r="X45" s="13"/>
      <c r="Y45" s="13"/>
      <c r="Z45" s="13"/>
      <c r="AA45" s="164"/>
      <c r="AB45" s="13"/>
      <c r="AC45" s="13"/>
      <c r="AD45" s="268"/>
      <c r="AE45" s="150"/>
      <c r="AF45" s="150"/>
      <c r="AG45" s="150"/>
      <c r="AH45" s="13"/>
      <c r="AI45" s="13"/>
      <c r="AJ45" s="13"/>
      <c r="AK45" s="673" t="s">
        <v>78</v>
      </c>
      <c r="AL45" s="673" t="s">
        <v>78</v>
      </c>
      <c r="AM45" s="13"/>
      <c r="AN45" s="13"/>
      <c r="AO45" s="13"/>
      <c r="AP45" s="13"/>
      <c r="AQ45" s="164"/>
      <c r="AR45" s="347"/>
      <c r="AS45" s="267"/>
      <c r="AT45" s="267"/>
      <c r="AU45" s="36"/>
      <c r="AV45" s="36"/>
      <c r="AW45" s="36"/>
      <c r="AX45" s="36"/>
      <c r="AY45" s="13"/>
      <c r="AZ45" s="13"/>
      <c r="BA45" s="13"/>
      <c r="BB45" s="13"/>
      <c r="BC45" s="13"/>
      <c r="BD45" s="13"/>
      <c r="BE45" s="13"/>
      <c r="BF45" s="164"/>
      <c r="BG45" s="13"/>
      <c r="BH45" s="12" t="s">
        <v>140</v>
      </c>
      <c r="BI45" s="267" t="s">
        <v>141</v>
      </c>
      <c r="BJ45" s="36"/>
      <c r="BK45" s="36"/>
      <c r="BL45" s="13" t="s">
        <v>142</v>
      </c>
      <c r="BM45" s="13" t="s">
        <v>78</v>
      </c>
      <c r="BN45" s="13"/>
      <c r="BO45" s="13"/>
      <c r="BP45" s="13"/>
      <c r="BQ45" s="13"/>
      <c r="BR45" s="5">
        <f t="shared" si="1"/>
        <v>1</v>
      </c>
      <c r="BS45" s="208" t="s">
        <v>1750</v>
      </c>
    </row>
    <row r="46" spans="1:71" s="156" customFormat="1" ht="42">
      <c r="A46" s="14"/>
      <c r="B46" s="14">
        <v>2</v>
      </c>
      <c r="C46" s="14" t="s">
        <v>71</v>
      </c>
      <c r="D46" s="14"/>
      <c r="E46" s="14"/>
      <c r="F46" s="14"/>
      <c r="G46" s="14"/>
      <c r="H46" s="14"/>
      <c r="I46" s="14" t="s">
        <v>143</v>
      </c>
      <c r="J46" s="14"/>
      <c r="K46" s="14"/>
      <c r="L46" s="14"/>
      <c r="M46" s="14"/>
      <c r="N46" s="14"/>
      <c r="O46" s="14"/>
      <c r="P46" s="677" t="str">
        <f>Table2[[#This Row],[Minimum possible value]]</f>
        <v>NA</v>
      </c>
      <c r="Q46" s="677" t="str">
        <f>Table2[[#This Row],[Maximum likely or possible value]]</f>
        <v>NA</v>
      </c>
      <c r="R46" s="677"/>
      <c r="S46" s="267"/>
      <c r="T46" s="36"/>
      <c r="U46" s="13"/>
      <c r="V46" s="13"/>
      <c r="W46" s="13"/>
      <c r="X46" s="13"/>
      <c r="Y46" s="13"/>
      <c r="Z46" s="13"/>
      <c r="AA46" s="164"/>
      <c r="AB46" s="13"/>
      <c r="AC46" s="13"/>
      <c r="AD46" s="268"/>
      <c r="AE46" s="150"/>
      <c r="AF46" s="150"/>
      <c r="AG46" s="150"/>
      <c r="AH46" s="13"/>
      <c r="AI46" s="13"/>
      <c r="AJ46" s="13"/>
      <c r="AK46" s="673" t="s">
        <v>78</v>
      </c>
      <c r="AL46" s="673" t="s">
        <v>78</v>
      </c>
      <c r="AM46" s="13"/>
      <c r="AN46" s="13"/>
      <c r="AO46" s="13"/>
      <c r="AP46" s="13"/>
      <c r="AQ46" s="164"/>
      <c r="AR46" s="347"/>
      <c r="AS46" s="267"/>
      <c r="AT46" s="267"/>
      <c r="AU46" s="36"/>
      <c r="AV46" s="36"/>
      <c r="AW46" s="36"/>
      <c r="AX46" s="36"/>
      <c r="AY46" s="13"/>
      <c r="AZ46" s="13"/>
      <c r="BA46" s="13"/>
      <c r="BB46" s="13"/>
      <c r="BC46" s="13"/>
      <c r="BD46" s="13"/>
      <c r="BE46" s="13"/>
      <c r="BF46" s="164"/>
      <c r="BG46" s="13"/>
      <c r="BH46" s="12" t="s">
        <v>144</v>
      </c>
      <c r="BI46" s="267" t="s">
        <v>144</v>
      </c>
      <c r="BJ46" s="36"/>
      <c r="BK46" s="36"/>
      <c r="BL46" s="13" t="s">
        <v>145</v>
      </c>
      <c r="BM46" s="13" t="s">
        <v>87</v>
      </c>
      <c r="BN46" s="13"/>
      <c r="BO46" s="13"/>
      <c r="BP46" s="13"/>
      <c r="BQ46" s="13"/>
      <c r="BR46" s="5">
        <f t="shared" si="1"/>
        <v>1</v>
      </c>
      <c r="BS46" s="208" t="s">
        <v>1754</v>
      </c>
    </row>
    <row r="47" spans="1:71" s="156" customFormat="1" ht="28">
      <c r="A47" s="14"/>
      <c r="B47" s="14">
        <v>2</v>
      </c>
      <c r="C47" s="14" t="s">
        <v>71</v>
      </c>
      <c r="D47" s="14"/>
      <c r="E47" s="14"/>
      <c r="F47" s="14"/>
      <c r="G47" s="14"/>
      <c r="H47" s="14"/>
      <c r="I47" s="14" t="s">
        <v>146</v>
      </c>
      <c r="J47" s="14"/>
      <c r="K47" s="14"/>
      <c r="L47" s="14"/>
      <c r="M47" s="14"/>
      <c r="N47" s="14"/>
      <c r="O47" s="14"/>
      <c r="P47" s="677" t="str">
        <f>Table2[[#This Row],[Minimum possible value]]</f>
        <v>NA</v>
      </c>
      <c r="Q47" s="677" t="str">
        <f>Table2[[#This Row],[Maximum likely or possible value]]</f>
        <v>NA</v>
      </c>
      <c r="R47" s="677"/>
      <c r="S47" s="276"/>
      <c r="T47" s="36"/>
      <c r="U47" s="13"/>
      <c r="V47" s="13"/>
      <c r="W47" s="13"/>
      <c r="X47" s="13"/>
      <c r="Y47" s="13"/>
      <c r="Z47" s="13"/>
      <c r="AA47" s="164"/>
      <c r="AB47" s="13"/>
      <c r="AC47" s="13"/>
      <c r="AD47" s="276"/>
      <c r="AE47" s="36"/>
      <c r="AF47" s="36"/>
      <c r="AG47" s="36"/>
      <c r="AH47" s="13"/>
      <c r="AI47" s="13"/>
      <c r="AJ47" s="13"/>
      <c r="AK47" s="673" t="s">
        <v>78</v>
      </c>
      <c r="AL47" s="673" t="s">
        <v>78</v>
      </c>
      <c r="AM47" s="13"/>
      <c r="AN47" s="13"/>
      <c r="AO47" s="13"/>
      <c r="AP47" s="13"/>
      <c r="AQ47" s="164"/>
      <c r="AR47" s="347"/>
      <c r="AS47" s="276"/>
      <c r="AT47" s="276"/>
      <c r="AU47" s="36"/>
      <c r="AV47" s="36"/>
      <c r="AW47" s="36"/>
      <c r="AX47" s="36"/>
      <c r="AY47" s="13"/>
      <c r="AZ47" s="13"/>
      <c r="BA47" s="13"/>
      <c r="BB47" s="13"/>
      <c r="BC47" s="13"/>
      <c r="BD47" s="13"/>
      <c r="BE47" s="13"/>
      <c r="BF47" s="164"/>
      <c r="BG47" s="13"/>
      <c r="BH47" s="12" t="s">
        <v>50</v>
      </c>
      <c r="BI47" s="276" t="s">
        <v>50</v>
      </c>
      <c r="BJ47" s="36"/>
      <c r="BK47" s="36"/>
      <c r="BL47" s="13" t="s">
        <v>147</v>
      </c>
      <c r="BM47" s="13" t="s">
        <v>87</v>
      </c>
      <c r="BN47" s="13"/>
      <c r="BO47" s="13"/>
      <c r="BP47" s="13"/>
      <c r="BQ47" s="13"/>
      <c r="BR47" s="5">
        <f t="shared" si="1"/>
        <v>1</v>
      </c>
      <c r="BS47" s="208" t="s">
        <v>1754</v>
      </c>
    </row>
    <row r="48" spans="1:71" s="156" customFormat="1" ht="42">
      <c r="A48" s="14"/>
      <c r="B48" s="14">
        <v>2</v>
      </c>
      <c r="C48" s="14" t="s">
        <v>71</v>
      </c>
      <c r="D48" s="14"/>
      <c r="E48" s="14"/>
      <c r="F48" s="14"/>
      <c r="G48" s="14"/>
      <c r="H48" s="14"/>
      <c r="I48" s="14" t="s">
        <v>152</v>
      </c>
      <c r="J48" s="14"/>
      <c r="K48" s="14"/>
      <c r="L48" s="14"/>
      <c r="M48" s="14"/>
      <c r="N48" s="14"/>
      <c r="O48" s="14"/>
      <c r="P48" s="218" t="str">
        <f>Table2[[#This Row],[Minimum possible value]]</f>
        <v>NA</v>
      </c>
      <c r="Q48" s="218" t="str">
        <f>Table2[[#This Row],[Maximum likely or possible value]]</f>
        <v>NA</v>
      </c>
      <c r="R48" s="218"/>
      <c r="S48" s="196"/>
      <c r="T48" s="160"/>
      <c r="U48" s="13"/>
      <c r="V48" s="13"/>
      <c r="W48" s="13"/>
      <c r="X48" s="13"/>
      <c r="Y48" s="13"/>
      <c r="Z48" s="13"/>
      <c r="AA48" s="164"/>
      <c r="AB48" s="13"/>
      <c r="AC48" s="13" t="s">
        <v>153</v>
      </c>
      <c r="AD48" s="160" t="s">
        <v>153</v>
      </c>
      <c r="AE48" s="160"/>
      <c r="AF48" s="160"/>
      <c r="AG48" s="160"/>
      <c r="AH48" s="13" t="s">
        <v>154</v>
      </c>
      <c r="AI48" s="494" t="s">
        <v>78</v>
      </c>
      <c r="AJ48" s="494" t="s">
        <v>78</v>
      </c>
      <c r="AK48" s="494" t="s">
        <v>78</v>
      </c>
      <c r="AL48" s="494" t="s">
        <v>78</v>
      </c>
      <c r="AM48" s="494" t="s">
        <v>78</v>
      </c>
      <c r="AN48" s="494"/>
      <c r="AO48" s="494"/>
      <c r="AP48" s="494"/>
      <c r="AQ48" s="164"/>
      <c r="AR48" s="160"/>
      <c r="AS48" s="196"/>
      <c r="AT48" s="196"/>
      <c r="AU48" s="160"/>
      <c r="AV48" s="160"/>
      <c r="AW48" s="160"/>
      <c r="AX48" s="160"/>
      <c r="AY48" s="13"/>
      <c r="AZ48" s="13"/>
      <c r="BA48" s="13"/>
      <c r="BB48" s="13"/>
      <c r="BC48" s="13"/>
      <c r="BD48" s="13"/>
      <c r="BE48" s="13"/>
      <c r="BF48" s="164"/>
      <c r="BG48" s="13"/>
      <c r="BH48" s="12"/>
      <c r="BI48" s="160"/>
      <c r="BJ48" s="160"/>
      <c r="BK48" s="160"/>
      <c r="BL48" s="13"/>
      <c r="BM48" s="13"/>
      <c r="BN48" s="13"/>
      <c r="BO48" s="13"/>
      <c r="BP48" s="13"/>
      <c r="BQ48" s="13"/>
      <c r="BR48" s="5">
        <f t="shared" si="1"/>
        <v>1</v>
      </c>
      <c r="BS48" s="208" t="s">
        <v>1754</v>
      </c>
    </row>
    <row r="49" spans="1:71" s="156" customFormat="1" ht="28">
      <c r="A49" s="14"/>
      <c r="B49" s="14">
        <v>2</v>
      </c>
      <c r="C49" s="14" t="s">
        <v>71</v>
      </c>
      <c r="D49" s="14"/>
      <c r="E49" s="14"/>
      <c r="F49" s="14"/>
      <c r="G49" s="14"/>
      <c r="H49" s="14"/>
      <c r="I49" s="14" t="s">
        <v>155</v>
      </c>
      <c r="J49" s="14"/>
      <c r="K49" s="14"/>
      <c r="L49" s="14"/>
      <c r="M49" s="14"/>
      <c r="N49" s="14"/>
      <c r="O49" s="14"/>
      <c r="P49" s="14">
        <f>Table2[[#This Row],[Minimum possible value]]</f>
        <v>1</v>
      </c>
      <c r="Q49" s="14" t="str">
        <f>Table2[[#This Row],[Maximum likely or possible value]]</f>
        <v>None</v>
      </c>
      <c r="R49" s="14"/>
      <c r="S49" s="12"/>
      <c r="T49" s="13"/>
      <c r="U49" s="13"/>
      <c r="V49" s="13"/>
      <c r="W49" s="13"/>
      <c r="X49" s="13"/>
      <c r="Y49" s="13"/>
      <c r="Z49" s="13"/>
      <c r="AA49" s="164"/>
      <c r="AB49" s="13"/>
      <c r="AC49" s="13" t="s">
        <v>156</v>
      </c>
      <c r="AD49" s="13" t="s">
        <v>156</v>
      </c>
      <c r="AE49" s="13"/>
      <c r="AF49" s="13"/>
      <c r="AG49" s="13"/>
      <c r="AH49" s="13" t="s">
        <v>157</v>
      </c>
      <c r="AI49" s="494" t="s">
        <v>78</v>
      </c>
      <c r="AJ49" s="494" t="s">
        <v>158</v>
      </c>
      <c r="AK49" s="494">
        <v>1</v>
      </c>
      <c r="AL49" s="494" t="s">
        <v>159</v>
      </c>
      <c r="AM49" s="494" t="s">
        <v>78</v>
      </c>
      <c r="AN49" s="494"/>
      <c r="AO49" s="494"/>
      <c r="AP49" s="494"/>
      <c r="AQ49" s="164"/>
      <c r="AR49" s="13"/>
      <c r="AS49" s="12"/>
      <c r="AT49" s="12"/>
      <c r="AU49" s="13"/>
      <c r="AV49" s="13"/>
      <c r="AW49" s="13"/>
      <c r="AX49" s="13"/>
      <c r="AY49" s="13"/>
      <c r="AZ49" s="13"/>
      <c r="BA49" s="13"/>
      <c r="BB49" s="13"/>
      <c r="BC49" s="13"/>
      <c r="BD49" s="13"/>
      <c r="BE49" s="13"/>
      <c r="BF49" s="164"/>
      <c r="BG49" s="13"/>
      <c r="BH49" s="12"/>
      <c r="BI49" s="13"/>
      <c r="BJ49" s="13"/>
      <c r="BK49" s="13"/>
      <c r="BL49" s="13"/>
      <c r="BM49" s="13"/>
      <c r="BN49" s="13"/>
      <c r="BO49" s="13"/>
      <c r="BP49" s="13"/>
      <c r="BQ49" s="13"/>
      <c r="BR49" s="5">
        <f t="shared" si="1"/>
        <v>1</v>
      </c>
      <c r="BS49" s="208" t="s">
        <v>1754</v>
      </c>
    </row>
    <row r="50" spans="1:71" s="156" customFormat="1" ht="14">
      <c r="A50" s="14"/>
      <c r="B50" s="14">
        <v>2</v>
      </c>
      <c r="C50" s="14" t="s">
        <v>71</v>
      </c>
      <c r="D50" s="14"/>
      <c r="E50" s="14"/>
      <c r="F50" s="14"/>
      <c r="G50" s="14"/>
      <c r="H50" s="14"/>
      <c r="I50" s="14" t="s">
        <v>160</v>
      </c>
      <c r="J50" s="14"/>
      <c r="K50" s="14"/>
      <c r="L50" s="14"/>
      <c r="M50" s="14"/>
      <c r="N50" s="14"/>
      <c r="O50" s="14"/>
      <c r="P50" s="14" t="str">
        <f>Table2[[#This Row],[Minimum possible value]]</f>
        <v>NA</v>
      </c>
      <c r="Q50" s="14" t="str">
        <f>Table2[[#This Row],[Maximum likely or possible value]]</f>
        <v>NA</v>
      </c>
      <c r="R50" s="14"/>
      <c r="S50" s="12"/>
      <c r="T50" s="13"/>
      <c r="U50" s="13"/>
      <c r="V50" s="13"/>
      <c r="W50" s="13"/>
      <c r="X50" s="13"/>
      <c r="Y50" s="13"/>
      <c r="Z50" s="13"/>
      <c r="AA50" s="164"/>
      <c r="AB50" s="13"/>
      <c r="AC50" s="13" t="s">
        <v>115</v>
      </c>
      <c r="AD50" s="13" t="s">
        <v>115</v>
      </c>
      <c r="AE50" s="13"/>
      <c r="AF50" s="13"/>
      <c r="AG50" s="13"/>
      <c r="AH50" s="13" t="s">
        <v>161</v>
      </c>
      <c r="AI50" s="494" t="s">
        <v>78</v>
      </c>
      <c r="AJ50" s="494" t="s">
        <v>78</v>
      </c>
      <c r="AK50" s="494" t="s">
        <v>78</v>
      </c>
      <c r="AL50" s="494" t="s">
        <v>78</v>
      </c>
      <c r="AM50" s="494" t="s">
        <v>78</v>
      </c>
      <c r="AN50" s="494"/>
      <c r="AO50" s="494"/>
      <c r="AP50" s="494"/>
      <c r="AQ50" s="164"/>
      <c r="AR50" s="13"/>
      <c r="AS50" s="12"/>
      <c r="AT50" s="12"/>
      <c r="AU50" s="13"/>
      <c r="AV50" s="13"/>
      <c r="AW50" s="13"/>
      <c r="AX50" s="13"/>
      <c r="AY50" s="13"/>
      <c r="AZ50" s="13"/>
      <c r="BA50" s="13"/>
      <c r="BB50" s="13"/>
      <c r="BC50" s="13"/>
      <c r="BD50" s="13"/>
      <c r="BE50" s="13"/>
      <c r="BF50" s="164"/>
      <c r="BG50" s="13"/>
      <c r="BH50" s="12"/>
      <c r="BI50" s="13"/>
      <c r="BJ50" s="13"/>
      <c r="BK50" s="13"/>
      <c r="BL50" s="13"/>
      <c r="BM50" s="13"/>
      <c r="BN50" s="13"/>
      <c r="BO50" s="13"/>
      <c r="BP50" s="13"/>
      <c r="BQ50" s="13"/>
      <c r="BR50" s="5">
        <f t="shared" si="1"/>
        <v>1</v>
      </c>
      <c r="BS50" s="208"/>
    </row>
    <row r="51" spans="1:71" s="156" customFormat="1" ht="14">
      <c r="A51" s="14"/>
      <c r="B51" s="14">
        <v>2</v>
      </c>
      <c r="C51" s="14" t="s">
        <v>71</v>
      </c>
      <c r="D51" s="14"/>
      <c r="E51" s="14"/>
      <c r="F51" s="14"/>
      <c r="G51" s="14"/>
      <c r="H51" s="14"/>
      <c r="I51" s="14" t="s">
        <v>162</v>
      </c>
      <c r="J51" s="14"/>
      <c r="K51" s="291"/>
      <c r="L51" s="14"/>
      <c r="M51" s="291"/>
      <c r="N51" s="291"/>
      <c r="O51" s="14"/>
      <c r="P51" s="14" t="str">
        <f>Table2[[#This Row],[Minimum possible value]]</f>
        <v>NA</v>
      </c>
      <c r="Q51" s="14" t="str">
        <f>Table2[[#This Row],[Maximum likely or possible value]]</f>
        <v>NA</v>
      </c>
      <c r="R51" s="14"/>
      <c r="S51" s="12"/>
      <c r="T51" s="13"/>
      <c r="U51" s="13"/>
      <c r="V51" s="13"/>
      <c r="W51" s="13"/>
      <c r="X51" s="13"/>
      <c r="Y51" s="13"/>
      <c r="Z51" s="13"/>
      <c r="AA51" s="164"/>
      <c r="AB51" s="13"/>
      <c r="AC51" s="13" t="s">
        <v>163</v>
      </c>
      <c r="AD51" s="13" t="s">
        <v>163</v>
      </c>
      <c r="AE51" s="13"/>
      <c r="AF51" s="13"/>
      <c r="AG51" s="13"/>
      <c r="AH51" s="13" t="s">
        <v>164</v>
      </c>
      <c r="AI51" s="494" t="s">
        <v>78</v>
      </c>
      <c r="AJ51" s="494" t="s">
        <v>78</v>
      </c>
      <c r="AK51" s="494" t="s">
        <v>78</v>
      </c>
      <c r="AL51" s="494" t="s">
        <v>78</v>
      </c>
      <c r="AM51" s="494" t="s">
        <v>78</v>
      </c>
      <c r="AN51" s="494"/>
      <c r="AO51" s="494"/>
      <c r="AP51" s="494"/>
      <c r="AQ51" s="164"/>
      <c r="AR51" s="13"/>
      <c r="AS51" s="12"/>
      <c r="AT51" s="12"/>
      <c r="AU51" s="13"/>
      <c r="AV51" s="13"/>
      <c r="AW51" s="13"/>
      <c r="AX51" s="13"/>
      <c r="AY51" s="13"/>
      <c r="AZ51" s="13"/>
      <c r="BA51" s="13"/>
      <c r="BB51" s="13"/>
      <c r="BC51" s="13"/>
      <c r="BD51" s="13"/>
      <c r="BE51" s="13"/>
      <c r="BF51" s="164"/>
      <c r="BG51" s="13"/>
      <c r="BH51" s="12"/>
      <c r="BI51" s="13"/>
      <c r="BJ51" s="13"/>
      <c r="BK51" s="13"/>
      <c r="BL51" s="13"/>
      <c r="BM51" s="13"/>
      <c r="BN51" s="13"/>
      <c r="BO51" s="13"/>
      <c r="BP51" s="13"/>
      <c r="BQ51" s="13"/>
      <c r="BR51" s="5">
        <f t="shared" si="1"/>
        <v>1</v>
      </c>
    </row>
    <row r="52" spans="1:71" s="156" customFormat="1" ht="112.5">
      <c r="A52" s="7">
        <v>1</v>
      </c>
      <c r="B52" s="7">
        <v>3</v>
      </c>
      <c r="C52" s="7" t="s">
        <v>2355</v>
      </c>
      <c r="D52" s="7"/>
      <c r="E52" s="7"/>
      <c r="F52" s="7" t="s">
        <v>1621</v>
      </c>
      <c r="G52" s="7"/>
      <c r="H52" s="7" t="s">
        <v>1621</v>
      </c>
      <c r="I52" s="7" t="s">
        <v>1869</v>
      </c>
      <c r="J52" s="200" t="str">
        <f>_xlfn.CONCAT("'&lt;br&gt;','&lt;b&gt;','",I52, ": ','&lt;/b&gt;',",O52, ",'&lt;/br&gt;',")</f>
        <v>'&lt;br&gt;','&lt;b&gt;','From the Dataset Location Identification: ','&lt;/b&gt;',verbatimEventID,'&lt;/br&gt;',</v>
      </c>
      <c r="K52" s="661" t="s">
        <v>1878</v>
      </c>
      <c r="L52" s="502" t="s">
        <v>2347</v>
      </c>
      <c r="M52" s="661" t="s">
        <v>1866</v>
      </c>
      <c r="N52" s="237"/>
      <c r="O52" s="7" t="s">
        <v>2381</v>
      </c>
      <c r="P52" s="7" t="str">
        <f>Table2[[#This Row],[Minimum possible value]]</f>
        <v>NA</v>
      </c>
      <c r="Q52" s="7" t="str">
        <f>Table2[[#This Row],[Maximum likely or possible value]]</f>
        <v>NA</v>
      </c>
      <c r="R52" s="7"/>
      <c r="S52" s="17" t="s">
        <v>74</v>
      </c>
      <c r="T52" s="200"/>
      <c r="U52" s="200" t="s">
        <v>74</v>
      </c>
      <c r="V52" s="200"/>
      <c r="W52" s="200"/>
      <c r="X52" s="200"/>
      <c r="Y52" s="200"/>
      <c r="Z52" s="7"/>
      <c r="AA52" s="519"/>
      <c r="AB52" s="200"/>
      <c r="AC52" s="237" t="s">
        <v>76</v>
      </c>
      <c r="AD52" s="494" t="s">
        <v>76</v>
      </c>
      <c r="AE52" s="573" t="s">
        <v>2549</v>
      </c>
      <c r="AF52" s="494"/>
      <c r="AG52" s="494"/>
      <c r="AH52" s="13" t="s">
        <v>77</v>
      </c>
      <c r="AI52" s="494" t="s">
        <v>78</v>
      </c>
      <c r="AJ52" s="494" t="s">
        <v>78</v>
      </c>
      <c r="AK52" s="494" t="s">
        <v>78</v>
      </c>
      <c r="AL52" s="494" t="s">
        <v>78</v>
      </c>
      <c r="AM52" s="494" t="s">
        <v>78</v>
      </c>
      <c r="AN52" s="494"/>
      <c r="AO52" s="494"/>
      <c r="AP52" s="494"/>
      <c r="AQ52" s="164"/>
      <c r="AR52" s="13"/>
      <c r="AS52" s="12" t="s">
        <v>76</v>
      </c>
      <c r="AT52" s="12" t="s">
        <v>76</v>
      </c>
      <c r="AU52" s="13"/>
      <c r="AV52" s="13"/>
      <c r="AW52" s="13"/>
      <c r="AX52" s="13"/>
      <c r="AY52" s="13"/>
      <c r="AZ52" s="13" t="s">
        <v>82</v>
      </c>
      <c r="BA52" s="13" t="s">
        <v>82</v>
      </c>
      <c r="BB52" s="13"/>
      <c r="BC52" s="13"/>
      <c r="BD52" s="13"/>
      <c r="BE52" s="13"/>
      <c r="BF52" s="164"/>
      <c r="BG52" s="13"/>
      <c r="BH52" s="12" t="s">
        <v>72</v>
      </c>
      <c r="BI52" s="13" t="s">
        <v>84</v>
      </c>
      <c r="BJ52" s="13"/>
      <c r="BK52" s="13"/>
      <c r="BL52" s="13" t="s">
        <v>86</v>
      </c>
      <c r="BM52" s="494" t="s">
        <v>87</v>
      </c>
      <c r="BN52" s="494"/>
      <c r="BO52" s="494"/>
      <c r="BP52" s="494"/>
      <c r="BQ52" s="494"/>
      <c r="BR52" s="5">
        <f>COUNTIF(U52,"*")+COUNTIF(AC52,"*")+COUNTIF(AS52,"*")+COUNTIF(BH52,"*")</f>
        <v>4</v>
      </c>
      <c r="BS52" s="208" t="s">
        <v>1750</v>
      </c>
    </row>
    <row r="53" spans="1:71" s="156" customFormat="1" ht="62.5">
      <c r="A53" s="7">
        <v>2</v>
      </c>
      <c r="B53" s="7">
        <v>3</v>
      </c>
      <c r="C53" s="7" t="s">
        <v>2355</v>
      </c>
      <c r="D53" s="7"/>
      <c r="E53" s="7"/>
      <c r="F53" s="7" t="s">
        <v>1621</v>
      </c>
      <c r="G53" s="7"/>
      <c r="H53" s="7" t="s">
        <v>1621</v>
      </c>
      <c r="I53" s="7" t="s">
        <v>1978</v>
      </c>
      <c r="J53" s="237" t="str">
        <f>_xlfn.CONCAT("'&lt;br&gt;','&lt;b&gt;','",I53, ": ','&lt;/b&gt;',",O53, ",'&lt;/br&gt;',")</f>
        <v>'&lt;br&gt;','&lt;b&gt;','Event Identification  : ','&lt;/b&gt;',eventID ,'&lt;/br&gt;',</v>
      </c>
      <c r="K53" s="661" t="s">
        <v>1792</v>
      </c>
      <c r="L53" s="502" t="s">
        <v>2347</v>
      </c>
      <c r="M53" s="661"/>
      <c r="N53" s="200"/>
      <c r="O53" s="7" t="s">
        <v>1791</v>
      </c>
      <c r="P53" s="7" t="str">
        <f>Table2[[#This Row],[Minimum possible value]]</f>
        <v xml:space="preserve">NA </v>
      </c>
      <c r="Q53" s="7" t="str">
        <f>Table2[[#This Row],[Maximum likely or possible value]]</f>
        <v>NA</v>
      </c>
      <c r="R53" s="7"/>
      <c r="S53" s="270"/>
      <c r="T53" s="9"/>
      <c r="U53" s="9"/>
      <c r="V53" s="9"/>
      <c r="W53" s="9"/>
      <c r="X53" s="9"/>
      <c r="Y53" s="13"/>
      <c r="Z53" s="13"/>
      <c r="AA53" s="235"/>
      <c r="AB53" s="233"/>
      <c r="AC53" s="13"/>
      <c r="AD53" s="494"/>
      <c r="AE53" s="573"/>
      <c r="AF53" s="494"/>
      <c r="AG53" s="494"/>
      <c r="AH53" s="494"/>
      <c r="AI53" s="494"/>
      <c r="AJ53" s="494"/>
      <c r="AK53" s="494" t="s">
        <v>1609</v>
      </c>
      <c r="AL53" s="673" t="s">
        <v>78</v>
      </c>
      <c r="AM53" s="494"/>
      <c r="AN53" s="9"/>
      <c r="AO53" s="261"/>
      <c r="AP53" s="261"/>
      <c r="AQ53" s="235"/>
      <c r="AR53" s="233"/>
      <c r="AS53" s="280"/>
      <c r="AT53" s="280"/>
      <c r="AU53" s="283"/>
      <c r="AV53" s="283"/>
      <c r="AW53" s="283"/>
      <c r="AX53" s="283"/>
      <c r="AY53" s="283"/>
      <c r="AZ53" s="283"/>
      <c r="BA53" s="283"/>
      <c r="BB53" s="283"/>
      <c r="BC53" s="283"/>
      <c r="BD53" s="283"/>
      <c r="BE53" s="283"/>
      <c r="BF53" s="284"/>
      <c r="BG53" s="283"/>
      <c r="BH53" s="280"/>
      <c r="BI53" s="283"/>
      <c r="BJ53" s="283"/>
      <c r="BK53" s="283"/>
      <c r="BL53" s="283"/>
      <c r="BM53" s="283"/>
      <c r="BN53" s="283"/>
      <c r="BO53" s="283"/>
      <c r="BP53" s="283"/>
      <c r="BQ53" s="283"/>
      <c r="BR53" s="5"/>
      <c r="BS53" s="208" t="s">
        <v>1749</v>
      </c>
    </row>
    <row r="54" spans="1:71" s="156" customFormat="1" ht="262.5">
      <c r="A54" s="7">
        <v>3</v>
      </c>
      <c r="B54" s="7">
        <v>3</v>
      </c>
      <c r="C54" s="7" t="s">
        <v>2355</v>
      </c>
      <c r="D54" s="7"/>
      <c r="E54" s="7"/>
      <c r="F54" s="7" t="s">
        <v>1621</v>
      </c>
      <c r="G54" s="7"/>
      <c r="H54" s="7" t="s">
        <v>1621</v>
      </c>
      <c r="I54" s="7" t="s">
        <v>1868</v>
      </c>
      <c r="J54" s="237"/>
      <c r="K54" s="661" t="s">
        <v>2365</v>
      </c>
      <c r="L54" s="502" t="s">
        <v>1970</v>
      </c>
      <c r="M54" s="661" t="s">
        <v>2370</v>
      </c>
      <c r="N54" s="7"/>
      <c r="O54" s="7" t="s">
        <v>1851</v>
      </c>
      <c r="P54" s="7"/>
      <c r="Q54" s="7"/>
      <c r="R54" s="7" t="s">
        <v>2571</v>
      </c>
      <c r="S54" s="13" t="s">
        <v>1169</v>
      </c>
      <c r="T54" s="13"/>
      <c r="U54" s="13" t="s">
        <v>1169</v>
      </c>
      <c r="V54" s="13"/>
      <c r="W54" s="13"/>
      <c r="X54" s="13"/>
      <c r="Y54" s="13"/>
      <c r="Z54" s="13"/>
      <c r="AA54" s="164"/>
      <c r="AB54" s="13"/>
      <c r="AC54" s="13" t="s">
        <v>148</v>
      </c>
      <c r="AD54" s="13" t="s">
        <v>2006</v>
      </c>
      <c r="AE54" s="13" t="s">
        <v>2550</v>
      </c>
      <c r="AF54" s="13"/>
      <c r="AG54" s="13"/>
      <c r="AH54" s="13" t="s">
        <v>149</v>
      </c>
      <c r="AI54" s="494" t="s">
        <v>78</v>
      </c>
      <c r="AJ54" s="494" t="s">
        <v>78</v>
      </c>
      <c r="AK54" s="494" t="s">
        <v>150</v>
      </c>
      <c r="AL54" s="494" t="s">
        <v>151</v>
      </c>
      <c r="AM54" s="494" t="s">
        <v>78</v>
      </c>
      <c r="AN54" s="494"/>
      <c r="AO54" s="494"/>
      <c r="AP54" s="494"/>
      <c r="AQ54" s="164"/>
      <c r="AR54" s="13"/>
      <c r="AS54" s="12"/>
      <c r="AT54" s="12"/>
      <c r="AU54" s="13"/>
      <c r="AV54" s="13"/>
      <c r="AW54" s="13"/>
      <c r="AX54" s="13"/>
      <c r="AY54" s="13"/>
      <c r="AZ54" s="13"/>
      <c r="BA54" s="13"/>
      <c r="BB54" s="13"/>
      <c r="BC54" s="13"/>
      <c r="BD54" s="13"/>
      <c r="BE54" s="13"/>
      <c r="BF54" s="164"/>
      <c r="BG54" s="13"/>
      <c r="BH54" s="12"/>
      <c r="BI54" s="13"/>
      <c r="BJ54" s="13"/>
      <c r="BK54" s="13"/>
      <c r="BL54" s="13"/>
      <c r="BM54" s="494"/>
      <c r="BN54" s="494"/>
      <c r="BO54" s="494"/>
      <c r="BP54" s="494"/>
      <c r="BQ54" s="494"/>
      <c r="BR54" s="5">
        <f>COUNTIF(U54,"*")+COUNTIF(AC54,"*")+COUNTIF(AS54,"*")+COUNTIF(BH54,"*")</f>
        <v>2</v>
      </c>
      <c r="BS54" s="208"/>
    </row>
    <row r="55" spans="1:71" s="156" customFormat="1" ht="37.5">
      <c r="A55" s="7">
        <v>4</v>
      </c>
      <c r="B55" s="7">
        <v>3</v>
      </c>
      <c r="C55" s="7" t="s">
        <v>2355</v>
      </c>
      <c r="D55" s="7"/>
      <c r="E55" s="7"/>
      <c r="F55" s="7"/>
      <c r="G55" s="7"/>
      <c r="H55" s="7"/>
      <c r="I55" s="7" t="s">
        <v>105</v>
      </c>
      <c r="J55" s="237" t="str">
        <f>_xlfn.CONCAT("'&lt;br&gt;','&lt;b&gt;','",I55, ": ','&lt;/b&gt;',",O55, ",'&lt;/br&gt;',")</f>
        <v>'&lt;br&gt;','&lt;b&gt;','Sample Date : ','&lt;/b&gt;',verbatimEventDate,'&lt;/br&gt;',</v>
      </c>
      <c r="K55" s="661" t="s">
        <v>1797</v>
      </c>
      <c r="L55" s="502" t="s">
        <v>1742</v>
      </c>
      <c r="M55" s="661" t="s">
        <v>2371</v>
      </c>
      <c r="N55" s="200"/>
      <c r="O55" s="7" t="s">
        <v>1796</v>
      </c>
      <c r="P55" s="7" t="str">
        <f>Table2[[#This Row],[Minimum possible value]]</f>
        <v>NA</v>
      </c>
      <c r="Q55" s="7" t="str">
        <f>Table2[[#This Row],[Maximum likely or possible value]]</f>
        <v>NA</v>
      </c>
      <c r="R55" s="7"/>
      <c r="S55" s="189" t="s">
        <v>108</v>
      </c>
      <c r="T55" s="372"/>
      <c r="U55" s="189" t="s">
        <v>108</v>
      </c>
      <c r="V55" s="9"/>
      <c r="W55" s="9"/>
      <c r="X55" s="9"/>
      <c r="Y55" s="9"/>
      <c r="Z55" s="9"/>
      <c r="AA55" s="163"/>
      <c r="AB55" s="9"/>
      <c r="AC55" s="13" t="s">
        <v>1743</v>
      </c>
      <c r="AD55" s="13" t="s">
        <v>1572</v>
      </c>
      <c r="AE55" s="662" t="s">
        <v>2551</v>
      </c>
      <c r="AF55" s="13"/>
      <c r="AG55" s="13"/>
      <c r="AH55" s="13" t="s">
        <v>109</v>
      </c>
      <c r="AI55" s="494" t="s">
        <v>78</v>
      </c>
      <c r="AJ55" s="494" t="s">
        <v>110</v>
      </c>
      <c r="AK55" s="494" t="s">
        <v>78</v>
      </c>
      <c r="AL55" s="494" t="s">
        <v>78</v>
      </c>
      <c r="AM55" s="494" t="s">
        <v>78</v>
      </c>
      <c r="AN55" s="494"/>
      <c r="AO55" s="494"/>
      <c r="AP55" s="494"/>
      <c r="AQ55" s="163"/>
      <c r="AR55" s="9"/>
      <c r="AS55" s="279" t="s">
        <v>111</v>
      </c>
      <c r="AT55" s="279" t="s">
        <v>111</v>
      </c>
      <c r="AU55" s="261"/>
      <c r="AV55" s="261"/>
      <c r="AW55" s="261"/>
      <c r="AX55" s="261"/>
      <c r="AY55" s="11"/>
      <c r="AZ55" s="494" t="s">
        <v>112</v>
      </c>
      <c r="BA55" s="494" t="s">
        <v>112</v>
      </c>
      <c r="BB55" s="494"/>
      <c r="BC55" s="494"/>
      <c r="BD55" s="494"/>
      <c r="BE55" s="494"/>
      <c r="BF55" s="163"/>
      <c r="BG55" s="9"/>
      <c r="BH55" s="12"/>
      <c r="BI55" s="233"/>
      <c r="BJ55" s="233"/>
      <c r="BK55" s="233"/>
      <c r="BL55" s="13"/>
      <c r="BM55" s="13"/>
      <c r="BN55" s="13"/>
      <c r="BO55" s="13"/>
      <c r="BP55" s="13"/>
      <c r="BQ55" s="13"/>
      <c r="BR55" s="5">
        <f>COUNTIF(U55,"*")+COUNTIF(AC55,"*")+COUNTIF(AS55,"*")+COUNTIF(BH55,"*")</f>
        <v>3</v>
      </c>
      <c r="BS55" s="208"/>
    </row>
    <row r="56" spans="1:71" s="156" customFormat="1" ht="100">
      <c r="A56" s="7">
        <v>5</v>
      </c>
      <c r="B56" s="7">
        <v>3</v>
      </c>
      <c r="C56" s="7" t="s">
        <v>2355</v>
      </c>
      <c r="D56" s="7"/>
      <c r="E56" s="7"/>
      <c r="F56" s="7" t="s">
        <v>1621</v>
      </c>
      <c r="G56" s="7"/>
      <c r="H56" s="502" t="s">
        <v>1621</v>
      </c>
      <c r="I56" s="7"/>
      <c r="J56" s="237"/>
      <c r="K56" s="661" t="s">
        <v>2563</v>
      </c>
      <c r="L56" s="502" t="s">
        <v>1742</v>
      </c>
      <c r="M56" s="672">
        <v>23078</v>
      </c>
      <c r="N56" s="7"/>
      <c r="O56" s="510" t="s">
        <v>2386</v>
      </c>
      <c r="P56" s="510" t="str">
        <f>Table2[[#This Row],[Minimum possible value]]</f>
        <v>NA</v>
      </c>
      <c r="Q56" s="510" t="str">
        <f>Table2[[#This Row],[Maximum likely or possible value]]</f>
        <v>NA</v>
      </c>
      <c r="R56" s="510"/>
      <c r="S56" s="189" t="s">
        <v>108</v>
      </c>
      <c r="T56" s="372"/>
      <c r="U56" s="189" t="s">
        <v>108</v>
      </c>
      <c r="V56" s="9"/>
      <c r="W56" s="9"/>
      <c r="X56" s="9"/>
      <c r="Y56" s="9"/>
      <c r="Z56" s="9"/>
      <c r="AA56" s="163"/>
      <c r="AB56" s="9"/>
      <c r="AC56" s="13" t="s">
        <v>1743</v>
      </c>
      <c r="AD56" s="13" t="s">
        <v>1572</v>
      </c>
      <c r="AE56" s="662" t="s">
        <v>2551</v>
      </c>
      <c r="AF56" s="13"/>
      <c r="AG56" s="13"/>
      <c r="AH56" s="13" t="s">
        <v>109</v>
      </c>
      <c r="AI56" s="663" t="s">
        <v>78</v>
      </c>
      <c r="AJ56" s="663" t="s">
        <v>110</v>
      </c>
      <c r="AK56" s="663" t="s">
        <v>78</v>
      </c>
      <c r="AL56" s="663" t="s">
        <v>78</v>
      </c>
      <c r="AM56" s="663" t="s">
        <v>78</v>
      </c>
      <c r="AN56" s="663"/>
      <c r="AO56" s="663"/>
      <c r="AP56" s="663"/>
      <c r="AQ56" s="163"/>
      <c r="AR56" s="9"/>
      <c r="AS56" s="279" t="s">
        <v>111</v>
      </c>
      <c r="AT56" s="279" t="s">
        <v>111</v>
      </c>
      <c r="AU56" s="261"/>
      <c r="AV56" s="261"/>
      <c r="AW56" s="261"/>
      <c r="AX56" s="261"/>
      <c r="AY56" s="11"/>
      <c r="AZ56" s="663" t="s">
        <v>112</v>
      </c>
      <c r="BA56" s="663" t="s">
        <v>112</v>
      </c>
      <c r="BB56" s="663"/>
      <c r="BC56" s="663"/>
      <c r="BD56" s="663"/>
      <c r="BE56" s="663"/>
      <c r="BF56" s="163"/>
      <c r="BG56" s="9"/>
      <c r="BH56" s="12"/>
      <c r="BI56" s="233"/>
      <c r="BJ56" s="233"/>
      <c r="BK56" s="233"/>
      <c r="BL56" s="13"/>
      <c r="BM56" s="13"/>
      <c r="BN56" s="13"/>
      <c r="BO56" s="13"/>
      <c r="BP56" s="13"/>
      <c r="BQ56" s="13"/>
      <c r="BR56" s="5">
        <f>COUNTIF(S56,"*")+COUNTIF(AC56,"*")+COUNTIF(AS56,"*")+COUNTIF(BH56,"*")</f>
        <v>3</v>
      </c>
      <c r="BS56" s="208" t="s">
        <v>1753</v>
      </c>
    </row>
    <row r="57" spans="1:71" s="156" customFormat="1" ht="50">
      <c r="A57" s="7">
        <v>6</v>
      </c>
      <c r="B57" s="7">
        <v>3</v>
      </c>
      <c r="C57" s="7" t="s">
        <v>2355</v>
      </c>
      <c r="D57" s="7"/>
      <c r="E57" s="7"/>
      <c r="F57" s="7"/>
      <c r="G57" s="7"/>
      <c r="H57" s="7"/>
      <c r="I57" s="7" t="s">
        <v>1850</v>
      </c>
      <c r="J57" s="237"/>
      <c r="K57" s="661" t="s">
        <v>2366</v>
      </c>
      <c r="L57" s="502" t="s">
        <v>1742</v>
      </c>
      <c r="M57" s="502" t="s">
        <v>2373</v>
      </c>
      <c r="N57" s="200"/>
      <c r="O57" s="7" t="s">
        <v>2385</v>
      </c>
      <c r="P57" s="7">
        <f>Table2[[#This Row],[Minimum possible value]]</f>
        <v>0</v>
      </c>
      <c r="Q57" s="7">
        <f>Table2[[#This Row],[Maximum likely or possible value]]</f>
        <v>0</v>
      </c>
      <c r="R57" s="7"/>
      <c r="S57" s="266"/>
      <c r="T57" s="233"/>
      <c r="U57" s="13"/>
      <c r="V57" s="13"/>
      <c r="W57" s="13"/>
      <c r="X57" s="13"/>
      <c r="Y57" s="13"/>
      <c r="Z57" s="13"/>
      <c r="AA57" s="164"/>
      <c r="AB57" s="13"/>
      <c r="AC57" s="13"/>
      <c r="AD57" s="13"/>
      <c r="AE57" s="13"/>
      <c r="AF57" s="13"/>
      <c r="AG57" s="13"/>
      <c r="AH57" s="13"/>
      <c r="AI57" s="13"/>
      <c r="AJ57" s="13"/>
      <c r="AK57" s="13"/>
      <c r="AL57" s="13"/>
      <c r="AM57" s="13"/>
      <c r="AN57" s="13"/>
      <c r="AO57" s="13"/>
      <c r="AP57" s="13"/>
      <c r="AQ57" s="164"/>
      <c r="AR57" s="13"/>
      <c r="AS57" s="279"/>
      <c r="AT57" s="279"/>
      <c r="AU57" s="261"/>
      <c r="AV57" s="261"/>
      <c r="AW57" s="261"/>
      <c r="AX57" s="261"/>
      <c r="AY57" s="13"/>
      <c r="AZ57" s="494"/>
      <c r="BA57" s="494"/>
      <c r="BB57" s="494"/>
      <c r="BC57" s="494"/>
      <c r="BD57" s="494"/>
      <c r="BE57" s="494"/>
      <c r="BF57" s="164"/>
      <c r="BG57" s="13"/>
      <c r="BH57" s="12"/>
      <c r="BI57" s="233"/>
      <c r="BJ57" s="233"/>
      <c r="BK57" s="233"/>
      <c r="BL57" s="13"/>
      <c r="BM57" s="13"/>
      <c r="BN57" s="13"/>
      <c r="BO57" s="13"/>
      <c r="BP57" s="13"/>
      <c r="BQ57" s="13"/>
      <c r="BR57" s="5"/>
      <c r="BS57" s="208" t="s">
        <v>1753</v>
      </c>
    </row>
    <row r="58" spans="1:71" s="156" customFormat="1" ht="51.5" customHeight="1">
      <c r="A58" s="7"/>
      <c r="B58" s="7"/>
      <c r="C58" s="7"/>
      <c r="D58" s="7"/>
      <c r="E58" s="7"/>
      <c r="F58" s="7"/>
      <c r="G58" s="7"/>
      <c r="H58" s="502"/>
      <c r="I58" s="7"/>
      <c r="J58" s="237"/>
      <c r="K58" s="661"/>
      <c r="L58" s="502"/>
      <c r="M58" s="502"/>
      <c r="N58" s="200"/>
      <c r="O58" s="510"/>
      <c r="P58" s="678">
        <f>Table2[[#This Row],[Minimum possible value]]</f>
        <v>0</v>
      </c>
      <c r="Q58" s="678">
        <f>Table2[[#This Row],[Maximum likely or possible value]]</f>
        <v>0</v>
      </c>
      <c r="R58" s="678"/>
      <c r="S58" s="192"/>
      <c r="T58" s="36"/>
      <c r="U58" s="36"/>
      <c r="V58" s="36"/>
      <c r="W58" s="36"/>
      <c r="X58" s="36"/>
      <c r="Y58" s="36"/>
      <c r="Z58" s="36"/>
      <c r="AA58" s="347"/>
      <c r="AB58" s="36"/>
      <c r="AC58" s="36"/>
      <c r="AD58" s="36"/>
      <c r="AE58" s="36"/>
      <c r="AF58" s="36"/>
      <c r="AG58" s="36"/>
      <c r="AH58" s="36"/>
      <c r="AI58" s="13"/>
      <c r="AJ58" s="13"/>
      <c r="AK58" s="13"/>
      <c r="AL58" s="13"/>
      <c r="AM58" s="13"/>
      <c r="AN58" s="13"/>
      <c r="AO58" s="13"/>
      <c r="AP58" s="13"/>
      <c r="AQ58" s="347"/>
      <c r="AR58" s="36"/>
      <c r="AS58" s="192"/>
      <c r="AT58" s="299"/>
      <c r="AU58" s="36"/>
      <c r="AV58" s="36"/>
      <c r="AW58" s="36"/>
      <c r="AX58" s="36"/>
      <c r="AY58" s="36"/>
      <c r="AZ58" s="36"/>
      <c r="BA58" s="36"/>
      <c r="BB58" s="36"/>
      <c r="BC58" s="36"/>
      <c r="BD58" s="36"/>
      <c r="BE58" s="36"/>
      <c r="BF58" s="347"/>
      <c r="BG58" s="36"/>
      <c r="BH58" s="192"/>
      <c r="BI58" s="36"/>
      <c r="BJ58" s="36"/>
      <c r="BK58" s="36"/>
      <c r="BL58" s="36"/>
      <c r="BM58" s="36"/>
      <c r="BN58" s="36"/>
      <c r="BO58" s="36"/>
      <c r="BP58" s="36"/>
      <c r="BQ58" s="36"/>
      <c r="BR58" s="348">
        <f>COUNTIF(S58,"*")+COUNTIF(AC58,"*")+COUNTIF(AS58,"*")+COUNTIF(BH58,"*")</f>
        <v>0</v>
      </c>
      <c r="BS58" s="208"/>
    </row>
    <row r="59" spans="1:71" s="156" customFormat="1" ht="25">
      <c r="A59" s="7">
        <v>7</v>
      </c>
      <c r="B59" s="7">
        <v>3</v>
      </c>
      <c r="C59" s="7" t="s">
        <v>2355</v>
      </c>
      <c r="D59" s="7"/>
      <c r="E59" s="7"/>
      <c r="F59" s="7"/>
      <c r="G59" s="7"/>
      <c r="H59" s="502"/>
      <c r="I59" s="7"/>
      <c r="J59" s="237"/>
      <c r="K59" s="661" t="s">
        <v>2367</v>
      </c>
      <c r="L59" s="502" t="s">
        <v>1742</v>
      </c>
      <c r="M59" s="661" t="s">
        <v>2374</v>
      </c>
      <c r="N59" s="7"/>
      <c r="O59" s="510" t="s">
        <v>2358</v>
      </c>
      <c r="P59" s="678">
        <f>Table2[[#This Row],[Minimum possible value]]</f>
        <v>0</v>
      </c>
      <c r="Q59" s="678">
        <f>Table2[[#This Row],[Maximum likely or possible value]]</f>
        <v>0</v>
      </c>
      <c r="R59" s="678"/>
      <c r="S59" s="192"/>
      <c r="T59" s="36"/>
      <c r="U59" s="36"/>
      <c r="V59" s="36"/>
      <c r="W59" s="36"/>
      <c r="X59" s="36"/>
      <c r="Y59" s="36"/>
      <c r="Z59" s="36"/>
      <c r="AA59" s="347"/>
      <c r="AB59" s="36"/>
      <c r="AC59" s="36"/>
      <c r="AD59" s="36"/>
      <c r="AE59" s="36"/>
      <c r="AF59" s="36"/>
      <c r="AG59" s="36"/>
      <c r="AH59" s="36"/>
      <c r="AI59" s="13"/>
      <c r="AJ59" s="13"/>
      <c r="AK59" s="13"/>
      <c r="AL59" s="13"/>
      <c r="AM59" s="13"/>
      <c r="AN59" s="13"/>
      <c r="AO59" s="13"/>
      <c r="AP59" s="13"/>
      <c r="AQ59" s="347"/>
      <c r="AR59" s="36"/>
      <c r="AS59" s="192"/>
      <c r="AT59" s="192"/>
      <c r="AU59" s="36"/>
      <c r="AV59" s="36"/>
      <c r="AW59" s="36"/>
      <c r="AX59" s="36"/>
      <c r="AY59" s="36"/>
      <c r="AZ59" s="36"/>
      <c r="BA59" s="36"/>
      <c r="BB59" s="36"/>
      <c r="BC59" s="36"/>
      <c r="BD59" s="36"/>
      <c r="BE59" s="36"/>
      <c r="BF59" s="347"/>
      <c r="BG59" s="36"/>
      <c r="BH59" s="192"/>
      <c r="BI59" s="36"/>
      <c r="BJ59" s="36"/>
      <c r="BK59" s="36"/>
      <c r="BL59" s="36"/>
      <c r="BM59" s="36"/>
      <c r="BN59" s="36"/>
      <c r="BO59" s="36"/>
      <c r="BP59" s="36"/>
      <c r="BQ59" s="36"/>
      <c r="BR59" s="348">
        <f>COUNTIF(S59,"*")+COUNTIF(AC59,"*")+COUNTIF(AS59,"*")+COUNTIF(BH59,"*")</f>
        <v>0</v>
      </c>
      <c r="BS59" s="208"/>
    </row>
    <row r="60" spans="1:71" s="156" customFormat="1" ht="25">
      <c r="A60" s="7">
        <v>8</v>
      </c>
      <c r="B60" s="7">
        <v>3</v>
      </c>
      <c r="C60" s="7" t="s">
        <v>2355</v>
      </c>
      <c r="D60" s="7"/>
      <c r="E60" s="7"/>
      <c r="F60" s="7"/>
      <c r="G60" s="7"/>
      <c r="H60" s="7"/>
      <c r="I60" s="7" t="s">
        <v>1979</v>
      </c>
      <c r="J60" s="237"/>
      <c r="K60" s="661" t="s">
        <v>2368</v>
      </c>
      <c r="L60" s="502" t="s">
        <v>1742</v>
      </c>
      <c r="M60" s="661" t="s">
        <v>2375</v>
      </c>
      <c r="N60" s="200"/>
      <c r="O60" s="7" t="s">
        <v>2359</v>
      </c>
      <c r="P60" s="679">
        <f>Table2[[#This Row],[Minimum possible value]]</f>
        <v>0</v>
      </c>
      <c r="Q60" s="679">
        <f>Table2[[#This Row],[Maximum likely or possible value]]</f>
        <v>0</v>
      </c>
      <c r="R60" s="679"/>
      <c r="S60" s="274"/>
      <c r="T60" s="278"/>
      <c r="U60" s="36"/>
      <c r="V60" s="36"/>
      <c r="W60" s="36"/>
      <c r="X60" s="36"/>
      <c r="Y60" s="36"/>
      <c r="Z60" s="36"/>
      <c r="AA60" s="347"/>
      <c r="AB60" s="36"/>
      <c r="AC60" s="36"/>
      <c r="AD60" s="36"/>
      <c r="AE60" s="36"/>
      <c r="AF60" s="36"/>
      <c r="AG60" s="36"/>
      <c r="AH60" s="36"/>
      <c r="AI60" s="13"/>
      <c r="AJ60" s="13"/>
      <c r="AK60" s="13"/>
      <c r="AL60" s="13"/>
      <c r="AM60" s="13"/>
      <c r="AN60" s="13"/>
      <c r="AO60" s="13"/>
      <c r="AP60" s="13"/>
      <c r="AQ60" s="347"/>
      <c r="AR60" s="36"/>
      <c r="AS60" s="281"/>
      <c r="AT60" s="281"/>
      <c r="AU60" s="285"/>
      <c r="AV60" s="285"/>
      <c r="AW60" s="285"/>
      <c r="AX60" s="285"/>
      <c r="AY60" s="36"/>
      <c r="AZ60" s="299"/>
      <c r="BA60" s="299"/>
      <c r="BB60" s="299"/>
      <c r="BC60" s="299"/>
      <c r="BD60" s="299"/>
      <c r="BE60" s="299"/>
      <c r="BF60" s="347"/>
      <c r="BG60" s="36"/>
      <c r="BH60" s="192"/>
      <c r="BI60" s="278"/>
      <c r="BJ60" s="278"/>
      <c r="BK60" s="278"/>
      <c r="BL60" s="36"/>
      <c r="BM60" s="36"/>
      <c r="BN60" s="36"/>
      <c r="BO60" s="36"/>
      <c r="BP60" s="36"/>
      <c r="BQ60" s="36"/>
      <c r="BR60" s="348"/>
      <c r="BS60" s="208"/>
    </row>
    <row r="61" spans="1:71" s="156" customFormat="1" ht="37.5">
      <c r="A61" s="7">
        <v>9</v>
      </c>
      <c r="B61" s="7">
        <v>3</v>
      </c>
      <c r="C61" s="7" t="s">
        <v>2355</v>
      </c>
      <c r="D61" s="7"/>
      <c r="E61" s="7"/>
      <c r="F61" s="7" t="s">
        <v>1621</v>
      </c>
      <c r="G61" s="7"/>
      <c r="H61" s="7" t="s">
        <v>1621</v>
      </c>
      <c r="I61" s="7" t="s">
        <v>97</v>
      </c>
      <c r="J61" s="237" t="str">
        <f>_xlfn.CONCAT("'&lt;br&gt;','&lt;b&gt;','",I61, ": ','&lt;/b&gt;',",O61, ",'&lt;/br&gt;',")</f>
        <v>'&lt;br&gt;','&lt;b&gt;','Sample Year : ','&lt;/b&gt;',year ,'&lt;/br&gt;',</v>
      </c>
      <c r="K61" s="661" t="s">
        <v>1795</v>
      </c>
      <c r="L61" s="502" t="s">
        <v>1972</v>
      </c>
      <c r="M61" s="661">
        <v>2008</v>
      </c>
      <c r="N61" s="200"/>
      <c r="O61" s="7" t="s">
        <v>2387</v>
      </c>
      <c r="P61" s="679">
        <f>Table2[[#This Row],[Minimum possible value]]</f>
        <v>0</v>
      </c>
      <c r="Q61" s="679">
        <f>Table2[[#This Row],[Maximum likely or possible value]]</f>
        <v>0</v>
      </c>
      <c r="R61" s="679"/>
      <c r="S61" s="274" t="s">
        <v>100</v>
      </c>
      <c r="T61" s="278"/>
      <c r="U61" s="36"/>
      <c r="V61" s="36"/>
      <c r="W61" s="36"/>
      <c r="X61" s="36"/>
      <c r="Y61" s="36"/>
      <c r="Z61" s="36"/>
      <c r="AA61" s="347"/>
      <c r="AB61" s="36"/>
      <c r="AC61" s="36"/>
      <c r="AD61" s="36"/>
      <c r="AE61" s="36"/>
      <c r="AF61" s="36"/>
      <c r="AG61" s="36"/>
      <c r="AH61" s="36"/>
      <c r="AI61" s="13"/>
      <c r="AJ61" s="13"/>
      <c r="AK61" s="13"/>
      <c r="AL61" s="13"/>
      <c r="AM61" s="13"/>
      <c r="AN61" s="13"/>
      <c r="AO61" s="13"/>
      <c r="AP61" s="13"/>
      <c r="AQ61" s="347"/>
      <c r="AR61" s="36"/>
      <c r="AS61" s="281" t="s">
        <v>101</v>
      </c>
      <c r="AT61" s="281" t="s">
        <v>101</v>
      </c>
      <c r="AU61" s="285"/>
      <c r="AV61" s="285" t="s">
        <v>1880</v>
      </c>
      <c r="AW61" s="285"/>
      <c r="AX61" s="285"/>
      <c r="AY61" s="36"/>
      <c r="AZ61" s="299" t="s">
        <v>102</v>
      </c>
      <c r="BA61" s="299" t="s">
        <v>102</v>
      </c>
      <c r="BB61" s="299"/>
      <c r="BC61" s="299"/>
      <c r="BD61" s="299"/>
      <c r="BE61" s="299"/>
      <c r="BF61" s="347"/>
      <c r="BG61" s="36"/>
      <c r="BH61" s="192" t="s">
        <v>103</v>
      </c>
      <c r="BI61" s="278" t="s">
        <v>104</v>
      </c>
      <c r="BJ61" s="278"/>
      <c r="BK61" s="278"/>
      <c r="BL61" s="36" t="s">
        <v>78</v>
      </c>
      <c r="BM61" s="36" t="s">
        <v>87</v>
      </c>
      <c r="BN61" s="36"/>
      <c r="BO61" s="36"/>
      <c r="BP61" s="36"/>
      <c r="BQ61" s="36"/>
      <c r="BR61" s="348">
        <f t="shared" ref="BR61:BR77" si="2">COUNTIF(S61,"*")+COUNTIF(AC61,"*")+COUNTIF(AS61,"*")+COUNTIF(BH61,"*")</f>
        <v>3</v>
      </c>
      <c r="BS61" s="208"/>
    </row>
    <row r="62" spans="1:71" s="156" customFormat="1" ht="37.5">
      <c r="A62" s="7">
        <v>10</v>
      </c>
      <c r="B62" s="7">
        <v>3</v>
      </c>
      <c r="C62" s="7" t="s">
        <v>2355</v>
      </c>
      <c r="D62" s="7"/>
      <c r="E62" s="7"/>
      <c r="F62" s="7"/>
      <c r="G62" s="7"/>
      <c r="H62" s="502"/>
      <c r="I62" s="7"/>
      <c r="J62" s="237"/>
      <c r="K62" s="661" t="s">
        <v>2369</v>
      </c>
      <c r="L62" s="502" t="s">
        <v>2347</v>
      </c>
      <c r="M62" s="661" t="s">
        <v>2376</v>
      </c>
      <c r="N62" s="200"/>
      <c r="O62" s="510" t="s">
        <v>2364</v>
      </c>
      <c r="P62" s="678">
        <f>Table2[[#This Row],[Minimum possible value]]</f>
        <v>0</v>
      </c>
      <c r="Q62" s="678">
        <f>Table2[[#This Row],[Maximum likely or possible value]]</f>
        <v>0</v>
      </c>
      <c r="R62" s="678"/>
      <c r="S62" s="192"/>
      <c r="T62" s="36"/>
      <c r="U62" s="36"/>
      <c r="V62" s="36"/>
      <c r="W62" s="36"/>
      <c r="X62" s="36"/>
      <c r="Y62" s="36"/>
      <c r="Z62" s="36"/>
      <c r="AA62" s="347"/>
      <c r="AB62" s="36"/>
      <c r="AC62" s="36"/>
      <c r="AD62" s="36"/>
      <c r="AE62" s="36"/>
      <c r="AF62" s="36"/>
      <c r="AG62" s="36"/>
      <c r="AH62" s="36"/>
      <c r="AI62" s="13"/>
      <c r="AJ62" s="13"/>
      <c r="AK62" s="13"/>
      <c r="AL62" s="13"/>
      <c r="AM62" s="13"/>
      <c r="AN62" s="13"/>
      <c r="AO62" s="13"/>
      <c r="AP62" s="13"/>
      <c r="AQ62" s="347"/>
      <c r="AR62" s="36"/>
      <c r="AS62" s="192"/>
      <c r="AT62" s="192"/>
      <c r="AU62" s="36"/>
      <c r="AV62" s="36"/>
      <c r="AW62" s="36"/>
      <c r="AX62" s="36"/>
      <c r="AY62" s="36"/>
      <c r="AZ62" s="36"/>
      <c r="BA62" s="36"/>
      <c r="BB62" s="36"/>
      <c r="BC62" s="36"/>
      <c r="BD62" s="36"/>
      <c r="BE62" s="36"/>
      <c r="BF62" s="347"/>
      <c r="BG62" s="36"/>
      <c r="BH62" s="192"/>
      <c r="BI62" s="36"/>
      <c r="BJ62" s="36"/>
      <c r="BK62" s="36"/>
      <c r="BL62" s="36"/>
      <c r="BM62" s="36"/>
      <c r="BN62" s="36"/>
      <c r="BO62" s="36"/>
      <c r="BP62" s="36"/>
      <c r="BQ62" s="36"/>
      <c r="BR62" s="348">
        <f t="shared" si="2"/>
        <v>0</v>
      </c>
      <c r="BS62" s="208"/>
    </row>
    <row r="63" spans="1:71" s="156" customFormat="1" ht="56">
      <c r="A63" s="7">
        <v>11</v>
      </c>
      <c r="B63" s="7">
        <v>3</v>
      </c>
      <c r="C63" s="7" t="s">
        <v>2355</v>
      </c>
      <c r="D63" s="7"/>
      <c r="E63" s="7"/>
      <c r="F63" s="7" t="s">
        <v>1621</v>
      </c>
      <c r="G63" s="7"/>
      <c r="H63" s="7"/>
      <c r="I63" s="7" t="s">
        <v>169</v>
      </c>
      <c r="J63" s="237"/>
      <c r="K63" s="661" t="s">
        <v>1799</v>
      </c>
      <c r="L63" s="502" t="s">
        <v>2347</v>
      </c>
      <c r="M63" s="661" t="s">
        <v>2377</v>
      </c>
      <c r="N63" s="7"/>
      <c r="O63" s="7" t="s">
        <v>1798</v>
      </c>
      <c r="P63" s="7" t="str">
        <f>Table2[[#This Row],[Minimum possible value]]</f>
        <v>NA</v>
      </c>
      <c r="Q63" s="7" t="str">
        <f>Table2[[#This Row],[Maximum likely or possible value]]</f>
        <v>NA</v>
      </c>
      <c r="R63" s="7"/>
      <c r="S63" s="12"/>
      <c r="T63" s="13"/>
      <c r="U63" s="13"/>
      <c r="V63" s="13"/>
      <c r="W63" s="13"/>
      <c r="X63" s="13"/>
      <c r="Y63" s="13"/>
      <c r="Z63" s="13"/>
      <c r="AA63" s="164"/>
      <c r="AB63" s="13"/>
      <c r="AC63" s="13" t="s">
        <v>170</v>
      </c>
      <c r="AD63" s="13"/>
      <c r="AE63" s="13"/>
      <c r="AF63" s="13"/>
      <c r="AG63" s="13"/>
      <c r="AH63" s="13" t="s">
        <v>171</v>
      </c>
      <c r="AI63" s="494" t="s">
        <v>78</v>
      </c>
      <c r="AJ63" s="494" t="s">
        <v>78</v>
      </c>
      <c r="AK63" s="494" t="s">
        <v>78</v>
      </c>
      <c r="AL63" s="494" t="s">
        <v>78</v>
      </c>
      <c r="AM63" s="494" t="s">
        <v>78</v>
      </c>
      <c r="AN63" s="494"/>
      <c r="AO63" s="494"/>
      <c r="AP63" s="494"/>
      <c r="AQ63" s="164"/>
      <c r="AR63" s="13"/>
      <c r="AS63" s="12"/>
      <c r="AT63" s="12"/>
      <c r="AU63" s="13"/>
      <c r="AV63" s="13"/>
      <c r="AW63" s="13"/>
      <c r="AX63" s="13"/>
      <c r="AY63" s="13"/>
      <c r="AZ63" s="13"/>
      <c r="BA63" s="13"/>
      <c r="BB63" s="13"/>
      <c r="BC63" s="13"/>
      <c r="BD63" s="13"/>
      <c r="BE63" s="13"/>
      <c r="BF63" s="164"/>
      <c r="BG63" s="13"/>
      <c r="BH63" s="12"/>
      <c r="BI63" s="13"/>
      <c r="BJ63" s="13"/>
      <c r="BK63" s="13"/>
      <c r="BL63" s="13"/>
      <c r="BM63" s="13"/>
      <c r="BN63" s="13"/>
      <c r="BO63" s="13"/>
      <c r="BP63" s="13"/>
      <c r="BQ63" s="13"/>
      <c r="BR63" s="5">
        <f t="shared" si="2"/>
        <v>1</v>
      </c>
      <c r="BS63" s="208"/>
    </row>
    <row r="64" spans="1:71" s="156" customFormat="1" ht="37.5">
      <c r="A64" s="7">
        <v>12</v>
      </c>
      <c r="B64" s="7">
        <v>3</v>
      </c>
      <c r="C64" s="7" t="s">
        <v>2355</v>
      </c>
      <c r="D64" s="7"/>
      <c r="E64" s="7"/>
      <c r="F64" s="7"/>
      <c r="G64" s="7"/>
      <c r="H64" s="502"/>
      <c r="I64" s="7"/>
      <c r="J64" s="237"/>
      <c r="K64" s="661" t="s">
        <v>2363</v>
      </c>
      <c r="L64" s="502" t="s">
        <v>2347</v>
      </c>
      <c r="M64" s="661" t="s">
        <v>2378</v>
      </c>
      <c r="N64" s="200"/>
      <c r="O64" s="510" t="s">
        <v>2388</v>
      </c>
      <c r="P64" s="510">
        <f>Table2[[#This Row],[Minimum possible value]]</f>
        <v>0</v>
      </c>
      <c r="Q64" s="510">
        <f>Table2[[#This Row],[Maximum likely or possible value]]</f>
        <v>0</v>
      </c>
      <c r="R64" s="510"/>
      <c r="S64" s="12"/>
      <c r="T64" s="13"/>
      <c r="U64" s="13"/>
      <c r="V64" s="13"/>
      <c r="W64" s="13"/>
      <c r="X64" s="13"/>
      <c r="Y64" s="13"/>
      <c r="Z64" s="13"/>
      <c r="AA64" s="164"/>
      <c r="AB64" s="13"/>
      <c r="AC64" s="13"/>
      <c r="AD64" s="13"/>
      <c r="AE64" s="13"/>
      <c r="AF64" s="13"/>
      <c r="AG64" s="13"/>
      <c r="AH64" s="13"/>
      <c r="AI64" s="13"/>
      <c r="AJ64" s="13"/>
      <c r="AK64" s="13"/>
      <c r="AL64" s="13"/>
      <c r="AM64" s="13"/>
      <c r="AN64" s="13"/>
      <c r="AO64" s="13"/>
      <c r="AP64" s="13"/>
      <c r="AQ64" s="164"/>
      <c r="AR64" s="13"/>
      <c r="AS64" s="12"/>
      <c r="AT64" s="12"/>
      <c r="AU64" s="13"/>
      <c r="AV64" s="13"/>
      <c r="AW64" s="13"/>
      <c r="AX64" s="13"/>
      <c r="AY64" s="13"/>
      <c r="AZ64" s="13"/>
      <c r="BA64" s="13"/>
      <c r="BB64" s="13"/>
      <c r="BC64" s="13"/>
      <c r="BD64" s="13"/>
      <c r="BE64" s="13"/>
      <c r="BF64" s="164"/>
      <c r="BG64" s="13"/>
      <c r="BH64" s="12"/>
      <c r="BI64" s="13"/>
      <c r="BJ64" s="13"/>
      <c r="BK64" s="13"/>
      <c r="BL64" s="13"/>
      <c r="BM64" s="13"/>
      <c r="BN64" s="13"/>
      <c r="BO64" s="13"/>
      <c r="BP64" s="13"/>
      <c r="BQ64" s="13"/>
      <c r="BR64" s="5">
        <f t="shared" si="2"/>
        <v>0</v>
      </c>
      <c r="BS64" s="208"/>
    </row>
    <row r="65" spans="1:16383" s="156" customFormat="1" ht="56">
      <c r="A65" s="567">
        <v>1</v>
      </c>
      <c r="B65" s="568">
        <v>4</v>
      </c>
      <c r="C65" s="567" t="s">
        <v>2390</v>
      </c>
      <c r="D65" s="569"/>
      <c r="E65" s="569"/>
      <c r="F65" s="567" t="s">
        <v>1621</v>
      </c>
      <c r="G65" s="567"/>
      <c r="H65" s="570" t="s">
        <v>1621</v>
      </c>
      <c r="I65" s="567"/>
      <c r="J65" s="571"/>
      <c r="K65" s="567" t="s">
        <v>2401</v>
      </c>
      <c r="L65" s="567" t="s">
        <v>2442</v>
      </c>
      <c r="M65" s="567" t="s">
        <v>2409</v>
      </c>
      <c r="N65" s="567"/>
      <c r="O65" s="572" t="s">
        <v>2392</v>
      </c>
      <c r="P65" s="671">
        <f>Table2[[#This Row],[Minimum possible value]]</f>
        <v>0</v>
      </c>
      <c r="Q65" s="671">
        <f>Table2[[#This Row],[Maximum likely or possible value]]</f>
        <v>0</v>
      </c>
      <c r="R65" s="671"/>
      <c r="S65" s="192"/>
      <c r="T65" s="36"/>
      <c r="U65" s="36"/>
      <c r="V65" s="36"/>
      <c r="W65" s="36"/>
      <c r="X65" s="36"/>
      <c r="Y65" s="36"/>
      <c r="Z65" s="36"/>
      <c r="AA65" s="347"/>
      <c r="AB65" s="36"/>
      <c r="AC65" s="36"/>
      <c r="AD65" s="36"/>
      <c r="AE65" s="36"/>
      <c r="AF65" s="36"/>
      <c r="AG65" s="36"/>
      <c r="AH65" s="36"/>
      <c r="AI65" s="13"/>
      <c r="AJ65" s="13"/>
      <c r="AK65" s="13"/>
      <c r="AL65" s="13"/>
      <c r="AM65" s="13"/>
      <c r="AN65" s="13"/>
      <c r="AO65" s="13"/>
      <c r="AP65" s="13"/>
      <c r="AQ65" s="347"/>
      <c r="AR65" s="36"/>
      <c r="AS65" s="192"/>
      <c r="AT65" s="192"/>
      <c r="AU65" s="36"/>
      <c r="AV65" s="36"/>
      <c r="AW65" s="36"/>
      <c r="AX65" s="36"/>
      <c r="AY65" s="36"/>
      <c r="AZ65" s="36"/>
      <c r="BA65" s="36"/>
      <c r="BB65" s="36"/>
      <c r="BC65" s="36"/>
      <c r="BD65" s="36"/>
      <c r="BE65" s="36"/>
      <c r="BF65" s="347"/>
      <c r="BG65" s="36"/>
      <c r="BH65" s="192"/>
      <c r="BI65" s="36"/>
      <c r="BJ65" s="36"/>
      <c r="BK65" s="36"/>
      <c r="BL65" s="36"/>
      <c r="BM65" s="36"/>
      <c r="BN65" s="36"/>
      <c r="BO65" s="36"/>
      <c r="BP65" s="36"/>
      <c r="BQ65" s="36"/>
      <c r="BR65" s="348">
        <f t="shared" ref="BR65:BR74" si="3">COUNTIF(S65,"*")+COUNTIF(AC65,"*")+COUNTIF(AS65,"*")+COUNTIF(BH65,"*")</f>
        <v>0</v>
      </c>
      <c r="BS65" s="208"/>
    </row>
    <row r="66" spans="1:16383" s="156" customFormat="1" ht="84">
      <c r="A66" s="567">
        <v>2</v>
      </c>
      <c r="B66" s="568">
        <v>4</v>
      </c>
      <c r="C66" s="567" t="s">
        <v>2390</v>
      </c>
      <c r="D66" s="569"/>
      <c r="E66" s="569"/>
      <c r="F66" s="567" t="s">
        <v>1621</v>
      </c>
      <c r="G66" s="567"/>
      <c r="H66" s="570" t="s">
        <v>1621</v>
      </c>
      <c r="I66" s="567"/>
      <c r="J66" s="571"/>
      <c r="K66" s="567" t="s">
        <v>2400</v>
      </c>
      <c r="L66" s="567" t="s">
        <v>2561</v>
      </c>
      <c r="M66" s="567"/>
      <c r="N66" s="567"/>
      <c r="O66" s="572" t="s">
        <v>2391</v>
      </c>
      <c r="P66" s="671">
        <f>Table2[[#This Row],[Minimum possible value]]</f>
        <v>0</v>
      </c>
      <c r="Q66" s="671">
        <f>Table2[[#This Row],[Maximum likely or possible value]]</f>
        <v>0</v>
      </c>
      <c r="R66" s="671"/>
      <c r="S66" s="36"/>
      <c r="T66" s="36"/>
      <c r="U66" s="36"/>
      <c r="V66" s="36"/>
      <c r="W66" s="36"/>
      <c r="X66" s="36"/>
      <c r="Y66" s="36"/>
      <c r="Z66" s="192"/>
      <c r="AA66" s="192"/>
      <c r="AB66" s="36"/>
      <c r="AC66" s="36"/>
      <c r="AD66" s="36"/>
      <c r="AE66" s="36"/>
      <c r="AF66" s="36"/>
      <c r="AG66" s="36"/>
      <c r="AH66" s="36"/>
      <c r="AI66" s="36"/>
      <c r="AJ66" s="36"/>
      <c r="AK66" s="36"/>
      <c r="AL66" s="36"/>
      <c r="AM66" s="36"/>
      <c r="AN66" s="36"/>
      <c r="AO66" s="36"/>
      <c r="AP66" s="348"/>
      <c r="AQ66" s="13"/>
      <c r="AR66" s="13"/>
      <c r="AS66" s="13"/>
      <c r="AT66" s="13"/>
      <c r="AU66" s="13"/>
      <c r="AV66" s="13"/>
      <c r="AW66" s="13"/>
      <c r="AX66" s="13"/>
      <c r="AY66" s="13"/>
      <c r="AZ66" s="13"/>
      <c r="BA66" s="13"/>
      <c r="BB66" s="13"/>
      <c r="BC66" s="13"/>
      <c r="BD66" s="13"/>
      <c r="BE66" s="192"/>
      <c r="BF66" s="36"/>
      <c r="BG66" s="36"/>
      <c r="BH66" s="36"/>
      <c r="BI66" s="36"/>
      <c r="BJ66" s="36"/>
      <c r="BK66" s="36"/>
      <c r="BL66" s="36"/>
      <c r="BM66" s="192"/>
      <c r="BN66" s="192"/>
      <c r="BO66" s="36"/>
      <c r="BP66" s="36"/>
      <c r="BQ66" s="36"/>
      <c r="BR66" s="36">
        <f t="shared" si="3"/>
        <v>0</v>
      </c>
      <c r="BS66" s="36"/>
      <c r="BT66" s="36"/>
      <c r="BU66" s="36"/>
      <c r="BV66" s="36"/>
      <c r="BW66" s="36"/>
      <c r="BX66" s="36"/>
      <c r="BY66" s="36"/>
      <c r="BZ66" s="36"/>
      <c r="CA66" s="36"/>
      <c r="CB66" s="36"/>
      <c r="CC66" s="348"/>
      <c r="CD66" s="567"/>
      <c r="CE66" s="568"/>
      <c r="CF66" s="567"/>
      <c r="CG66" s="569"/>
      <c r="CH66" s="569"/>
      <c r="CI66" s="567"/>
      <c r="CJ66" s="567"/>
      <c r="CK66" s="570"/>
      <c r="CL66" s="567"/>
      <c r="CM66" s="567"/>
      <c r="CN66" s="567"/>
      <c r="CO66" s="567"/>
      <c r="CP66" s="567"/>
      <c r="CQ66" s="572"/>
      <c r="CR66" s="192"/>
      <c r="CS66" s="36"/>
      <c r="CT66" s="36"/>
      <c r="CU66" s="36"/>
      <c r="CV66" s="36"/>
      <c r="CW66" s="36"/>
      <c r="CX66" s="36"/>
      <c r="CY66" s="36"/>
      <c r="CZ66" s="192"/>
      <c r="DA66" s="192"/>
      <c r="DB66" s="36"/>
      <c r="DC66" s="36"/>
      <c r="DD66" s="36"/>
      <c r="DE66" s="36"/>
      <c r="DF66" s="36"/>
      <c r="DG66" s="36"/>
      <c r="DH66" s="36"/>
      <c r="DI66" s="36"/>
      <c r="DJ66" s="36"/>
      <c r="DK66" s="36"/>
      <c r="DL66" s="36"/>
      <c r="DM66" s="36"/>
      <c r="DN66" s="36"/>
      <c r="DO66" s="36"/>
      <c r="DP66" s="348"/>
      <c r="DQ66" s="567"/>
      <c r="DR66" s="568"/>
      <c r="DS66" s="567"/>
      <c r="DT66" s="569"/>
      <c r="DU66" s="569"/>
      <c r="DV66" s="567"/>
      <c r="DW66" s="567"/>
      <c r="DX66" s="570"/>
      <c r="DY66" s="567"/>
      <c r="DZ66" s="567"/>
      <c r="EA66" s="567"/>
      <c r="EB66" s="567"/>
      <c r="EC66" s="567"/>
      <c r="ED66" s="572"/>
      <c r="EE66" s="192"/>
      <c r="EF66" s="36"/>
      <c r="EG66" s="36"/>
      <c r="EH66" s="36"/>
      <c r="EI66" s="36"/>
      <c r="EJ66" s="36"/>
      <c r="EK66" s="36"/>
      <c r="EL66" s="36"/>
      <c r="EM66" s="192"/>
      <c r="EN66" s="192"/>
      <c r="EO66" s="36"/>
      <c r="EP66" s="36"/>
      <c r="EQ66" s="36"/>
      <c r="ER66" s="36"/>
      <c r="ES66" s="36"/>
      <c r="ET66" s="36"/>
      <c r="EU66" s="36"/>
      <c r="EV66" s="36"/>
      <c r="EW66" s="36"/>
      <c r="EX66" s="36"/>
      <c r="EY66" s="36"/>
      <c r="EZ66" s="36"/>
      <c r="FA66" s="36"/>
      <c r="FB66" s="36"/>
      <c r="FC66" s="348"/>
      <c r="FD66" s="567"/>
      <c r="FE66" s="568"/>
      <c r="FF66" s="567"/>
      <c r="FG66" s="569"/>
      <c r="FH66" s="569"/>
      <c r="FI66" s="567"/>
      <c r="FJ66" s="567"/>
      <c r="FK66" s="570"/>
      <c r="FL66" s="567"/>
      <c r="FM66" s="567"/>
      <c r="FN66" s="567"/>
      <c r="FO66" s="567"/>
      <c r="FP66" s="567"/>
      <c r="FQ66" s="572"/>
      <c r="FR66" s="192"/>
      <c r="FS66" s="36"/>
      <c r="FT66" s="36"/>
      <c r="FU66" s="36"/>
      <c r="FV66" s="36"/>
      <c r="FW66" s="36"/>
      <c r="FX66" s="36"/>
      <c r="FY66" s="36"/>
      <c r="FZ66" s="192"/>
      <c r="GA66" s="192"/>
      <c r="GB66" s="36"/>
      <c r="GC66" s="36"/>
      <c r="GD66" s="36"/>
      <c r="GE66" s="36"/>
      <c r="GF66" s="36"/>
      <c r="GG66" s="36"/>
      <c r="GH66" s="36"/>
      <c r="GI66" s="36"/>
      <c r="GJ66" s="36"/>
      <c r="GK66" s="36"/>
      <c r="GL66" s="36"/>
      <c r="GM66" s="36"/>
      <c r="GN66" s="36"/>
      <c r="GO66" s="36"/>
      <c r="GP66" s="348"/>
      <c r="GQ66" s="567"/>
      <c r="GR66" s="568"/>
      <c r="GS66" s="567"/>
      <c r="GT66" s="569"/>
      <c r="GU66" s="569"/>
      <c r="GV66" s="567"/>
      <c r="GW66" s="567"/>
      <c r="GX66" s="570"/>
      <c r="GY66" s="567"/>
      <c r="GZ66" s="567"/>
      <c r="HA66" s="567"/>
      <c r="HB66" s="567"/>
      <c r="HC66" s="567"/>
      <c r="HD66" s="572"/>
      <c r="HE66" s="192"/>
      <c r="HF66" s="36"/>
      <c r="HG66" s="36"/>
      <c r="HH66" s="36"/>
      <c r="HI66" s="36"/>
      <c r="HJ66" s="36"/>
      <c r="HK66" s="36"/>
      <c r="HL66" s="36"/>
      <c r="HM66" s="192"/>
      <c r="HN66" s="192"/>
      <c r="HO66" s="36"/>
      <c r="HP66" s="36"/>
      <c r="HQ66" s="36"/>
      <c r="HR66" s="36"/>
      <c r="HS66" s="36"/>
      <c r="HT66" s="36"/>
      <c r="HU66" s="36"/>
      <c r="HV66" s="36"/>
      <c r="HW66" s="36"/>
      <c r="HX66" s="36"/>
      <c r="HY66" s="36"/>
      <c r="HZ66" s="36"/>
      <c r="IA66" s="36"/>
      <c r="IB66" s="36"/>
      <c r="IC66" s="348"/>
      <c r="ID66" s="567"/>
      <c r="IE66" s="568"/>
      <c r="IF66" s="567"/>
      <c r="IG66" s="569"/>
      <c r="IH66" s="569"/>
      <c r="II66" s="567"/>
      <c r="IJ66" s="567"/>
      <c r="IK66" s="570"/>
      <c r="IL66" s="567"/>
      <c r="IM66" s="567"/>
      <c r="IN66" s="567"/>
      <c r="IO66" s="567"/>
      <c r="IP66" s="567"/>
      <c r="IQ66" s="572"/>
      <c r="IR66" s="192"/>
      <c r="IS66" s="36"/>
      <c r="IT66" s="36"/>
      <c r="IU66" s="36"/>
      <c r="IV66" s="36"/>
      <c r="IW66" s="36"/>
      <c r="IX66" s="36"/>
      <c r="IY66" s="36"/>
      <c r="IZ66" s="192"/>
      <c r="JA66" s="192"/>
      <c r="JB66" s="36"/>
      <c r="JC66" s="36"/>
      <c r="JD66" s="36"/>
      <c r="JE66" s="36"/>
      <c r="JF66" s="36"/>
      <c r="JG66" s="36"/>
      <c r="JH66" s="36"/>
      <c r="JI66" s="36"/>
      <c r="JJ66" s="36"/>
      <c r="JK66" s="36"/>
      <c r="JL66" s="36"/>
      <c r="JM66" s="36"/>
      <c r="JN66" s="36"/>
      <c r="JO66" s="36"/>
      <c r="JP66" s="348"/>
      <c r="JQ66" s="567"/>
      <c r="JR66" s="568"/>
      <c r="JS66" s="567"/>
      <c r="JT66" s="569"/>
      <c r="JU66" s="569"/>
      <c r="JV66" s="567"/>
      <c r="JW66" s="567"/>
      <c r="JX66" s="570"/>
      <c r="JY66" s="567"/>
      <c r="JZ66" s="567"/>
      <c r="KA66" s="567"/>
      <c r="KB66" s="567"/>
      <c r="KC66" s="567"/>
      <c r="KD66" s="572"/>
      <c r="KE66" s="192"/>
      <c r="KF66" s="36"/>
      <c r="KG66" s="36"/>
      <c r="KH66" s="36"/>
      <c r="KI66" s="36"/>
      <c r="KJ66" s="36"/>
      <c r="KK66" s="36"/>
      <c r="KL66" s="36"/>
      <c r="KM66" s="192"/>
      <c r="KN66" s="192"/>
      <c r="KO66" s="36"/>
      <c r="KP66" s="36"/>
      <c r="KQ66" s="36"/>
      <c r="KR66" s="36"/>
      <c r="KS66" s="36"/>
      <c r="KT66" s="36"/>
      <c r="KU66" s="36"/>
      <c r="KV66" s="36"/>
      <c r="KW66" s="36"/>
      <c r="KX66" s="36"/>
      <c r="KY66" s="36"/>
      <c r="KZ66" s="36"/>
      <c r="LA66" s="36"/>
      <c r="LB66" s="36"/>
      <c r="LC66" s="348"/>
      <c r="LD66" s="567"/>
      <c r="LE66" s="568"/>
      <c r="LF66" s="567"/>
      <c r="LG66" s="569"/>
      <c r="LH66" s="569"/>
      <c r="LI66" s="567"/>
      <c r="LJ66" s="567"/>
      <c r="LK66" s="570"/>
      <c r="LL66" s="567"/>
      <c r="LM66" s="567"/>
      <c r="LN66" s="567"/>
      <c r="LO66" s="567"/>
      <c r="LP66" s="567"/>
      <c r="LQ66" s="572"/>
      <c r="LR66" s="192"/>
      <c r="LS66" s="36"/>
      <c r="LT66" s="36"/>
      <c r="LU66" s="36"/>
      <c r="LV66" s="36"/>
      <c r="LW66" s="36"/>
      <c r="LX66" s="36"/>
      <c r="LY66" s="36"/>
      <c r="LZ66" s="192"/>
      <c r="MA66" s="192"/>
      <c r="MB66" s="36"/>
      <c r="MC66" s="36"/>
      <c r="MD66" s="36"/>
      <c r="ME66" s="36"/>
      <c r="MF66" s="36"/>
      <c r="MG66" s="36"/>
      <c r="MH66" s="36"/>
      <c r="MI66" s="36"/>
      <c r="MJ66" s="36"/>
      <c r="MK66" s="36"/>
      <c r="ML66" s="36"/>
      <c r="MM66" s="36"/>
      <c r="MN66" s="36"/>
      <c r="MO66" s="36"/>
      <c r="MP66" s="348"/>
      <c r="MQ66" s="567"/>
      <c r="MR66" s="568"/>
      <c r="MS66" s="567"/>
      <c r="MT66" s="569"/>
      <c r="MU66" s="569"/>
      <c r="MV66" s="567"/>
      <c r="MW66" s="567"/>
      <c r="MX66" s="570"/>
      <c r="MY66" s="567"/>
      <c r="MZ66" s="567"/>
      <c r="NA66" s="567"/>
      <c r="NB66" s="567"/>
      <c r="NC66" s="567"/>
      <c r="ND66" s="572"/>
      <c r="NE66" s="192"/>
      <c r="NF66" s="36"/>
      <c r="NG66" s="36"/>
      <c r="NH66" s="36"/>
      <c r="NI66" s="36"/>
      <c r="NJ66" s="36"/>
      <c r="NK66" s="36"/>
      <c r="NL66" s="36"/>
      <c r="NM66" s="192"/>
      <c r="NN66" s="192"/>
      <c r="NO66" s="36"/>
      <c r="NP66" s="36"/>
      <c r="NQ66" s="36"/>
      <c r="NR66" s="36"/>
      <c r="NS66" s="36"/>
      <c r="NT66" s="36"/>
      <c r="NU66" s="36"/>
      <c r="NV66" s="36"/>
      <c r="NW66" s="36"/>
      <c r="NX66" s="36"/>
      <c r="NY66" s="36"/>
      <c r="NZ66" s="36"/>
      <c r="OA66" s="36"/>
      <c r="OB66" s="36"/>
      <c r="OC66" s="348"/>
      <c r="OD66" s="567"/>
      <c r="OE66" s="568"/>
      <c r="OF66" s="567"/>
      <c r="OG66" s="569"/>
      <c r="OH66" s="569"/>
      <c r="OI66" s="567"/>
      <c r="OJ66" s="567"/>
      <c r="OK66" s="570"/>
      <c r="OL66" s="567"/>
      <c r="OM66" s="567"/>
      <c r="ON66" s="567"/>
      <c r="OO66" s="567"/>
      <c r="OP66" s="567"/>
      <c r="OQ66" s="572"/>
      <c r="OR66" s="192"/>
      <c r="OS66" s="36"/>
      <c r="OT66" s="36"/>
      <c r="OU66" s="36"/>
      <c r="OV66" s="36"/>
      <c r="OW66" s="36"/>
      <c r="OX66" s="36"/>
      <c r="OY66" s="36"/>
      <c r="OZ66" s="192"/>
      <c r="PA66" s="192"/>
      <c r="PB66" s="36"/>
      <c r="PC66" s="36"/>
      <c r="PD66" s="36"/>
      <c r="PE66" s="36"/>
      <c r="PF66" s="36"/>
      <c r="PG66" s="36"/>
      <c r="PH66" s="36"/>
      <c r="PI66" s="36"/>
      <c r="PJ66" s="36"/>
      <c r="PK66" s="36"/>
      <c r="PL66" s="36"/>
      <c r="PM66" s="36"/>
      <c r="PN66" s="36"/>
      <c r="PO66" s="36"/>
      <c r="PP66" s="348"/>
      <c r="PQ66" s="567"/>
      <c r="PR66" s="568"/>
      <c r="PS66" s="567"/>
      <c r="PT66" s="569"/>
      <c r="PU66" s="569"/>
      <c r="PV66" s="567"/>
      <c r="PW66" s="567"/>
      <c r="PX66" s="570"/>
      <c r="PY66" s="567"/>
      <c r="PZ66" s="567"/>
      <c r="QA66" s="567"/>
      <c r="QB66" s="567"/>
      <c r="QC66" s="567"/>
      <c r="QD66" s="572"/>
      <c r="QE66" s="192"/>
      <c r="QF66" s="36"/>
      <c r="QG66" s="36"/>
      <c r="QH66" s="36"/>
      <c r="QI66" s="36"/>
      <c r="QJ66" s="36"/>
      <c r="QK66" s="36"/>
      <c r="QL66" s="36"/>
      <c r="QM66" s="192"/>
      <c r="QN66" s="192"/>
      <c r="QO66" s="36"/>
      <c r="QP66" s="36"/>
      <c r="QQ66" s="36"/>
      <c r="QR66" s="36"/>
      <c r="QS66" s="36"/>
      <c r="QT66" s="36"/>
      <c r="QU66" s="36"/>
      <c r="QV66" s="36"/>
      <c r="QW66" s="36"/>
      <c r="QX66" s="36"/>
      <c r="QY66" s="36"/>
      <c r="QZ66" s="36"/>
      <c r="RA66" s="36"/>
      <c r="RB66" s="36"/>
      <c r="RC66" s="348"/>
      <c r="RD66" s="567"/>
      <c r="RE66" s="568"/>
      <c r="RF66" s="567"/>
      <c r="RG66" s="569"/>
      <c r="RH66" s="569"/>
      <c r="RI66" s="567"/>
      <c r="RJ66" s="567"/>
      <c r="RK66" s="570"/>
      <c r="RL66" s="567"/>
      <c r="RM66" s="567"/>
      <c r="RN66" s="567"/>
      <c r="RO66" s="567"/>
      <c r="RP66" s="567"/>
      <c r="RQ66" s="572"/>
      <c r="RR66" s="192"/>
      <c r="RS66" s="36"/>
      <c r="RT66" s="36"/>
      <c r="RU66" s="36"/>
      <c r="RV66" s="36"/>
      <c r="RW66" s="36"/>
      <c r="RX66" s="36"/>
      <c r="RY66" s="36"/>
      <c r="RZ66" s="192"/>
      <c r="SA66" s="192"/>
      <c r="SB66" s="36"/>
      <c r="SC66" s="36"/>
      <c r="SD66" s="36"/>
      <c r="SE66" s="36"/>
      <c r="SF66" s="36"/>
      <c r="SG66" s="36"/>
      <c r="SH66" s="36"/>
      <c r="SI66" s="36"/>
      <c r="SJ66" s="36"/>
      <c r="SK66" s="36"/>
      <c r="SL66" s="36"/>
      <c r="SM66" s="36"/>
      <c r="SN66" s="36"/>
      <c r="SO66" s="36"/>
      <c r="SP66" s="348"/>
      <c r="SQ66" s="567"/>
      <c r="SR66" s="568"/>
      <c r="SS66" s="567"/>
      <c r="ST66" s="569"/>
      <c r="SU66" s="569"/>
      <c r="SV66" s="567"/>
      <c r="SW66" s="567"/>
      <c r="SX66" s="570"/>
      <c r="SY66" s="567"/>
      <c r="SZ66" s="567"/>
      <c r="TA66" s="567"/>
      <c r="TB66" s="567"/>
      <c r="TC66" s="567"/>
      <c r="TD66" s="572"/>
      <c r="TE66" s="192"/>
      <c r="TF66" s="36"/>
      <c r="TG66" s="36"/>
      <c r="TH66" s="36"/>
      <c r="TI66" s="36"/>
      <c r="TJ66" s="36"/>
      <c r="TK66" s="36"/>
      <c r="TL66" s="36"/>
      <c r="TM66" s="192"/>
      <c r="TN66" s="192"/>
      <c r="TO66" s="36"/>
      <c r="TP66" s="36"/>
      <c r="TQ66" s="36"/>
      <c r="TR66" s="36"/>
      <c r="TS66" s="36"/>
      <c r="TT66" s="36"/>
      <c r="TU66" s="36"/>
      <c r="TV66" s="36"/>
      <c r="TW66" s="36"/>
      <c r="TX66" s="36"/>
      <c r="TY66" s="36"/>
      <c r="TZ66" s="36"/>
      <c r="UA66" s="36"/>
      <c r="UB66" s="36"/>
      <c r="UC66" s="348"/>
      <c r="UD66" s="567"/>
      <c r="UE66" s="568"/>
      <c r="UF66" s="567"/>
      <c r="UG66" s="569"/>
      <c r="UH66" s="569"/>
      <c r="UI66" s="567"/>
      <c r="UJ66" s="567"/>
      <c r="UK66" s="570"/>
      <c r="UL66" s="567"/>
      <c r="UM66" s="567"/>
      <c r="UN66" s="567"/>
      <c r="UO66" s="567"/>
      <c r="UP66" s="567"/>
      <c r="UQ66" s="572"/>
      <c r="UR66" s="192"/>
      <c r="US66" s="36"/>
      <c r="UT66" s="36"/>
      <c r="UU66" s="36"/>
      <c r="UV66" s="36"/>
      <c r="UW66" s="36"/>
      <c r="UX66" s="36"/>
      <c r="UY66" s="36"/>
      <c r="UZ66" s="192"/>
      <c r="VA66" s="192"/>
      <c r="VB66" s="36"/>
      <c r="VC66" s="36"/>
      <c r="VD66" s="36"/>
      <c r="VE66" s="36"/>
      <c r="VF66" s="36"/>
      <c r="VG66" s="36"/>
      <c r="VH66" s="36"/>
      <c r="VI66" s="36"/>
      <c r="VJ66" s="36"/>
      <c r="VK66" s="36"/>
      <c r="VL66" s="36"/>
      <c r="VM66" s="36"/>
      <c r="VN66" s="36"/>
      <c r="VO66" s="36"/>
      <c r="VP66" s="348"/>
      <c r="VQ66" s="567"/>
      <c r="VR66" s="568"/>
      <c r="VS66" s="567"/>
      <c r="VT66" s="569"/>
      <c r="VU66" s="569"/>
      <c r="VV66" s="567"/>
      <c r="VW66" s="567"/>
      <c r="VX66" s="570"/>
      <c r="VY66" s="567"/>
      <c r="VZ66" s="567"/>
      <c r="WA66" s="567"/>
      <c r="WB66" s="567"/>
      <c r="WC66" s="567"/>
      <c r="WD66" s="572"/>
      <c r="WE66" s="192"/>
      <c r="WF66" s="36"/>
      <c r="WG66" s="36"/>
      <c r="WH66" s="36"/>
      <c r="WI66" s="36"/>
      <c r="WJ66" s="36"/>
      <c r="WK66" s="36"/>
      <c r="WL66" s="36"/>
      <c r="WM66" s="192"/>
      <c r="WN66" s="192"/>
      <c r="WO66" s="36"/>
      <c r="WP66" s="36"/>
      <c r="WQ66" s="36"/>
      <c r="WR66" s="36"/>
      <c r="WS66" s="36"/>
      <c r="WT66" s="36"/>
      <c r="WU66" s="36"/>
      <c r="WV66" s="36"/>
      <c r="WW66" s="36"/>
      <c r="WX66" s="36"/>
      <c r="WY66" s="36"/>
      <c r="WZ66" s="36"/>
      <c r="XA66" s="36"/>
      <c r="XB66" s="36"/>
      <c r="XC66" s="348"/>
      <c r="XD66" s="567"/>
      <c r="XE66" s="568"/>
      <c r="XF66" s="567"/>
      <c r="XG66" s="569"/>
      <c r="XH66" s="569"/>
      <c r="XI66" s="567"/>
      <c r="XJ66" s="567"/>
      <c r="XK66" s="570"/>
      <c r="XL66" s="567"/>
      <c r="XM66" s="567"/>
      <c r="XN66" s="567"/>
      <c r="XO66" s="567"/>
      <c r="XP66" s="567"/>
      <c r="XQ66" s="572"/>
      <c r="XR66" s="192"/>
      <c r="XS66" s="36"/>
      <c r="XT66" s="36"/>
      <c r="XU66" s="36"/>
      <c r="XV66" s="36"/>
      <c r="XW66" s="36"/>
      <c r="XX66" s="36"/>
      <c r="XY66" s="36"/>
      <c r="XZ66" s="192"/>
      <c r="YA66" s="192"/>
      <c r="YB66" s="36"/>
      <c r="YC66" s="36"/>
      <c r="YD66" s="36"/>
      <c r="YE66" s="36"/>
      <c r="YF66" s="36"/>
      <c r="YG66" s="36"/>
      <c r="YH66" s="36"/>
      <c r="YI66" s="36"/>
      <c r="YJ66" s="36"/>
      <c r="YK66" s="36"/>
      <c r="YL66" s="36"/>
      <c r="YM66" s="36"/>
      <c r="YN66" s="36"/>
      <c r="YO66" s="36"/>
      <c r="YP66" s="348"/>
      <c r="YQ66" s="567"/>
      <c r="YR66" s="568"/>
      <c r="YS66" s="567"/>
      <c r="YT66" s="569"/>
      <c r="YU66" s="569"/>
      <c r="YV66" s="567"/>
      <c r="YW66" s="567"/>
      <c r="YX66" s="570"/>
      <c r="YY66" s="567"/>
      <c r="YZ66" s="567"/>
      <c r="ZA66" s="567"/>
      <c r="ZB66" s="567"/>
      <c r="ZC66" s="567"/>
      <c r="ZD66" s="572"/>
      <c r="ZE66" s="192"/>
      <c r="ZF66" s="36"/>
      <c r="ZG66" s="36"/>
      <c r="ZH66" s="36"/>
      <c r="ZI66" s="36"/>
      <c r="ZJ66" s="36"/>
      <c r="ZK66" s="36"/>
      <c r="ZL66" s="36"/>
      <c r="ZM66" s="192"/>
      <c r="ZN66" s="192"/>
      <c r="ZO66" s="36"/>
      <c r="ZP66" s="36"/>
      <c r="ZQ66" s="36"/>
      <c r="ZR66" s="36"/>
      <c r="ZS66" s="36"/>
      <c r="ZT66" s="36"/>
      <c r="ZU66" s="36"/>
      <c r="ZV66" s="36"/>
      <c r="ZW66" s="36"/>
      <c r="ZX66" s="36"/>
      <c r="ZY66" s="36"/>
      <c r="ZZ66" s="36"/>
      <c r="AAA66" s="36"/>
      <c r="AAB66" s="36"/>
      <c r="AAC66" s="348"/>
      <c r="AAD66" s="567"/>
      <c r="AAE66" s="568"/>
      <c r="AAF66" s="567"/>
      <c r="AAG66" s="569"/>
      <c r="AAH66" s="569"/>
      <c r="AAI66" s="567"/>
      <c r="AAJ66" s="567"/>
      <c r="AAK66" s="570"/>
      <c r="AAL66" s="567"/>
      <c r="AAM66" s="567"/>
      <c r="AAN66" s="567"/>
      <c r="AAO66" s="567"/>
      <c r="AAP66" s="567"/>
      <c r="AAQ66" s="572"/>
      <c r="AAR66" s="192"/>
      <c r="AAS66" s="36"/>
      <c r="AAT66" s="36"/>
      <c r="AAU66" s="36"/>
      <c r="AAV66" s="36"/>
      <c r="AAW66" s="36"/>
      <c r="AAX66" s="36"/>
      <c r="AAY66" s="36"/>
      <c r="AAZ66" s="192"/>
      <c r="ABA66" s="192"/>
      <c r="ABB66" s="36"/>
      <c r="ABC66" s="36"/>
      <c r="ABD66" s="36"/>
      <c r="ABE66" s="36"/>
      <c r="ABF66" s="36"/>
      <c r="ABG66" s="36"/>
      <c r="ABH66" s="36"/>
      <c r="ABI66" s="36"/>
      <c r="ABJ66" s="36"/>
      <c r="ABK66" s="36"/>
      <c r="ABL66" s="36"/>
      <c r="ABM66" s="36"/>
      <c r="ABN66" s="36"/>
      <c r="ABO66" s="36"/>
      <c r="ABP66" s="348"/>
      <c r="ABQ66" s="567"/>
      <c r="ABR66" s="568"/>
      <c r="ABS66" s="567"/>
      <c r="ABT66" s="569"/>
      <c r="ABU66" s="569"/>
      <c r="ABV66" s="567"/>
      <c r="ABW66" s="567"/>
      <c r="ABX66" s="570"/>
      <c r="ABY66" s="567"/>
      <c r="ABZ66" s="567"/>
      <c r="ACA66" s="567"/>
      <c r="ACB66" s="567"/>
      <c r="ACC66" s="567"/>
      <c r="ACD66" s="572"/>
      <c r="ACE66" s="192"/>
      <c r="ACF66" s="36"/>
      <c r="ACG66" s="36"/>
      <c r="ACH66" s="36"/>
      <c r="ACI66" s="36"/>
      <c r="ACJ66" s="36"/>
      <c r="ACK66" s="36"/>
      <c r="ACL66" s="36"/>
      <c r="ACM66" s="192"/>
      <c r="ACN66" s="192"/>
      <c r="ACO66" s="36"/>
      <c r="ACP66" s="36"/>
      <c r="ACQ66" s="36"/>
      <c r="ACR66" s="36"/>
      <c r="ACS66" s="36"/>
      <c r="ACT66" s="36"/>
      <c r="ACU66" s="36"/>
      <c r="ACV66" s="36"/>
      <c r="ACW66" s="36"/>
      <c r="ACX66" s="36"/>
      <c r="ACY66" s="36"/>
      <c r="ACZ66" s="36"/>
      <c r="ADA66" s="36"/>
      <c r="ADB66" s="36"/>
      <c r="ADC66" s="348"/>
      <c r="ADD66" s="567"/>
      <c r="ADE66" s="568"/>
      <c r="ADF66" s="567"/>
      <c r="ADG66" s="569"/>
      <c r="ADH66" s="569"/>
      <c r="ADI66" s="567"/>
      <c r="ADJ66" s="567"/>
      <c r="ADK66" s="570"/>
      <c r="ADL66" s="567"/>
      <c r="ADM66" s="567"/>
      <c r="ADN66" s="567"/>
      <c r="ADO66" s="567"/>
      <c r="ADP66" s="567"/>
      <c r="ADQ66" s="572"/>
      <c r="ADR66" s="192"/>
      <c r="ADS66" s="36"/>
      <c r="ADT66" s="36"/>
      <c r="ADU66" s="36"/>
      <c r="ADV66" s="36"/>
      <c r="ADW66" s="36"/>
      <c r="ADX66" s="36"/>
      <c r="ADY66" s="36"/>
      <c r="ADZ66" s="192"/>
      <c r="AEA66" s="192"/>
      <c r="AEB66" s="36"/>
      <c r="AEC66" s="36"/>
      <c r="AED66" s="36"/>
      <c r="AEE66" s="36"/>
      <c r="AEF66" s="36"/>
      <c r="AEG66" s="36"/>
      <c r="AEH66" s="36"/>
      <c r="AEI66" s="36"/>
      <c r="AEJ66" s="36"/>
      <c r="AEK66" s="36"/>
      <c r="AEL66" s="36"/>
      <c r="AEM66" s="36"/>
      <c r="AEN66" s="36"/>
      <c r="AEO66" s="36"/>
      <c r="AEP66" s="348"/>
      <c r="AEQ66" s="567"/>
      <c r="AER66" s="568"/>
      <c r="AES66" s="567"/>
      <c r="AET66" s="569"/>
      <c r="AEU66" s="569"/>
      <c r="AEV66" s="567"/>
      <c r="AEW66" s="567"/>
      <c r="AEX66" s="570"/>
      <c r="AEY66" s="567"/>
      <c r="AEZ66" s="567"/>
      <c r="AFA66" s="567"/>
      <c r="AFB66" s="567"/>
      <c r="AFC66" s="567"/>
      <c r="AFD66" s="572"/>
      <c r="AFE66" s="192"/>
      <c r="AFF66" s="36"/>
      <c r="AFG66" s="36"/>
      <c r="AFH66" s="36"/>
      <c r="AFI66" s="36"/>
      <c r="AFJ66" s="36"/>
      <c r="AFK66" s="36"/>
      <c r="AFL66" s="36"/>
      <c r="AFM66" s="192"/>
      <c r="AFN66" s="192"/>
      <c r="AFO66" s="36"/>
      <c r="AFP66" s="36"/>
      <c r="AFQ66" s="36"/>
      <c r="AFR66" s="36"/>
      <c r="AFS66" s="36"/>
      <c r="AFT66" s="36"/>
      <c r="AFU66" s="36"/>
      <c r="AFV66" s="36"/>
      <c r="AFW66" s="36"/>
      <c r="AFX66" s="36"/>
      <c r="AFY66" s="36"/>
      <c r="AFZ66" s="36"/>
      <c r="AGA66" s="36"/>
      <c r="AGB66" s="36"/>
      <c r="AGC66" s="348"/>
      <c r="AGD66" s="567"/>
      <c r="AGE66" s="568"/>
      <c r="AGF66" s="567"/>
      <c r="AGG66" s="569"/>
      <c r="AGH66" s="569"/>
      <c r="AGI66" s="567"/>
      <c r="AGJ66" s="567"/>
      <c r="AGK66" s="570"/>
      <c r="AGL66" s="567"/>
      <c r="AGM66" s="567"/>
      <c r="AGN66" s="567"/>
      <c r="AGO66" s="567"/>
      <c r="AGP66" s="567"/>
      <c r="AGQ66" s="572"/>
      <c r="AGR66" s="192"/>
      <c r="AGS66" s="36"/>
      <c r="AGT66" s="36"/>
      <c r="AGU66" s="36"/>
      <c r="AGV66" s="36"/>
      <c r="AGW66" s="36"/>
      <c r="AGX66" s="36"/>
      <c r="AGY66" s="36"/>
      <c r="AGZ66" s="192"/>
      <c r="AHA66" s="192"/>
      <c r="AHB66" s="36"/>
      <c r="AHC66" s="36"/>
      <c r="AHD66" s="36"/>
      <c r="AHE66" s="36"/>
      <c r="AHF66" s="36"/>
      <c r="AHG66" s="36"/>
      <c r="AHH66" s="36"/>
      <c r="AHI66" s="36"/>
      <c r="AHJ66" s="36"/>
      <c r="AHK66" s="36"/>
      <c r="AHL66" s="36"/>
      <c r="AHM66" s="36"/>
      <c r="AHN66" s="36"/>
      <c r="AHO66" s="36"/>
      <c r="AHP66" s="348"/>
      <c r="AHQ66" s="567"/>
      <c r="AHR66" s="568"/>
      <c r="AHS66" s="567"/>
      <c r="AHT66" s="569"/>
      <c r="AHU66" s="569"/>
      <c r="AHV66" s="567"/>
      <c r="AHW66" s="567"/>
      <c r="AHX66" s="570"/>
      <c r="AHY66" s="567"/>
      <c r="AHZ66" s="567"/>
      <c r="AIA66" s="567"/>
      <c r="AIB66" s="567"/>
      <c r="AIC66" s="567"/>
      <c r="AID66" s="572"/>
      <c r="AIE66" s="192"/>
      <c r="AIF66" s="36"/>
      <c r="AIG66" s="36"/>
      <c r="AIH66" s="36"/>
      <c r="AII66" s="36"/>
      <c r="AIJ66" s="36"/>
      <c r="AIK66" s="36"/>
      <c r="AIL66" s="36"/>
      <c r="AIM66" s="192"/>
      <c r="AIN66" s="192"/>
      <c r="AIO66" s="36"/>
      <c r="AIP66" s="36"/>
      <c r="AIQ66" s="36"/>
      <c r="AIR66" s="36"/>
      <c r="AIS66" s="36"/>
      <c r="AIT66" s="36"/>
      <c r="AIU66" s="36"/>
      <c r="AIV66" s="36"/>
      <c r="AIW66" s="36"/>
      <c r="AIX66" s="36"/>
      <c r="AIY66" s="36"/>
      <c r="AIZ66" s="36"/>
      <c r="AJA66" s="36"/>
      <c r="AJB66" s="36"/>
      <c r="AJC66" s="348"/>
      <c r="AJD66" s="567"/>
      <c r="AJE66" s="568"/>
      <c r="AJF66" s="567"/>
      <c r="AJG66" s="569"/>
      <c r="AJH66" s="569"/>
      <c r="AJI66" s="567"/>
      <c r="AJJ66" s="567"/>
      <c r="AJK66" s="570"/>
      <c r="AJL66" s="567"/>
      <c r="AJM66" s="567"/>
      <c r="AJN66" s="567"/>
      <c r="AJO66" s="567"/>
      <c r="AJP66" s="567"/>
      <c r="AJQ66" s="572"/>
      <c r="AJR66" s="192"/>
      <c r="AJS66" s="36"/>
      <c r="AJT66" s="36"/>
      <c r="AJU66" s="36"/>
      <c r="AJV66" s="36"/>
      <c r="AJW66" s="36"/>
      <c r="AJX66" s="36"/>
      <c r="AJY66" s="36"/>
      <c r="AJZ66" s="192"/>
      <c r="AKA66" s="192"/>
      <c r="AKB66" s="36"/>
      <c r="AKC66" s="36"/>
      <c r="AKD66" s="36"/>
      <c r="AKE66" s="36"/>
      <c r="AKF66" s="36"/>
      <c r="AKG66" s="36"/>
      <c r="AKH66" s="36"/>
      <c r="AKI66" s="36"/>
      <c r="AKJ66" s="36"/>
      <c r="AKK66" s="36"/>
      <c r="AKL66" s="36"/>
      <c r="AKM66" s="36"/>
      <c r="AKN66" s="36"/>
      <c r="AKO66" s="36"/>
      <c r="AKP66" s="348"/>
      <c r="AKQ66" s="567"/>
      <c r="AKR66" s="568"/>
      <c r="AKS66" s="567"/>
      <c r="AKT66" s="569"/>
      <c r="AKU66" s="569"/>
      <c r="AKV66" s="567"/>
      <c r="AKW66" s="567"/>
      <c r="AKX66" s="570"/>
      <c r="AKY66" s="567"/>
      <c r="AKZ66" s="567"/>
      <c r="ALA66" s="567"/>
      <c r="ALB66" s="567"/>
      <c r="ALC66" s="567"/>
      <c r="ALD66" s="572"/>
      <c r="ALE66" s="192"/>
      <c r="ALF66" s="36"/>
      <c r="ALG66" s="36"/>
      <c r="ALH66" s="36"/>
      <c r="ALI66" s="36"/>
      <c r="ALJ66" s="36"/>
      <c r="ALK66" s="36"/>
      <c r="ALL66" s="36"/>
      <c r="ALM66" s="192"/>
      <c r="ALN66" s="192"/>
      <c r="ALO66" s="36"/>
      <c r="ALP66" s="36"/>
      <c r="ALQ66" s="36"/>
      <c r="ALR66" s="36"/>
      <c r="ALS66" s="36"/>
      <c r="ALT66" s="36"/>
      <c r="ALU66" s="36"/>
      <c r="ALV66" s="36"/>
      <c r="ALW66" s="36"/>
      <c r="ALX66" s="36"/>
      <c r="ALY66" s="36"/>
      <c r="ALZ66" s="36"/>
      <c r="AMA66" s="36"/>
      <c r="AMB66" s="36"/>
      <c r="AMC66" s="348"/>
      <c r="AMD66" s="567"/>
      <c r="AME66" s="568"/>
      <c r="AMF66" s="567"/>
      <c r="AMG66" s="569"/>
      <c r="AMH66" s="569"/>
      <c r="AMI66" s="567"/>
      <c r="AMJ66" s="567"/>
      <c r="AMK66" s="570"/>
      <c r="AML66" s="567"/>
      <c r="AMM66" s="567"/>
      <c r="AMN66" s="567"/>
      <c r="AMO66" s="567"/>
      <c r="AMP66" s="567"/>
      <c r="AMQ66" s="572"/>
      <c r="AMR66" s="192"/>
      <c r="AMS66" s="36"/>
      <c r="AMT66" s="36"/>
      <c r="AMU66" s="36"/>
      <c r="AMV66" s="36"/>
      <c r="AMW66" s="36"/>
      <c r="AMX66" s="36"/>
      <c r="AMY66" s="36"/>
      <c r="AMZ66" s="192"/>
      <c r="ANA66" s="192"/>
      <c r="ANB66" s="36"/>
      <c r="ANC66" s="36"/>
      <c r="AND66" s="36"/>
      <c r="ANE66" s="36"/>
      <c r="ANF66" s="36"/>
      <c r="ANG66" s="36"/>
      <c r="ANH66" s="36"/>
      <c r="ANI66" s="36"/>
      <c r="ANJ66" s="36"/>
      <c r="ANK66" s="36"/>
      <c r="ANL66" s="36"/>
      <c r="ANM66" s="36"/>
      <c r="ANN66" s="36"/>
      <c r="ANO66" s="36"/>
      <c r="ANP66" s="348"/>
      <c r="ANQ66" s="567"/>
      <c r="ANR66" s="568"/>
      <c r="ANS66" s="567"/>
      <c r="ANT66" s="569"/>
      <c r="ANU66" s="569"/>
      <c r="ANV66" s="567"/>
      <c r="ANW66" s="567"/>
      <c r="ANX66" s="570"/>
      <c r="ANY66" s="567"/>
      <c r="ANZ66" s="567"/>
      <c r="AOA66" s="567"/>
      <c r="AOB66" s="567"/>
      <c r="AOC66" s="567"/>
      <c r="AOD66" s="572"/>
      <c r="AOE66" s="192"/>
      <c r="AOF66" s="36"/>
      <c r="AOG66" s="36"/>
      <c r="AOH66" s="36"/>
      <c r="AOI66" s="36"/>
      <c r="AOJ66" s="36"/>
      <c r="AOK66" s="36"/>
      <c r="AOL66" s="36"/>
      <c r="AOM66" s="192"/>
      <c r="AON66" s="192"/>
      <c r="AOO66" s="36"/>
      <c r="AOP66" s="36"/>
      <c r="AOQ66" s="36"/>
      <c r="AOR66" s="36"/>
      <c r="AOS66" s="36"/>
      <c r="AOT66" s="36"/>
      <c r="AOU66" s="36"/>
      <c r="AOV66" s="36"/>
      <c r="AOW66" s="36"/>
      <c r="AOX66" s="36"/>
      <c r="AOY66" s="36"/>
      <c r="AOZ66" s="36"/>
      <c r="APA66" s="36"/>
      <c r="APB66" s="36"/>
      <c r="APC66" s="348"/>
      <c r="APD66" s="567"/>
      <c r="APE66" s="568"/>
      <c r="APF66" s="567"/>
      <c r="APG66" s="569"/>
      <c r="APH66" s="569"/>
      <c r="API66" s="567"/>
      <c r="APJ66" s="567"/>
      <c r="APK66" s="570"/>
      <c r="APL66" s="567"/>
      <c r="APM66" s="567"/>
      <c r="APN66" s="567"/>
      <c r="APO66" s="567"/>
      <c r="APP66" s="567"/>
      <c r="APQ66" s="572"/>
      <c r="APR66" s="192"/>
      <c r="APS66" s="36"/>
      <c r="APT66" s="36"/>
      <c r="APU66" s="36"/>
      <c r="APV66" s="36"/>
      <c r="APW66" s="36"/>
      <c r="APX66" s="36"/>
      <c r="APY66" s="36"/>
      <c r="APZ66" s="192"/>
      <c r="AQA66" s="192"/>
      <c r="AQB66" s="36"/>
      <c r="AQC66" s="36"/>
      <c r="AQD66" s="36"/>
      <c r="AQE66" s="36"/>
      <c r="AQF66" s="36"/>
      <c r="AQG66" s="36"/>
      <c r="AQH66" s="36"/>
      <c r="AQI66" s="36"/>
      <c r="AQJ66" s="36"/>
      <c r="AQK66" s="36"/>
      <c r="AQL66" s="36"/>
      <c r="AQM66" s="36"/>
      <c r="AQN66" s="36"/>
      <c r="AQO66" s="36"/>
      <c r="AQP66" s="348"/>
      <c r="AQQ66" s="567"/>
      <c r="AQR66" s="568"/>
      <c r="AQS66" s="567"/>
      <c r="AQT66" s="569"/>
      <c r="AQU66" s="569"/>
      <c r="AQV66" s="567"/>
      <c r="AQW66" s="567"/>
      <c r="AQX66" s="570"/>
      <c r="AQY66" s="567"/>
      <c r="AQZ66" s="567"/>
      <c r="ARA66" s="567"/>
      <c r="ARB66" s="567"/>
      <c r="ARC66" s="567"/>
      <c r="ARD66" s="572"/>
      <c r="ARE66" s="192"/>
      <c r="ARF66" s="36"/>
      <c r="ARG66" s="36"/>
      <c r="ARH66" s="36"/>
      <c r="ARI66" s="36"/>
      <c r="ARJ66" s="36"/>
      <c r="ARK66" s="36"/>
      <c r="ARL66" s="36"/>
      <c r="ARM66" s="192"/>
      <c r="ARN66" s="192"/>
      <c r="ARO66" s="36"/>
      <c r="ARP66" s="36"/>
      <c r="ARQ66" s="36"/>
      <c r="ARR66" s="36"/>
      <c r="ARS66" s="36"/>
      <c r="ART66" s="36"/>
      <c r="ARU66" s="36"/>
      <c r="ARV66" s="36"/>
      <c r="ARW66" s="36"/>
      <c r="ARX66" s="36"/>
      <c r="ARY66" s="36"/>
      <c r="ARZ66" s="36"/>
      <c r="ASA66" s="36"/>
      <c r="ASB66" s="36"/>
      <c r="ASC66" s="348"/>
      <c r="ASD66" s="567"/>
      <c r="ASE66" s="568"/>
      <c r="ASF66" s="567"/>
      <c r="ASG66" s="569"/>
      <c r="ASH66" s="569"/>
      <c r="ASI66" s="567"/>
      <c r="ASJ66" s="567"/>
      <c r="ASK66" s="570"/>
      <c r="ASL66" s="567"/>
      <c r="ASM66" s="567"/>
      <c r="ASN66" s="567"/>
      <c r="ASO66" s="567"/>
      <c r="ASP66" s="567"/>
      <c r="ASQ66" s="572"/>
      <c r="ASR66" s="192"/>
      <c r="ASS66" s="36"/>
      <c r="AST66" s="36"/>
      <c r="ASU66" s="36"/>
      <c r="ASV66" s="36"/>
      <c r="ASW66" s="36"/>
      <c r="ASX66" s="36"/>
      <c r="ASY66" s="36"/>
      <c r="ASZ66" s="192"/>
      <c r="ATA66" s="192"/>
      <c r="ATB66" s="36"/>
      <c r="ATC66" s="36"/>
      <c r="ATD66" s="36"/>
      <c r="ATE66" s="36"/>
      <c r="ATF66" s="36"/>
      <c r="ATG66" s="36"/>
      <c r="ATH66" s="36"/>
      <c r="ATI66" s="36"/>
      <c r="ATJ66" s="36"/>
      <c r="ATK66" s="36"/>
      <c r="ATL66" s="36"/>
      <c r="ATM66" s="36"/>
      <c r="ATN66" s="36"/>
      <c r="ATO66" s="36"/>
      <c r="ATP66" s="348"/>
      <c r="ATQ66" s="567"/>
      <c r="ATR66" s="568"/>
      <c r="ATS66" s="567"/>
      <c r="ATT66" s="569"/>
      <c r="ATU66" s="569"/>
      <c r="ATV66" s="567"/>
      <c r="ATW66" s="567"/>
      <c r="ATX66" s="570"/>
      <c r="ATY66" s="567"/>
      <c r="ATZ66" s="567"/>
      <c r="AUA66" s="567"/>
      <c r="AUB66" s="567"/>
      <c r="AUC66" s="567"/>
      <c r="AUD66" s="572"/>
      <c r="AUE66" s="192"/>
      <c r="AUF66" s="36"/>
      <c r="AUG66" s="36"/>
      <c r="AUH66" s="36"/>
      <c r="AUI66" s="36"/>
      <c r="AUJ66" s="36"/>
      <c r="AUK66" s="36"/>
      <c r="AUL66" s="36"/>
      <c r="AUM66" s="192"/>
      <c r="AUN66" s="192"/>
      <c r="AUO66" s="36"/>
      <c r="AUP66" s="36"/>
      <c r="AUQ66" s="36"/>
      <c r="AUR66" s="36"/>
      <c r="AUS66" s="36"/>
      <c r="AUT66" s="36"/>
      <c r="AUU66" s="36"/>
      <c r="AUV66" s="36"/>
      <c r="AUW66" s="36"/>
      <c r="AUX66" s="36"/>
      <c r="AUY66" s="36"/>
      <c r="AUZ66" s="36"/>
      <c r="AVA66" s="36"/>
      <c r="AVB66" s="36"/>
      <c r="AVC66" s="348"/>
      <c r="AVD66" s="567"/>
      <c r="AVE66" s="568"/>
      <c r="AVF66" s="567"/>
      <c r="AVG66" s="569"/>
      <c r="AVH66" s="569"/>
      <c r="AVI66" s="567"/>
      <c r="AVJ66" s="567"/>
      <c r="AVK66" s="570"/>
      <c r="AVL66" s="567"/>
      <c r="AVM66" s="567"/>
      <c r="AVN66" s="567"/>
      <c r="AVO66" s="567"/>
      <c r="AVP66" s="567"/>
      <c r="AVQ66" s="572"/>
      <c r="AVR66" s="192"/>
      <c r="AVS66" s="36"/>
      <c r="AVT66" s="36"/>
      <c r="AVU66" s="36"/>
      <c r="AVV66" s="36"/>
      <c r="AVW66" s="36"/>
      <c r="AVX66" s="36"/>
      <c r="AVY66" s="36"/>
      <c r="AVZ66" s="192"/>
      <c r="AWA66" s="192"/>
      <c r="AWB66" s="36"/>
      <c r="AWC66" s="36"/>
      <c r="AWD66" s="36"/>
      <c r="AWE66" s="36"/>
      <c r="AWF66" s="36"/>
      <c r="AWG66" s="36"/>
      <c r="AWH66" s="36"/>
      <c r="AWI66" s="36"/>
      <c r="AWJ66" s="36"/>
      <c r="AWK66" s="36"/>
      <c r="AWL66" s="36"/>
      <c r="AWM66" s="36"/>
      <c r="AWN66" s="36"/>
      <c r="AWO66" s="36"/>
      <c r="AWP66" s="348"/>
      <c r="AWQ66" s="567"/>
      <c r="AWR66" s="568"/>
      <c r="AWS66" s="567"/>
      <c r="AWT66" s="569"/>
      <c r="AWU66" s="569"/>
      <c r="AWV66" s="567"/>
      <c r="AWW66" s="567"/>
      <c r="AWX66" s="570"/>
      <c r="AWY66" s="567"/>
      <c r="AWZ66" s="567"/>
      <c r="AXA66" s="567"/>
      <c r="AXB66" s="567"/>
      <c r="AXC66" s="567"/>
      <c r="AXD66" s="572"/>
      <c r="AXE66" s="192"/>
      <c r="AXF66" s="36"/>
      <c r="AXG66" s="36"/>
      <c r="AXH66" s="36"/>
      <c r="AXI66" s="36"/>
      <c r="AXJ66" s="36"/>
      <c r="AXK66" s="36"/>
      <c r="AXL66" s="36"/>
      <c r="AXM66" s="192"/>
      <c r="AXN66" s="192"/>
      <c r="AXO66" s="36"/>
      <c r="AXP66" s="36"/>
      <c r="AXQ66" s="36"/>
      <c r="AXR66" s="36"/>
      <c r="AXS66" s="36"/>
      <c r="AXT66" s="36"/>
      <c r="AXU66" s="36"/>
      <c r="AXV66" s="36"/>
      <c r="AXW66" s="36"/>
      <c r="AXX66" s="36"/>
      <c r="AXY66" s="36"/>
      <c r="AXZ66" s="36"/>
      <c r="AYA66" s="36"/>
      <c r="AYB66" s="36"/>
      <c r="AYC66" s="348"/>
      <c r="AYD66" s="567"/>
      <c r="AYE66" s="568"/>
      <c r="AYF66" s="567"/>
      <c r="AYG66" s="569"/>
      <c r="AYH66" s="569"/>
      <c r="AYI66" s="567"/>
      <c r="AYJ66" s="567"/>
      <c r="AYK66" s="570"/>
      <c r="AYL66" s="567"/>
      <c r="AYM66" s="567"/>
      <c r="AYN66" s="567"/>
      <c r="AYO66" s="567"/>
      <c r="AYP66" s="567"/>
      <c r="AYQ66" s="572"/>
      <c r="AYR66" s="192"/>
      <c r="AYS66" s="36"/>
      <c r="AYT66" s="36"/>
      <c r="AYU66" s="36"/>
      <c r="AYV66" s="36"/>
      <c r="AYW66" s="36"/>
      <c r="AYX66" s="36"/>
      <c r="AYY66" s="36"/>
      <c r="AYZ66" s="192"/>
      <c r="AZA66" s="192"/>
      <c r="AZB66" s="36"/>
      <c r="AZC66" s="36"/>
      <c r="AZD66" s="36"/>
      <c r="AZE66" s="36"/>
      <c r="AZF66" s="36"/>
      <c r="AZG66" s="36"/>
      <c r="AZH66" s="36"/>
      <c r="AZI66" s="36"/>
      <c r="AZJ66" s="36"/>
      <c r="AZK66" s="36"/>
      <c r="AZL66" s="36"/>
      <c r="AZM66" s="36"/>
      <c r="AZN66" s="36"/>
      <c r="AZO66" s="36"/>
      <c r="AZP66" s="348"/>
      <c r="AZQ66" s="567"/>
      <c r="AZR66" s="568"/>
      <c r="AZS66" s="567"/>
      <c r="AZT66" s="569"/>
      <c r="AZU66" s="569"/>
      <c r="AZV66" s="567"/>
      <c r="AZW66" s="567"/>
      <c r="AZX66" s="570"/>
      <c r="AZY66" s="567"/>
      <c r="AZZ66" s="567"/>
      <c r="BAA66" s="567"/>
      <c r="BAB66" s="567"/>
      <c r="BAC66" s="567"/>
      <c r="BAD66" s="572"/>
      <c r="BAE66" s="192"/>
      <c r="BAF66" s="36"/>
      <c r="BAG66" s="36"/>
      <c r="BAH66" s="36"/>
      <c r="BAI66" s="36"/>
      <c r="BAJ66" s="36"/>
      <c r="BAK66" s="36"/>
      <c r="BAL66" s="36"/>
      <c r="BAM66" s="192"/>
      <c r="BAN66" s="192"/>
      <c r="BAO66" s="36"/>
      <c r="BAP66" s="36"/>
      <c r="BAQ66" s="36"/>
      <c r="BAR66" s="36"/>
      <c r="BAS66" s="36"/>
      <c r="BAT66" s="36"/>
      <c r="BAU66" s="36"/>
      <c r="BAV66" s="36"/>
      <c r="BAW66" s="36"/>
      <c r="BAX66" s="36"/>
      <c r="BAY66" s="36"/>
      <c r="BAZ66" s="36"/>
      <c r="BBA66" s="36"/>
      <c r="BBB66" s="36"/>
      <c r="BBC66" s="348"/>
      <c r="BBD66" s="567"/>
      <c r="BBE66" s="568"/>
      <c r="BBF66" s="567"/>
      <c r="BBG66" s="569"/>
      <c r="BBH66" s="569"/>
      <c r="BBI66" s="567"/>
      <c r="BBJ66" s="567"/>
      <c r="BBK66" s="570"/>
      <c r="BBL66" s="567"/>
      <c r="BBM66" s="567"/>
      <c r="BBN66" s="567"/>
      <c r="BBO66" s="567"/>
      <c r="BBP66" s="567"/>
      <c r="BBQ66" s="572"/>
      <c r="BBR66" s="192"/>
      <c r="BBS66" s="36"/>
      <c r="BBT66" s="36"/>
      <c r="BBU66" s="36"/>
      <c r="BBV66" s="36"/>
      <c r="BBW66" s="36"/>
      <c r="BBX66" s="36"/>
      <c r="BBY66" s="36"/>
      <c r="BBZ66" s="192"/>
      <c r="BCA66" s="192"/>
      <c r="BCB66" s="36"/>
      <c r="BCC66" s="36"/>
      <c r="BCD66" s="36"/>
      <c r="BCE66" s="36"/>
      <c r="BCF66" s="36"/>
      <c r="BCG66" s="36"/>
      <c r="BCH66" s="36"/>
      <c r="BCI66" s="36"/>
      <c r="BCJ66" s="36"/>
      <c r="BCK66" s="36"/>
      <c r="BCL66" s="36"/>
      <c r="BCM66" s="36"/>
      <c r="BCN66" s="36"/>
      <c r="BCO66" s="36"/>
      <c r="BCP66" s="348"/>
      <c r="BCQ66" s="567"/>
      <c r="BCR66" s="568"/>
      <c r="BCS66" s="567"/>
      <c r="BCT66" s="569"/>
      <c r="BCU66" s="569"/>
      <c r="BCV66" s="567"/>
      <c r="BCW66" s="567"/>
      <c r="BCX66" s="570"/>
      <c r="BCY66" s="567"/>
      <c r="BCZ66" s="567"/>
      <c r="BDA66" s="567"/>
      <c r="BDB66" s="567"/>
      <c r="BDC66" s="567"/>
      <c r="BDD66" s="572"/>
      <c r="BDE66" s="192"/>
      <c r="BDF66" s="36"/>
      <c r="BDG66" s="36"/>
      <c r="BDH66" s="36"/>
      <c r="BDI66" s="36"/>
      <c r="BDJ66" s="36"/>
      <c r="BDK66" s="36"/>
      <c r="BDL66" s="36"/>
      <c r="BDM66" s="192"/>
      <c r="BDN66" s="192"/>
      <c r="BDO66" s="36"/>
      <c r="BDP66" s="36"/>
      <c r="BDQ66" s="36"/>
      <c r="BDR66" s="36"/>
      <c r="BDS66" s="36"/>
      <c r="BDT66" s="36"/>
      <c r="BDU66" s="36"/>
      <c r="BDV66" s="36"/>
      <c r="BDW66" s="36"/>
      <c r="BDX66" s="36"/>
      <c r="BDY66" s="36"/>
      <c r="BDZ66" s="36"/>
      <c r="BEA66" s="36"/>
      <c r="BEB66" s="36"/>
      <c r="BEC66" s="348"/>
      <c r="BED66" s="567"/>
      <c r="BEE66" s="568"/>
      <c r="BEF66" s="567"/>
      <c r="BEG66" s="569"/>
      <c r="BEH66" s="569"/>
      <c r="BEI66" s="567"/>
      <c r="BEJ66" s="567"/>
      <c r="BEK66" s="570"/>
      <c r="BEL66" s="567"/>
      <c r="BEM66" s="567"/>
      <c r="BEN66" s="567"/>
      <c r="BEO66" s="567"/>
      <c r="BEP66" s="567"/>
      <c r="BEQ66" s="572"/>
      <c r="BER66" s="192"/>
      <c r="BES66" s="36"/>
      <c r="BET66" s="36"/>
      <c r="BEU66" s="36"/>
      <c r="BEV66" s="36"/>
      <c r="BEW66" s="36"/>
      <c r="BEX66" s="36"/>
      <c r="BEY66" s="36"/>
      <c r="BEZ66" s="192"/>
      <c r="BFA66" s="192"/>
      <c r="BFB66" s="36"/>
      <c r="BFC66" s="36"/>
      <c r="BFD66" s="36"/>
      <c r="BFE66" s="36"/>
      <c r="BFF66" s="36"/>
      <c r="BFG66" s="36"/>
      <c r="BFH66" s="36"/>
      <c r="BFI66" s="36"/>
      <c r="BFJ66" s="36"/>
      <c r="BFK66" s="36"/>
      <c r="BFL66" s="36"/>
      <c r="BFM66" s="36"/>
      <c r="BFN66" s="36"/>
      <c r="BFO66" s="36"/>
      <c r="BFP66" s="348"/>
      <c r="BFQ66" s="567"/>
      <c r="BFR66" s="568"/>
      <c r="BFS66" s="567"/>
      <c r="BFT66" s="569"/>
      <c r="BFU66" s="569"/>
      <c r="BFV66" s="567"/>
      <c r="BFW66" s="567"/>
      <c r="BFX66" s="570"/>
      <c r="BFY66" s="567"/>
      <c r="BFZ66" s="567"/>
      <c r="BGA66" s="567"/>
      <c r="BGB66" s="567"/>
      <c r="BGC66" s="567"/>
      <c r="BGD66" s="572"/>
      <c r="BGE66" s="192"/>
      <c r="BGF66" s="36"/>
      <c r="BGG66" s="36"/>
      <c r="BGH66" s="36"/>
      <c r="BGI66" s="36"/>
      <c r="BGJ66" s="36"/>
      <c r="BGK66" s="36"/>
      <c r="BGL66" s="36"/>
      <c r="BGM66" s="192"/>
      <c r="BGN66" s="192"/>
      <c r="BGO66" s="36"/>
      <c r="BGP66" s="36"/>
      <c r="BGQ66" s="36"/>
      <c r="BGR66" s="36"/>
      <c r="BGS66" s="36"/>
      <c r="BGT66" s="36"/>
      <c r="BGU66" s="36"/>
      <c r="BGV66" s="36"/>
      <c r="BGW66" s="36"/>
      <c r="BGX66" s="36"/>
      <c r="BGY66" s="36"/>
      <c r="BGZ66" s="36"/>
      <c r="BHA66" s="36"/>
      <c r="BHB66" s="36"/>
      <c r="BHC66" s="348"/>
      <c r="BHD66" s="567"/>
      <c r="BHE66" s="568"/>
      <c r="BHF66" s="567"/>
      <c r="BHG66" s="569"/>
      <c r="BHH66" s="569"/>
      <c r="BHI66" s="567"/>
      <c r="BHJ66" s="567"/>
      <c r="BHK66" s="570"/>
      <c r="BHL66" s="567"/>
      <c r="BHM66" s="567"/>
      <c r="BHN66" s="567"/>
      <c r="BHO66" s="567"/>
      <c r="BHP66" s="567"/>
      <c r="BHQ66" s="572"/>
      <c r="BHR66" s="192"/>
      <c r="BHS66" s="36"/>
      <c r="BHT66" s="36"/>
      <c r="BHU66" s="36"/>
      <c r="BHV66" s="36"/>
      <c r="BHW66" s="36"/>
      <c r="BHX66" s="36"/>
      <c r="BHY66" s="36"/>
      <c r="BHZ66" s="192"/>
      <c r="BIA66" s="192"/>
      <c r="BIB66" s="36"/>
      <c r="BIC66" s="36"/>
      <c r="BID66" s="36"/>
      <c r="BIE66" s="36"/>
      <c r="BIF66" s="36"/>
      <c r="BIG66" s="36"/>
      <c r="BIH66" s="36"/>
      <c r="BII66" s="36"/>
      <c r="BIJ66" s="36"/>
      <c r="BIK66" s="36"/>
      <c r="BIL66" s="36"/>
      <c r="BIM66" s="36"/>
      <c r="BIN66" s="36"/>
      <c r="BIO66" s="36"/>
      <c r="BIP66" s="348"/>
      <c r="BIQ66" s="567"/>
      <c r="BIR66" s="568"/>
      <c r="BIS66" s="567"/>
      <c r="BIT66" s="569"/>
      <c r="BIU66" s="569"/>
      <c r="BIV66" s="567"/>
      <c r="BIW66" s="567"/>
      <c r="BIX66" s="570"/>
      <c r="BIY66" s="567"/>
      <c r="BIZ66" s="567"/>
      <c r="BJA66" s="567"/>
      <c r="BJB66" s="567"/>
      <c r="BJC66" s="567"/>
      <c r="BJD66" s="572"/>
      <c r="BJE66" s="192"/>
      <c r="BJF66" s="36"/>
      <c r="BJG66" s="36"/>
      <c r="BJH66" s="36"/>
      <c r="BJI66" s="36"/>
      <c r="BJJ66" s="36"/>
      <c r="BJK66" s="36"/>
      <c r="BJL66" s="36"/>
      <c r="BJM66" s="192"/>
      <c r="BJN66" s="192"/>
      <c r="BJO66" s="36"/>
      <c r="BJP66" s="36"/>
      <c r="BJQ66" s="36"/>
      <c r="BJR66" s="36"/>
      <c r="BJS66" s="36"/>
      <c r="BJT66" s="36"/>
      <c r="BJU66" s="36"/>
      <c r="BJV66" s="36"/>
      <c r="BJW66" s="36"/>
      <c r="BJX66" s="36"/>
      <c r="BJY66" s="36"/>
      <c r="BJZ66" s="36"/>
      <c r="BKA66" s="36"/>
      <c r="BKB66" s="36"/>
      <c r="BKC66" s="348"/>
      <c r="BKD66" s="567"/>
      <c r="BKE66" s="568"/>
      <c r="BKF66" s="567"/>
      <c r="BKG66" s="569"/>
      <c r="BKH66" s="569"/>
      <c r="BKI66" s="567"/>
      <c r="BKJ66" s="567"/>
      <c r="BKK66" s="570"/>
      <c r="BKL66" s="567"/>
      <c r="BKM66" s="567"/>
      <c r="BKN66" s="567"/>
      <c r="BKO66" s="567"/>
      <c r="BKP66" s="567"/>
      <c r="BKQ66" s="572"/>
      <c r="BKR66" s="192"/>
      <c r="BKS66" s="36"/>
      <c r="BKT66" s="36"/>
      <c r="BKU66" s="36"/>
      <c r="BKV66" s="36"/>
      <c r="BKW66" s="36"/>
      <c r="BKX66" s="36"/>
      <c r="BKY66" s="36"/>
      <c r="BKZ66" s="192"/>
      <c r="BLA66" s="192"/>
      <c r="BLB66" s="36"/>
      <c r="BLC66" s="36"/>
      <c r="BLD66" s="36"/>
      <c r="BLE66" s="36"/>
      <c r="BLF66" s="36"/>
      <c r="BLG66" s="36"/>
      <c r="BLH66" s="36"/>
      <c r="BLI66" s="36"/>
      <c r="BLJ66" s="36"/>
      <c r="BLK66" s="36"/>
      <c r="BLL66" s="36"/>
      <c r="BLM66" s="36"/>
      <c r="BLN66" s="36"/>
      <c r="BLO66" s="36"/>
      <c r="BLP66" s="348"/>
      <c r="BLQ66" s="567"/>
      <c r="BLR66" s="568"/>
      <c r="BLS66" s="567"/>
      <c r="BLT66" s="569"/>
      <c r="BLU66" s="569"/>
      <c r="BLV66" s="567"/>
      <c r="BLW66" s="567"/>
      <c r="BLX66" s="570"/>
      <c r="BLY66" s="567"/>
      <c r="BLZ66" s="567"/>
      <c r="BMA66" s="567"/>
      <c r="BMB66" s="567"/>
      <c r="BMC66" s="567"/>
      <c r="BMD66" s="572"/>
      <c r="BME66" s="192"/>
      <c r="BMF66" s="36"/>
      <c r="BMG66" s="36"/>
      <c r="BMH66" s="36"/>
      <c r="BMI66" s="36"/>
      <c r="BMJ66" s="36"/>
      <c r="BMK66" s="36"/>
      <c r="BML66" s="36"/>
      <c r="BMM66" s="192"/>
      <c r="BMN66" s="192"/>
      <c r="BMO66" s="36"/>
      <c r="BMP66" s="36"/>
      <c r="BMQ66" s="36"/>
      <c r="BMR66" s="36"/>
      <c r="BMS66" s="36"/>
      <c r="BMT66" s="36"/>
      <c r="BMU66" s="36"/>
      <c r="BMV66" s="36"/>
      <c r="BMW66" s="36"/>
      <c r="BMX66" s="36"/>
      <c r="BMY66" s="36"/>
      <c r="BMZ66" s="36"/>
      <c r="BNA66" s="36"/>
      <c r="BNB66" s="36"/>
      <c r="BNC66" s="348"/>
      <c r="BND66" s="567"/>
      <c r="BNE66" s="568"/>
      <c r="BNF66" s="567"/>
      <c r="BNG66" s="569"/>
      <c r="BNH66" s="569"/>
      <c r="BNI66" s="567"/>
      <c r="BNJ66" s="567"/>
      <c r="BNK66" s="570"/>
      <c r="BNL66" s="567"/>
      <c r="BNM66" s="567"/>
      <c r="BNN66" s="567"/>
      <c r="BNO66" s="567"/>
      <c r="BNP66" s="567"/>
      <c r="BNQ66" s="572"/>
      <c r="BNR66" s="192"/>
      <c r="BNS66" s="36"/>
      <c r="BNT66" s="36"/>
      <c r="BNU66" s="36"/>
      <c r="BNV66" s="36"/>
      <c r="BNW66" s="36"/>
      <c r="BNX66" s="36"/>
      <c r="BNY66" s="36"/>
      <c r="BNZ66" s="192"/>
      <c r="BOA66" s="192"/>
      <c r="BOB66" s="36"/>
      <c r="BOC66" s="36"/>
      <c r="BOD66" s="36"/>
      <c r="BOE66" s="36"/>
      <c r="BOF66" s="36"/>
      <c r="BOG66" s="36"/>
      <c r="BOH66" s="36"/>
      <c r="BOI66" s="36"/>
      <c r="BOJ66" s="36"/>
      <c r="BOK66" s="36"/>
      <c r="BOL66" s="36"/>
      <c r="BOM66" s="36"/>
      <c r="BON66" s="36"/>
      <c r="BOO66" s="36"/>
      <c r="BOP66" s="348"/>
      <c r="BOQ66" s="567"/>
      <c r="BOR66" s="568"/>
      <c r="BOS66" s="567"/>
      <c r="BOT66" s="569"/>
      <c r="BOU66" s="569"/>
      <c r="BOV66" s="567"/>
      <c r="BOW66" s="567"/>
      <c r="BOX66" s="570"/>
      <c r="BOY66" s="567"/>
      <c r="BOZ66" s="567"/>
      <c r="BPA66" s="567"/>
      <c r="BPB66" s="567"/>
      <c r="BPC66" s="567"/>
      <c r="BPD66" s="572"/>
      <c r="BPE66" s="192"/>
      <c r="BPF66" s="36"/>
      <c r="BPG66" s="36"/>
      <c r="BPH66" s="36"/>
      <c r="BPI66" s="36"/>
      <c r="BPJ66" s="36"/>
      <c r="BPK66" s="36"/>
      <c r="BPL66" s="36"/>
      <c r="BPM66" s="192"/>
      <c r="BPN66" s="192"/>
      <c r="BPO66" s="36"/>
      <c r="BPP66" s="36"/>
      <c r="BPQ66" s="36"/>
      <c r="BPR66" s="36"/>
      <c r="BPS66" s="36"/>
      <c r="BPT66" s="36"/>
      <c r="BPU66" s="36"/>
      <c r="BPV66" s="36"/>
      <c r="BPW66" s="36"/>
      <c r="BPX66" s="36"/>
      <c r="BPY66" s="36"/>
      <c r="BPZ66" s="36"/>
      <c r="BQA66" s="36"/>
      <c r="BQB66" s="36"/>
      <c r="BQC66" s="348"/>
      <c r="BQD66" s="567"/>
      <c r="BQE66" s="568"/>
      <c r="BQF66" s="567"/>
      <c r="BQG66" s="569"/>
      <c r="BQH66" s="569"/>
      <c r="BQI66" s="567"/>
      <c r="BQJ66" s="567"/>
      <c r="BQK66" s="570"/>
      <c r="BQL66" s="567"/>
      <c r="BQM66" s="567"/>
      <c r="BQN66" s="567"/>
      <c r="BQO66" s="567"/>
      <c r="BQP66" s="567"/>
      <c r="BQQ66" s="572"/>
      <c r="BQR66" s="192"/>
      <c r="BQS66" s="36"/>
      <c r="BQT66" s="36"/>
      <c r="BQU66" s="36"/>
      <c r="BQV66" s="36"/>
      <c r="BQW66" s="36"/>
      <c r="BQX66" s="36"/>
      <c r="BQY66" s="36"/>
      <c r="BQZ66" s="192"/>
      <c r="BRA66" s="192"/>
      <c r="BRB66" s="36"/>
      <c r="BRC66" s="36"/>
      <c r="BRD66" s="36"/>
      <c r="BRE66" s="36"/>
      <c r="BRF66" s="36"/>
      <c r="BRG66" s="36"/>
      <c r="BRH66" s="36"/>
      <c r="BRI66" s="36"/>
      <c r="BRJ66" s="36"/>
      <c r="BRK66" s="36"/>
      <c r="BRL66" s="36"/>
      <c r="BRM66" s="36"/>
      <c r="BRN66" s="36"/>
      <c r="BRO66" s="36"/>
      <c r="BRP66" s="348"/>
      <c r="BRQ66" s="567"/>
      <c r="BRR66" s="568"/>
      <c r="BRS66" s="567"/>
      <c r="BRT66" s="569"/>
      <c r="BRU66" s="569"/>
      <c r="BRV66" s="567"/>
      <c r="BRW66" s="567"/>
      <c r="BRX66" s="570"/>
      <c r="BRY66" s="567"/>
      <c r="BRZ66" s="567"/>
      <c r="BSA66" s="567"/>
      <c r="BSB66" s="567"/>
      <c r="BSC66" s="567"/>
      <c r="BSD66" s="572"/>
      <c r="BSE66" s="192"/>
      <c r="BSF66" s="36"/>
      <c r="BSG66" s="36"/>
      <c r="BSH66" s="36"/>
      <c r="BSI66" s="36"/>
      <c r="BSJ66" s="36"/>
      <c r="BSK66" s="36"/>
      <c r="BSL66" s="36"/>
      <c r="BSM66" s="192"/>
      <c r="BSN66" s="192"/>
      <c r="BSO66" s="36"/>
      <c r="BSP66" s="36"/>
      <c r="BSQ66" s="36"/>
      <c r="BSR66" s="36"/>
      <c r="BSS66" s="36"/>
      <c r="BST66" s="36"/>
      <c r="BSU66" s="36"/>
      <c r="BSV66" s="36"/>
      <c r="BSW66" s="36"/>
      <c r="BSX66" s="36"/>
      <c r="BSY66" s="36"/>
      <c r="BSZ66" s="36"/>
      <c r="BTA66" s="36"/>
      <c r="BTB66" s="36"/>
      <c r="BTC66" s="348"/>
      <c r="BTD66" s="567"/>
      <c r="BTE66" s="568"/>
      <c r="BTF66" s="567"/>
      <c r="BTG66" s="569"/>
      <c r="BTH66" s="569"/>
      <c r="BTI66" s="567"/>
      <c r="BTJ66" s="567"/>
      <c r="BTK66" s="570"/>
      <c r="BTL66" s="567"/>
      <c r="BTM66" s="567"/>
      <c r="BTN66" s="567"/>
      <c r="BTO66" s="567"/>
      <c r="BTP66" s="567"/>
      <c r="BTQ66" s="572"/>
      <c r="BTR66" s="192"/>
      <c r="BTS66" s="36"/>
      <c r="BTT66" s="36"/>
      <c r="BTU66" s="36"/>
      <c r="BTV66" s="36"/>
      <c r="BTW66" s="36"/>
      <c r="BTX66" s="36"/>
      <c r="BTY66" s="36"/>
      <c r="BTZ66" s="192"/>
      <c r="BUA66" s="192"/>
      <c r="BUB66" s="36"/>
      <c r="BUC66" s="36"/>
      <c r="BUD66" s="36"/>
      <c r="BUE66" s="36"/>
      <c r="BUF66" s="36"/>
      <c r="BUG66" s="36"/>
      <c r="BUH66" s="36"/>
      <c r="BUI66" s="36"/>
      <c r="BUJ66" s="36"/>
      <c r="BUK66" s="36"/>
      <c r="BUL66" s="36"/>
      <c r="BUM66" s="36"/>
      <c r="BUN66" s="36"/>
      <c r="BUO66" s="36"/>
      <c r="BUP66" s="348"/>
      <c r="BUQ66" s="567"/>
      <c r="BUR66" s="568"/>
      <c r="BUS66" s="567"/>
      <c r="BUT66" s="569"/>
      <c r="BUU66" s="569"/>
      <c r="BUV66" s="567"/>
      <c r="BUW66" s="567"/>
      <c r="BUX66" s="570"/>
      <c r="BUY66" s="567"/>
      <c r="BUZ66" s="567"/>
      <c r="BVA66" s="567"/>
      <c r="BVB66" s="567"/>
      <c r="BVC66" s="567"/>
      <c r="BVD66" s="572"/>
      <c r="BVE66" s="192"/>
      <c r="BVF66" s="36"/>
      <c r="BVG66" s="36"/>
      <c r="BVH66" s="36"/>
      <c r="BVI66" s="36"/>
      <c r="BVJ66" s="36"/>
      <c r="BVK66" s="36"/>
      <c r="BVL66" s="36"/>
      <c r="BVM66" s="192"/>
      <c r="BVN66" s="192"/>
      <c r="BVO66" s="36"/>
      <c r="BVP66" s="36"/>
      <c r="BVQ66" s="36"/>
      <c r="BVR66" s="36"/>
      <c r="BVS66" s="36"/>
      <c r="BVT66" s="36"/>
      <c r="BVU66" s="36"/>
      <c r="BVV66" s="36"/>
      <c r="BVW66" s="36"/>
      <c r="BVX66" s="36"/>
      <c r="BVY66" s="36"/>
      <c r="BVZ66" s="36"/>
      <c r="BWA66" s="36"/>
      <c r="BWB66" s="36"/>
      <c r="BWC66" s="348"/>
      <c r="BWD66" s="567"/>
      <c r="BWE66" s="568"/>
      <c r="BWF66" s="567"/>
      <c r="BWG66" s="569"/>
      <c r="BWH66" s="569"/>
      <c r="BWI66" s="567"/>
      <c r="BWJ66" s="567"/>
      <c r="BWK66" s="570"/>
      <c r="BWL66" s="567"/>
      <c r="BWM66" s="567"/>
      <c r="BWN66" s="567"/>
      <c r="BWO66" s="567"/>
      <c r="BWP66" s="567"/>
      <c r="BWQ66" s="572"/>
      <c r="BWR66" s="192"/>
      <c r="BWS66" s="36"/>
      <c r="BWT66" s="36"/>
      <c r="BWU66" s="36"/>
      <c r="BWV66" s="36"/>
      <c r="BWW66" s="36"/>
      <c r="BWX66" s="36"/>
      <c r="BWY66" s="36"/>
      <c r="BWZ66" s="192"/>
      <c r="BXA66" s="192"/>
      <c r="BXB66" s="36"/>
      <c r="BXC66" s="36"/>
      <c r="BXD66" s="36"/>
      <c r="BXE66" s="36"/>
      <c r="BXF66" s="36"/>
      <c r="BXG66" s="36"/>
      <c r="BXH66" s="36"/>
      <c r="BXI66" s="36"/>
      <c r="BXJ66" s="36"/>
      <c r="BXK66" s="36"/>
      <c r="BXL66" s="36"/>
      <c r="BXM66" s="36"/>
      <c r="BXN66" s="36"/>
      <c r="BXO66" s="36"/>
      <c r="BXP66" s="348"/>
      <c r="BXQ66" s="567"/>
      <c r="BXR66" s="568"/>
      <c r="BXS66" s="567"/>
      <c r="BXT66" s="569"/>
      <c r="BXU66" s="569"/>
      <c r="BXV66" s="567"/>
      <c r="BXW66" s="567"/>
      <c r="BXX66" s="570"/>
      <c r="BXY66" s="567"/>
      <c r="BXZ66" s="567"/>
      <c r="BYA66" s="567"/>
      <c r="BYB66" s="567"/>
      <c r="BYC66" s="567"/>
      <c r="BYD66" s="572"/>
      <c r="BYE66" s="192"/>
      <c r="BYF66" s="36"/>
      <c r="BYG66" s="36"/>
      <c r="BYH66" s="36"/>
      <c r="BYI66" s="36"/>
      <c r="BYJ66" s="36"/>
      <c r="BYK66" s="36"/>
      <c r="BYL66" s="36"/>
      <c r="BYM66" s="192"/>
      <c r="BYN66" s="192"/>
      <c r="BYO66" s="36"/>
      <c r="BYP66" s="36"/>
      <c r="BYQ66" s="36"/>
      <c r="BYR66" s="36"/>
      <c r="BYS66" s="36"/>
      <c r="BYT66" s="36"/>
      <c r="BYU66" s="36"/>
      <c r="BYV66" s="36"/>
      <c r="BYW66" s="36"/>
      <c r="BYX66" s="36"/>
      <c r="BYY66" s="36"/>
      <c r="BYZ66" s="36"/>
      <c r="BZA66" s="36"/>
      <c r="BZB66" s="36"/>
      <c r="BZC66" s="348"/>
      <c r="BZD66" s="567"/>
      <c r="BZE66" s="568"/>
      <c r="BZF66" s="567"/>
      <c r="BZG66" s="569"/>
      <c r="BZH66" s="569"/>
      <c r="BZI66" s="567"/>
      <c r="BZJ66" s="567"/>
      <c r="BZK66" s="570"/>
      <c r="BZL66" s="567"/>
      <c r="BZM66" s="567"/>
      <c r="BZN66" s="567"/>
      <c r="BZO66" s="567"/>
      <c r="BZP66" s="567"/>
      <c r="BZQ66" s="572"/>
      <c r="BZR66" s="192"/>
      <c r="BZS66" s="36"/>
      <c r="BZT66" s="36"/>
      <c r="BZU66" s="36"/>
      <c r="BZV66" s="36"/>
      <c r="BZW66" s="36"/>
      <c r="BZX66" s="36"/>
      <c r="BZY66" s="36"/>
      <c r="BZZ66" s="192"/>
      <c r="CAA66" s="192"/>
      <c r="CAB66" s="36"/>
      <c r="CAC66" s="36"/>
      <c r="CAD66" s="36"/>
      <c r="CAE66" s="36"/>
      <c r="CAF66" s="36"/>
      <c r="CAG66" s="36"/>
      <c r="CAH66" s="36"/>
      <c r="CAI66" s="36"/>
      <c r="CAJ66" s="36"/>
      <c r="CAK66" s="36"/>
      <c r="CAL66" s="36"/>
      <c r="CAM66" s="36"/>
      <c r="CAN66" s="36"/>
      <c r="CAO66" s="36"/>
      <c r="CAP66" s="348"/>
      <c r="CAQ66" s="567"/>
      <c r="CAR66" s="568"/>
      <c r="CAS66" s="567"/>
      <c r="CAT66" s="569"/>
      <c r="CAU66" s="569"/>
      <c r="CAV66" s="567"/>
      <c r="CAW66" s="567"/>
      <c r="CAX66" s="570"/>
      <c r="CAY66" s="567"/>
      <c r="CAZ66" s="567"/>
      <c r="CBA66" s="567"/>
      <c r="CBB66" s="567"/>
      <c r="CBC66" s="567"/>
      <c r="CBD66" s="572"/>
      <c r="CBE66" s="192"/>
      <c r="CBF66" s="36"/>
      <c r="CBG66" s="36"/>
      <c r="CBH66" s="36"/>
      <c r="CBI66" s="36"/>
      <c r="CBJ66" s="36"/>
      <c r="CBK66" s="36"/>
      <c r="CBL66" s="36"/>
      <c r="CBM66" s="192"/>
      <c r="CBN66" s="192"/>
      <c r="CBO66" s="36"/>
      <c r="CBP66" s="36"/>
      <c r="CBQ66" s="36"/>
      <c r="CBR66" s="36"/>
      <c r="CBS66" s="36"/>
      <c r="CBT66" s="36"/>
      <c r="CBU66" s="36"/>
      <c r="CBV66" s="36"/>
      <c r="CBW66" s="36"/>
      <c r="CBX66" s="36"/>
      <c r="CBY66" s="36"/>
      <c r="CBZ66" s="36"/>
      <c r="CCA66" s="36"/>
      <c r="CCB66" s="36"/>
      <c r="CCC66" s="348"/>
      <c r="CCD66" s="567"/>
      <c r="CCE66" s="568"/>
      <c r="CCF66" s="567"/>
      <c r="CCG66" s="569"/>
      <c r="CCH66" s="569"/>
      <c r="CCI66" s="567"/>
      <c r="CCJ66" s="567"/>
      <c r="CCK66" s="570"/>
      <c r="CCL66" s="567"/>
      <c r="CCM66" s="567"/>
      <c r="CCN66" s="567"/>
      <c r="CCO66" s="567"/>
      <c r="CCP66" s="567"/>
      <c r="CCQ66" s="572"/>
      <c r="CCR66" s="192"/>
      <c r="CCS66" s="36"/>
      <c r="CCT66" s="36"/>
      <c r="CCU66" s="36"/>
      <c r="CCV66" s="36"/>
      <c r="CCW66" s="36"/>
      <c r="CCX66" s="36"/>
      <c r="CCY66" s="36"/>
      <c r="CCZ66" s="192"/>
      <c r="CDA66" s="192"/>
      <c r="CDB66" s="36"/>
      <c r="CDC66" s="36"/>
      <c r="CDD66" s="36"/>
      <c r="CDE66" s="36"/>
      <c r="CDF66" s="36"/>
      <c r="CDG66" s="36"/>
      <c r="CDH66" s="36"/>
      <c r="CDI66" s="36"/>
      <c r="CDJ66" s="36"/>
      <c r="CDK66" s="36"/>
      <c r="CDL66" s="36"/>
      <c r="CDM66" s="36"/>
      <c r="CDN66" s="36"/>
      <c r="CDO66" s="36"/>
      <c r="CDP66" s="348"/>
      <c r="CDQ66" s="567"/>
      <c r="CDR66" s="568"/>
      <c r="CDS66" s="567"/>
      <c r="CDT66" s="569"/>
      <c r="CDU66" s="569"/>
      <c r="CDV66" s="567"/>
      <c r="CDW66" s="567"/>
      <c r="CDX66" s="570"/>
      <c r="CDY66" s="567"/>
      <c r="CDZ66" s="567"/>
      <c r="CEA66" s="567"/>
      <c r="CEB66" s="567"/>
      <c r="CEC66" s="567"/>
      <c r="CED66" s="572"/>
      <c r="CEE66" s="192"/>
      <c r="CEF66" s="36"/>
      <c r="CEG66" s="36"/>
      <c r="CEH66" s="36"/>
      <c r="CEI66" s="36"/>
      <c r="CEJ66" s="36"/>
      <c r="CEK66" s="36"/>
      <c r="CEL66" s="36"/>
      <c r="CEM66" s="192"/>
      <c r="CEN66" s="192"/>
      <c r="CEO66" s="36"/>
      <c r="CEP66" s="36"/>
      <c r="CEQ66" s="36"/>
      <c r="CER66" s="36"/>
      <c r="CES66" s="36"/>
      <c r="CET66" s="36"/>
      <c r="CEU66" s="36"/>
      <c r="CEV66" s="36"/>
      <c r="CEW66" s="36"/>
      <c r="CEX66" s="36"/>
      <c r="CEY66" s="36"/>
      <c r="CEZ66" s="36"/>
      <c r="CFA66" s="36"/>
      <c r="CFB66" s="36"/>
      <c r="CFC66" s="348"/>
      <c r="CFD66" s="567"/>
      <c r="CFE66" s="568"/>
      <c r="CFF66" s="567"/>
      <c r="CFG66" s="569"/>
      <c r="CFH66" s="569"/>
      <c r="CFI66" s="567"/>
      <c r="CFJ66" s="567"/>
      <c r="CFK66" s="570"/>
      <c r="CFL66" s="567"/>
      <c r="CFM66" s="567"/>
      <c r="CFN66" s="567"/>
      <c r="CFO66" s="567"/>
      <c r="CFP66" s="567"/>
      <c r="CFQ66" s="572"/>
      <c r="CFR66" s="192"/>
      <c r="CFS66" s="36"/>
      <c r="CFT66" s="36"/>
      <c r="CFU66" s="36"/>
      <c r="CFV66" s="36"/>
      <c r="CFW66" s="36"/>
      <c r="CFX66" s="36"/>
      <c r="CFY66" s="36"/>
      <c r="CFZ66" s="192"/>
      <c r="CGA66" s="192"/>
      <c r="CGB66" s="36"/>
      <c r="CGC66" s="36"/>
      <c r="CGD66" s="36"/>
      <c r="CGE66" s="36"/>
      <c r="CGF66" s="36"/>
      <c r="CGG66" s="36"/>
      <c r="CGH66" s="36"/>
      <c r="CGI66" s="36"/>
      <c r="CGJ66" s="36"/>
      <c r="CGK66" s="36"/>
      <c r="CGL66" s="36"/>
      <c r="CGM66" s="36"/>
      <c r="CGN66" s="36"/>
      <c r="CGO66" s="36"/>
      <c r="CGP66" s="348"/>
      <c r="CGQ66" s="567"/>
      <c r="CGR66" s="568"/>
      <c r="CGS66" s="567"/>
      <c r="CGT66" s="569"/>
      <c r="CGU66" s="569"/>
      <c r="CGV66" s="567"/>
      <c r="CGW66" s="567"/>
      <c r="CGX66" s="570"/>
      <c r="CGY66" s="567"/>
      <c r="CGZ66" s="567"/>
      <c r="CHA66" s="567"/>
      <c r="CHB66" s="567"/>
      <c r="CHC66" s="567"/>
      <c r="CHD66" s="572"/>
      <c r="CHE66" s="192"/>
      <c r="CHF66" s="36"/>
      <c r="CHG66" s="36"/>
      <c r="CHH66" s="36"/>
      <c r="CHI66" s="36"/>
      <c r="CHJ66" s="36"/>
      <c r="CHK66" s="36"/>
      <c r="CHL66" s="36"/>
      <c r="CHM66" s="192"/>
      <c r="CHN66" s="192"/>
      <c r="CHO66" s="36"/>
      <c r="CHP66" s="36"/>
      <c r="CHQ66" s="36"/>
      <c r="CHR66" s="36"/>
      <c r="CHS66" s="36"/>
      <c r="CHT66" s="36"/>
      <c r="CHU66" s="36"/>
      <c r="CHV66" s="36"/>
      <c r="CHW66" s="36"/>
      <c r="CHX66" s="36"/>
      <c r="CHY66" s="36"/>
      <c r="CHZ66" s="36"/>
      <c r="CIA66" s="36"/>
      <c r="CIB66" s="36"/>
      <c r="CIC66" s="348"/>
      <c r="CID66" s="567"/>
      <c r="CIE66" s="568"/>
      <c r="CIF66" s="567"/>
      <c r="CIG66" s="569"/>
      <c r="CIH66" s="569"/>
      <c r="CII66" s="567"/>
      <c r="CIJ66" s="567"/>
      <c r="CIK66" s="570"/>
      <c r="CIL66" s="567"/>
      <c r="CIM66" s="567"/>
      <c r="CIN66" s="567"/>
      <c r="CIO66" s="567"/>
      <c r="CIP66" s="567"/>
      <c r="CIQ66" s="572"/>
      <c r="CIR66" s="192"/>
      <c r="CIS66" s="36"/>
      <c r="CIT66" s="36"/>
      <c r="CIU66" s="36"/>
      <c r="CIV66" s="36"/>
      <c r="CIW66" s="36"/>
      <c r="CIX66" s="36"/>
      <c r="CIY66" s="36"/>
      <c r="CIZ66" s="192"/>
      <c r="CJA66" s="192"/>
      <c r="CJB66" s="36"/>
      <c r="CJC66" s="36"/>
      <c r="CJD66" s="36"/>
      <c r="CJE66" s="36"/>
      <c r="CJF66" s="36"/>
      <c r="CJG66" s="36"/>
      <c r="CJH66" s="36"/>
      <c r="CJI66" s="36"/>
      <c r="CJJ66" s="36"/>
      <c r="CJK66" s="36"/>
      <c r="CJL66" s="36"/>
      <c r="CJM66" s="36"/>
      <c r="CJN66" s="36"/>
      <c r="CJO66" s="36"/>
      <c r="CJP66" s="348"/>
      <c r="CJQ66" s="567"/>
      <c r="CJR66" s="568"/>
      <c r="CJS66" s="567"/>
      <c r="CJT66" s="569"/>
      <c r="CJU66" s="569"/>
      <c r="CJV66" s="567"/>
      <c r="CJW66" s="567"/>
      <c r="CJX66" s="570"/>
      <c r="CJY66" s="567"/>
      <c r="CJZ66" s="567"/>
      <c r="CKA66" s="567"/>
      <c r="CKB66" s="567"/>
      <c r="CKC66" s="567"/>
      <c r="CKD66" s="572"/>
      <c r="CKE66" s="192"/>
      <c r="CKF66" s="36"/>
      <c r="CKG66" s="36"/>
      <c r="CKH66" s="36"/>
      <c r="CKI66" s="36"/>
      <c r="CKJ66" s="36"/>
      <c r="CKK66" s="36"/>
      <c r="CKL66" s="36"/>
      <c r="CKM66" s="192"/>
      <c r="CKN66" s="192"/>
      <c r="CKO66" s="36"/>
      <c r="CKP66" s="36"/>
      <c r="CKQ66" s="36"/>
      <c r="CKR66" s="36"/>
      <c r="CKS66" s="36"/>
      <c r="CKT66" s="36"/>
      <c r="CKU66" s="36"/>
      <c r="CKV66" s="36"/>
      <c r="CKW66" s="36"/>
      <c r="CKX66" s="36"/>
      <c r="CKY66" s="36"/>
      <c r="CKZ66" s="36"/>
      <c r="CLA66" s="36"/>
      <c r="CLB66" s="36"/>
      <c r="CLC66" s="348"/>
      <c r="CLD66" s="567"/>
      <c r="CLE66" s="568"/>
      <c r="CLF66" s="567"/>
      <c r="CLG66" s="569"/>
      <c r="CLH66" s="569"/>
      <c r="CLI66" s="567"/>
      <c r="CLJ66" s="567"/>
      <c r="CLK66" s="570"/>
      <c r="CLL66" s="567"/>
      <c r="CLM66" s="567"/>
      <c r="CLN66" s="567"/>
      <c r="CLO66" s="567"/>
      <c r="CLP66" s="567"/>
      <c r="CLQ66" s="572"/>
      <c r="CLR66" s="192"/>
      <c r="CLS66" s="36"/>
      <c r="CLT66" s="36"/>
      <c r="CLU66" s="36"/>
      <c r="CLV66" s="36"/>
      <c r="CLW66" s="36"/>
      <c r="CLX66" s="36"/>
      <c r="CLY66" s="36"/>
      <c r="CLZ66" s="192"/>
      <c r="CMA66" s="192"/>
      <c r="CMB66" s="36"/>
      <c r="CMC66" s="36"/>
      <c r="CMD66" s="36"/>
      <c r="CME66" s="36"/>
      <c r="CMF66" s="36"/>
      <c r="CMG66" s="36"/>
      <c r="CMH66" s="36"/>
      <c r="CMI66" s="36"/>
      <c r="CMJ66" s="36"/>
      <c r="CMK66" s="36"/>
      <c r="CML66" s="36"/>
      <c r="CMM66" s="36"/>
      <c r="CMN66" s="36"/>
      <c r="CMO66" s="36"/>
      <c r="CMP66" s="348"/>
      <c r="CMQ66" s="567"/>
      <c r="CMR66" s="568"/>
      <c r="CMS66" s="567"/>
      <c r="CMT66" s="569"/>
      <c r="CMU66" s="569"/>
      <c r="CMV66" s="567"/>
      <c r="CMW66" s="567"/>
      <c r="CMX66" s="570"/>
      <c r="CMY66" s="567"/>
      <c r="CMZ66" s="567"/>
      <c r="CNA66" s="567"/>
      <c r="CNB66" s="567"/>
      <c r="CNC66" s="567"/>
      <c r="CND66" s="572"/>
      <c r="CNE66" s="192"/>
      <c r="CNF66" s="36"/>
      <c r="CNG66" s="36"/>
      <c r="CNH66" s="36"/>
      <c r="CNI66" s="36"/>
      <c r="CNJ66" s="36"/>
      <c r="CNK66" s="36"/>
      <c r="CNL66" s="36"/>
      <c r="CNM66" s="192"/>
      <c r="CNN66" s="192"/>
      <c r="CNO66" s="36"/>
      <c r="CNP66" s="36"/>
      <c r="CNQ66" s="36"/>
      <c r="CNR66" s="36"/>
      <c r="CNS66" s="36"/>
      <c r="CNT66" s="36"/>
      <c r="CNU66" s="36"/>
      <c r="CNV66" s="36"/>
      <c r="CNW66" s="36"/>
      <c r="CNX66" s="36"/>
      <c r="CNY66" s="36"/>
      <c r="CNZ66" s="36"/>
      <c r="COA66" s="36"/>
      <c r="COB66" s="36"/>
      <c r="COC66" s="348"/>
      <c r="COD66" s="567"/>
      <c r="COE66" s="568"/>
      <c r="COF66" s="567"/>
      <c r="COG66" s="569"/>
      <c r="COH66" s="569"/>
      <c r="COI66" s="567"/>
      <c r="COJ66" s="567"/>
      <c r="COK66" s="570"/>
      <c r="COL66" s="567"/>
      <c r="COM66" s="567"/>
      <c r="CON66" s="567"/>
      <c r="COO66" s="567"/>
      <c r="COP66" s="567"/>
      <c r="COQ66" s="572"/>
      <c r="COR66" s="192"/>
      <c r="COS66" s="36"/>
      <c r="COT66" s="36"/>
      <c r="COU66" s="36"/>
      <c r="COV66" s="36"/>
      <c r="COW66" s="36"/>
      <c r="COX66" s="36"/>
      <c r="COY66" s="36"/>
      <c r="COZ66" s="192"/>
      <c r="CPA66" s="192"/>
      <c r="CPB66" s="36"/>
      <c r="CPC66" s="36"/>
      <c r="CPD66" s="36"/>
      <c r="CPE66" s="36"/>
      <c r="CPF66" s="36"/>
      <c r="CPG66" s="36"/>
      <c r="CPH66" s="36"/>
      <c r="CPI66" s="36"/>
      <c r="CPJ66" s="36"/>
      <c r="CPK66" s="36"/>
      <c r="CPL66" s="36"/>
      <c r="CPM66" s="36"/>
      <c r="CPN66" s="36"/>
      <c r="CPO66" s="36"/>
      <c r="CPP66" s="348"/>
      <c r="CPQ66" s="567"/>
      <c r="CPR66" s="568"/>
      <c r="CPS66" s="567"/>
      <c r="CPT66" s="569"/>
      <c r="CPU66" s="569"/>
      <c r="CPV66" s="567"/>
      <c r="CPW66" s="567"/>
      <c r="CPX66" s="570"/>
      <c r="CPY66" s="567"/>
      <c r="CPZ66" s="567"/>
      <c r="CQA66" s="567"/>
      <c r="CQB66" s="567"/>
      <c r="CQC66" s="567"/>
      <c r="CQD66" s="572"/>
      <c r="CQE66" s="192"/>
      <c r="CQF66" s="36"/>
      <c r="CQG66" s="36"/>
      <c r="CQH66" s="36"/>
      <c r="CQI66" s="36"/>
      <c r="CQJ66" s="36"/>
      <c r="CQK66" s="36"/>
      <c r="CQL66" s="36"/>
      <c r="CQM66" s="192"/>
      <c r="CQN66" s="192"/>
      <c r="CQO66" s="36"/>
      <c r="CQP66" s="36"/>
      <c r="CQQ66" s="36"/>
      <c r="CQR66" s="36"/>
      <c r="CQS66" s="36"/>
      <c r="CQT66" s="36"/>
      <c r="CQU66" s="36"/>
      <c r="CQV66" s="36"/>
      <c r="CQW66" s="36"/>
      <c r="CQX66" s="36"/>
      <c r="CQY66" s="36"/>
      <c r="CQZ66" s="36"/>
      <c r="CRA66" s="36"/>
      <c r="CRB66" s="36"/>
      <c r="CRC66" s="348"/>
      <c r="CRD66" s="567"/>
      <c r="CRE66" s="568"/>
      <c r="CRF66" s="567"/>
      <c r="CRG66" s="569"/>
      <c r="CRH66" s="569"/>
      <c r="CRI66" s="567"/>
      <c r="CRJ66" s="567"/>
      <c r="CRK66" s="570"/>
      <c r="CRL66" s="567"/>
      <c r="CRM66" s="567"/>
      <c r="CRN66" s="567"/>
      <c r="CRO66" s="567"/>
      <c r="CRP66" s="567"/>
      <c r="CRQ66" s="572"/>
      <c r="CRR66" s="192"/>
      <c r="CRS66" s="36"/>
      <c r="CRT66" s="36"/>
      <c r="CRU66" s="36"/>
      <c r="CRV66" s="36"/>
      <c r="CRW66" s="36"/>
      <c r="CRX66" s="36"/>
      <c r="CRY66" s="36"/>
      <c r="CRZ66" s="192"/>
      <c r="CSA66" s="192"/>
      <c r="CSB66" s="36"/>
      <c r="CSC66" s="36"/>
      <c r="CSD66" s="36"/>
      <c r="CSE66" s="36"/>
      <c r="CSF66" s="36"/>
      <c r="CSG66" s="36"/>
      <c r="CSH66" s="36"/>
      <c r="CSI66" s="36"/>
      <c r="CSJ66" s="36"/>
      <c r="CSK66" s="36"/>
      <c r="CSL66" s="36"/>
      <c r="CSM66" s="36"/>
      <c r="CSN66" s="36"/>
      <c r="CSO66" s="36"/>
      <c r="CSP66" s="348"/>
      <c r="CSQ66" s="567"/>
      <c r="CSR66" s="568"/>
      <c r="CSS66" s="567"/>
      <c r="CST66" s="569"/>
      <c r="CSU66" s="569"/>
      <c r="CSV66" s="567"/>
      <c r="CSW66" s="567"/>
      <c r="CSX66" s="570"/>
      <c r="CSY66" s="567"/>
      <c r="CSZ66" s="567"/>
      <c r="CTA66" s="567"/>
      <c r="CTB66" s="567"/>
      <c r="CTC66" s="567"/>
      <c r="CTD66" s="572"/>
      <c r="CTE66" s="192"/>
      <c r="CTF66" s="36"/>
      <c r="CTG66" s="36"/>
      <c r="CTH66" s="36"/>
      <c r="CTI66" s="36"/>
      <c r="CTJ66" s="36"/>
      <c r="CTK66" s="36"/>
      <c r="CTL66" s="36"/>
      <c r="CTM66" s="192"/>
      <c r="CTN66" s="192"/>
      <c r="CTO66" s="36"/>
      <c r="CTP66" s="36"/>
      <c r="CTQ66" s="36"/>
      <c r="CTR66" s="36"/>
      <c r="CTS66" s="36"/>
      <c r="CTT66" s="36"/>
      <c r="CTU66" s="36"/>
      <c r="CTV66" s="36"/>
      <c r="CTW66" s="36"/>
      <c r="CTX66" s="36"/>
      <c r="CTY66" s="36"/>
      <c r="CTZ66" s="36"/>
      <c r="CUA66" s="36"/>
      <c r="CUB66" s="36"/>
      <c r="CUC66" s="348"/>
      <c r="CUD66" s="567"/>
      <c r="CUE66" s="568"/>
      <c r="CUF66" s="567"/>
      <c r="CUG66" s="569"/>
      <c r="CUH66" s="569"/>
      <c r="CUI66" s="567"/>
      <c r="CUJ66" s="567"/>
      <c r="CUK66" s="570"/>
      <c r="CUL66" s="567"/>
      <c r="CUM66" s="567"/>
      <c r="CUN66" s="567"/>
      <c r="CUO66" s="567"/>
      <c r="CUP66" s="567"/>
      <c r="CUQ66" s="572"/>
      <c r="CUR66" s="192"/>
      <c r="CUS66" s="36"/>
      <c r="CUT66" s="36"/>
      <c r="CUU66" s="36"/>
      <c r="CUV66" s="36"/>
      <c r="CUW66" s="36"/>
      <c r="CUX66" s="36"/>
      <c r="CUY66" s="36"/>
      <c r="CUZ66" s="192"/>
      <c r="CVA66" s="192"/>
      <c r="CVB66" s="36"/>
      <c r="CVC66" s="36"/>
      <c r="CVD66" s="36"/>
      <c r="CVE66" s="36"/>
      <c r="CVF66" s="36"/>
      <c r="CVG66" s="36"/>
      <c r="CVH66" s="36"/>
      <c r="CVI66" s="36"/>
      <c r="CVJ66" s="36"/>
      <c r="CVK66" s="36"/>
      <c r="CVL66" s="36"/>
      <c r="CVM66" s="36"/>
      <c r="CVN66" s="36"/>
      <c r="CVO66" s="36"/>
      <c r="CVP66" s="348"/>
      <c r="CVQ66" s="567"/>
      <c r="CVR66" s="568"/>
      <c r="CVS66" s="567"/>
      <c r="CVT66" s="569"/>
      <c r="CVU66" s="569"/>
      <c r="CVV66" s="567"/>
      <c r="CVW66" s="567"/>
      <c r="CVX66" s="570"/>
      <c r="CVY66" s="567"/>
      <c r="CVZ66" s="567"/>
      <c r="CWA66" s="567"/>
      <c r="CWB66" s="567"/>
      <c r="CWC66" s="567"/>
      <c r="CWD66" s="572"/>
      <c r="CWE66" s="192"/>
      <c r="CWF66" s="36"/>
      <c r="CWG66" s="36"/>
      <c r="CWH66" s="36"/>
      <c r="CWI66" s="36"/>
      <c r="CWJ66" s="36"/>
      <c r="CWK66" s="36"/>
      <c r="CWL66" s="36"/>
      <c r="CWM66" s="192"/>
      <c r="CWN66" s="192"/>
      <c r="CWO66" s="36"/>
      <c r="CWP66" s="36"/>
      <c r="CWQ66" s="36"/>
      <c r="CWR66" s="36"/>
      <c r="CWS66" s="36"/>
      <c r="CWT66" s="36"/>
      <c r="CWU66" s="36"/>
      <c r="CWV66" s="36"/>
      <c r="CWW66" s="36"/>
      <c r="CWX66" s="36"/>
      <c r="CWY66" s="36"/>
      <c r="CWZ66" s="36"/>
      <c r="CXA66" s="36"/>
      <c r="CXB66" s="36"/>
      <c r="CXC66" s="348"/>
      <c r="CXD66" s="567"/>
      <c r="CXE66" s="568"/>
      <c r="CXF66" s="567"/>
      <c r="CXG66" s="569"/>
      <c r="CXH66" s="569"/>
      <c r="CXI66" s="567"/>
      <c r="CXJ66" s="567"/>
      <c r="CXK66" s="570"/>
      <c r="CXL66" s="567"/>
      <c r="CXM66" s="567"/>
      <c r="CXN66" s="567"/>
      <c r="CXO66" s="567"/>
      <c r="CXP66" s="567"/>
      <c r="CXQ66" s="572"/>
      <c r="CXR66" s="192"/>
      <c r="CXS66" s="36"/>
      <c r="CXT66" s="36"/>
      <c r="CXU66" s="36"/>
      <c r="CXV66" s="36"/>
      <c r="CXW66" s="36"/>
      <c r="CXX66" s="36"/>
      <c r="CXY66" s="36"/>
      <c r="CXZ66" s="192"/>
      <c r="CYA66" s="192"/>
      <c r="CYB66" s="36"/>
      <c r="CYC66" s="36"/>
      <c r="CYD66" s="36"/>
      <c r="CYE66" s="36"/>
      <c r="CYF66" s="36"/>
      <c r="CYG66" s="36"/>
      <c r="CYH66" s="36"/>
      <c r="CYI66" s="36"/>
      <c r="CYJ66" s="36"/>
      <c r="CYK66" s="36"/>
      <c r="CYL66" s="36"/>
      <c r="CYM66" s="36"/>
      <c r="CYN66" s="36"/>
      <c r="CYO66" s="36"/>
      <c r="CYP66" s="348"/>
      <c r="CYQ66" s="567"/>
      <c r="CYR66" s="568"/>
      <c r="CYS66" s="567"/>
      <c r="CYT66" s="569"/>
      <c r="CYU66" s="569"/>
      <c r="CYV66" s="567"/>
      <c r="CYW66" s="567"/>
      <c r="CYX66" s="570"/>
      <c r="CYY66" s="567"/>
      <c r="CYZ66" s="567"/>
      <c r="CZA66" s="567"/>
      <c r="CZB66" s="567"/>
      <c r="CZC66" s="567"/>
      <c r="CZD66" s="572"/>
      <c r="CZE66" s="192"/>
      <c r="CZF66" s="36"/>
      <c r="CZG66" s="36"/>
      <c r="CZH66" s="36"/>
      <c r="CZI66" s="36"/>
      <c r="CZJ66" s="36"/>
      <c r="CZK66" s="36"/>
      <c r="CZL66" s="36"/>
      <c r="CZM66" s="192"/>
      <c r="CZN66" s="192"/>
      <c r="CZO66" s="36"/>
      <c r="CZP66" s="36"/>
      <c r="CZQ66" s="36"/>
      <c r="CZR66" s="36"/>
      <c r="CZS66" s="36"/>
      <c r="CZT66" s="36"/>
      <c r="CZU66" s="36"/>
      <c r="CZV66" s="36"/>
      <c r="CZW66" s="36"/>
      <c r="CZX66" s="36"/>
      <c r="CZY66" s="36"/>
      <c r="CZZ66" s="36"/>
      <c r="DAA66" s="36"/>
      <c r="DAB66" s="36"/>
      <c r="DAC66" s="348"/>
      <c r="DAD66" s="567"/>
      <c r="DAE66" s="568"/>
      <c r="DAF66" s="567"/>
      <c r="DAG66" s="569"/>
      <c r="DAH66" s="569"/>
      <c r="DAI66" s="567"/>
      <c r="DAJ66" s="567"/>
      <c r="DAK66" s="570"/>
      <c r="DAL66" s="567"/>
      <c r="DAM66" s="567"/>
      <c r="DAN66" s="567"/>
      <c r="DAO66" s="567"/>
      <c r="DAP66" s="567"/>
      <c r="DAQ66" s="572"/>
      <c r="DAR66" s="192"/>
      <c r="DAS66" s="36"/>
      <c r="DAT66" s="36"/>
      <c r="DAU66" s="36"/>
      <c r="DAV66" s="36"/>
      <c r="DAW66" s="36"/>
      <c r="DAX66" s="36"/>
      <c r="DAY66" s="36"/>
      <c r="DAZ66" s="192"/>
      <c r="DBA66" s="192"/>
      <c r="DBB66" s="36"/>
      <c r="DBC66" s="36"/>
      <c r="DBD66" s="36"/>
      <c r="DBE66" s="36"/>
      <c r="DBF66" s="36"/>
      <c r="DBG66" s="36"/>
      <c r="DBH66" s="36"/>
      <c r="DBI66" s="36"/>
      <c r="DBJ66" s="36"/>
      <c r="DBK66" s="36"/>
      <c r="DBL66" s="36"/>
      <c r="DBM66" s="36"/>
      <c r="DBN66" s="36"/>
      <c r="DBO66" s="36"/>
      <c r="DBP66" s="348"/>
      <c r="DBQ66" s="567"/>
      <c r="DBR66" s="568"/>
      <c r="DBS66" s="567"/>
      <c r="DBT66" s="569"/>
      <c r="DBU66" s="569"/>
      <c r="DBV66" s="567"/>
      <c r="DBW66" s="567"/>
      <c r="DBX66" s="570"/>
      <c r="DBY66" s="567"/>
      <c r="DBZ66" s="567"/>
      <c r="DCA66" s="567"/>
      <c r="DCB66" s="567"/>
      <c r="DCC66" s="567"/>
      <c r="DCD66" s="572"/>
      <c r="DCE66" s="192"/>
      <c r="DCF66" s="36"/>
      <c r="DCG66" s="36"/>
      <c r="DCH66" s="36"/>
      <c r="DCI66" s="36"/>
      <c r="DCJ66" s="36"/>
      <c r="DCK66" s="36"/>
      <c r="DCL66" s="36"/>
      <c r="DCM66" s="192"/>
      <c r="DCN66" s="192"/>
      <c r="DCO66" s="36"/>
      <c r="DCP66" s="36"/>
      <c r="DCQ66" s="36"/>
      <c r="DCR66" s="36"/>
      <c r="DCS66" s="36"/>
      <c r="DCT66" s="36"/>
      <c r="DCU66" s="36"/>
      <c r="DCV66" s="36"/>
      <c r="DCW66" s="36"/>
      <c r="DCX66" s="36"/>
      <c r="DCY66" s="36"/>
      <c r="DCZ66" s="36"/>
      <c r="DDA66" s="36"/>
      <c r="DDB66" s="36"/>
      <c r="DDC66" s="348"/>
      <c r="DDD66" s="567"/>
      <c r="DDE66" s="568"/>
      <c r="DDF66" s="567"/>
      <c r="DDG66" s="569"/>
      <c r="DDH66" s="569"/>
      <c r="DDI66" s="567"/>
      <c r="DDJ66" s="567"/>
      <c r="DDK66" s="570"/>
      <c r="DDL66" s="567"/>
      <c r="DDM66" s="567"/>
      <c r="DDN66" s="567"/>
      <c r="DDO66" s="567"/>
      <c r="DDP66" s="567"/>
      <c r="DDQ66" s="572"/>
      <c r="DDR66" s="192"/>
      <c r="DDS66" s="36"/>
      <c r="DDT66" s="36"/>
      <c r="DDU66" s="36"/>
      <c r="DDV66" s="36"/>
      <c r="DDW66" s="36"/>
      <c r="DDX66" s="36"/>
      <c r="DDY66" s="36"/>
      <c r="DDZ66" s="192"/>
      <c r="DEA66" s="192"/>
      <c r="DEB66" s="36"/>
      <c r="DEC66" s="36"/>
      <c r="DED66" s="36"/>
      <c r="DEE66" s="36"/>
      <c r="DEF66" s="36"/>
      <c r="DEG66" s="36"/>
      <c r="DEH66" s="36"/>
      <c r="DEI66" s="36"/>
      <c r="DEJ66" s="36"/>
      <c r="DEK66" s="36"/>
      <c r="DEL66" s="36"/>
      <c r="DEM66" s="36"/>
      <c r="DEN66" s="36"/>
      <c r="DEO66" s="36"/>
      <c r="DEP66" s="348"/>
      <c r="DEQ66" s="567"/>
      <c r="DER66" s="568"/>
      <c r="DES66" s="567"/>
      <c r="DET66" s="569"/>
      <c r="DEU66" s="569"/>
      <c r="DEV66" s="567"/>
      <c r="DEW66" s="567"/>
      <c r="DEX66" s="570"/>
      <c r="DEY66" s="567"/>
      <c r="DEZ66" s="567"/>
      <c r="DFA66" s="567"/>
      <c r="DFB66" s="567"/>
      <c r="DFC66" s="567"/>
      <c r="DFD66" s="572"/>
      <c r="DFE66" s="192"/>
      <c r="DFF66" s="36"/>
      <c r="DFG66" s="36"/>
      <c r="DFH66" s="36"/>
      <c r="DFI66" s="36"/>
      <c r="DFJ66" s="36"/>
      <c r="DFK66" s="36"/>
      <c r="DFL66" s="36"/>
      <c r="DFM66" s="192"/>
      <c r="DFN66" s="192"/>
      <c r="DFO66" s="36"/>
      <c r="DFP66" s="36"/>
      <c r="DFQ66" s="36"/>
      <c r="DFR66" s="36"/>
      <c r="DFS66" s="36"/>
      <c r="DFT66" s="36"/>
      <c r="DFU66" s="36"/>
      <c r="DFV66" s="36"/>
      <c r="DFW66" s="36"/>
      <c r="DFX66" s="36"/>
      <c r="DFY66" s="36"/>
      <c r="DFZ66" s="36"/>
      <c r="DGA66" s="36"/>
      <c r="DGB66" s="36"/>
      <c r="DGC66" s="348"/>
      <c r="DGD66" s="567"/>
      <c r="DGE66" s="568"/>
      <c r="DGF66" s="567"/>
      <c r="DGG66" s="569"/>
      <c r="DGH66" s="569"/>
      <c r="DGI66" s="567"/>
      <c r="DGJ66" s="567"/>
      <c r="DGK66" s="570"/>
      <c r="DGL66" s="567"/>
      <c r="DGM66" s="567"/>
      <c r="DGN66" s="567"/>
      <c r="DGO66" s="567"/>
      <c r="DGP66" s="567"/>
      <c r="DGQ66" s="572"/>
      <c r="DGR66" s="192"/>
      <c r="DGS66" s="36"/>
      <c r="DGT66" s="36"/>
      <c r="DGU66" s="36"/>
      <c r="DGV66" s="36"/>
      <c r="DGW66" s="36"/>
      <c r="DGX66" s="36"/>
      <c r="DGY66" s="36"/>
      <c r="DGZ66" s="192"/>
      <c r="DHA66" s="192"/>
      <c r="DHB66" s="36"/>
      <c r="DHC66" s="36"/>
      <c r="DHD66" s="36"/>
      <c r="DHE66" s="36"/>
      <c r="DHF66" s="36"/>
      <c r="DHG66" s="36"/>
      <c r="DHH66" s="36"/>
      <c r="DHI66" s="36"/>
      <c r="DHJ66" s="36"/>
      <c r="DHK66" s="36"/>
      <c r="DHL66" s="36"/>
      <c r="DHM66" s="36"/>
      <c r="DHN66" s="36"/>
      <c r="DHO66" s="36"/>
      <c r="DHP66" s="348"/>
      <c r="DHQ66" s="567"/>
      <c r="DHR66" s="568"/>
      <c r="DHS66" s="567"/>
      <c r="DHT66" s="569"/>
      <c r="DHU66" s="569"/>
      <c r="DHV66" s="567"/>
      <c r="DHW66" s="567"/>
      <c r="DHX66" s="570"/>
      <c r="DHY66" s="567"/>
      <c r="DHZ66" s="567"/>
      <c r="DIA66" s="567"/>
      <c r="DIB66" s="567"/>
      <c r="DIC66" s="567"/>
      <c r="DID66" s="572"/>
      <c r="DIE66" s="192"/>
      <c r="DIF66" s="36"/>
      <c r="DIG66" s="36"/>
      <c r="DIH66" s="36"/>
      <c r="DII66" s="36"/>
      <c r="DIJ66" s="36"/>
      <c r="DIK66" s="36"/>
      <c r="DIL66" s="36"/>
      <c r="DIM66" s="192"/>
      <c r="DIN66" s="192"/>
      <c r="DIO66" s="36"/>
      <c r="DIP66" s="36"/>
      <c r="DIQ66" s="36"/>
      <c r="DIR66" s="36"/>
      <c r="DIS66" s="36"/>
      <c r="DIT66" s="36"/>
      <c r="DIU66" s="36"/>
      <c r="DIV66" s="36"/>
      <c r="DIW66" s="36"/>
      <c r="DIX66" s="36"/>
      <c r="DIY66" s="36"/>
      <c r="DIZ66" s="36"/>
      <c r="DJA66" s="36"/>
      <c r="DJB66" s="36"/>
      <c r="DJC66" s="348"/>
      <c r="DJD66" s="567"/>
      <c r="DJE66" s="568"/>
      <c r="DJF66" s="567"/>
      <c r="DJG66" s="569"/>
      <c r="DJH66" s="569"/>
      <c r="DJI66" s="567"/>
      <c r="DJJ66" s="567"/>
      <c r="DJK66" s="570"/>
      <c r="DJL66" s="567"/>
      <c r="DJM66" s="567"/>
      <c r="DJN66" s="567"/>
      <c r="DJO66" s="567"/>
      <c r="DJP66" s="567"/>
      <c r="DJQ66" s="572"/>
      <c r="DJR66" s="192"/>
      <c r="DJS66" s="36"/>
      <c r="DJT66" s="36"/>
      <c r="DJU66" s="36"/>
      <c r="DJV66" s="36"/>
      <c r="DJW66" s="36"/>
      <c r="DJX66" s="36"/>
      <c r="DJY66" s="36"/>
      <c r="DJZ66" s="192"/>
      <c r="DKA66" s="192"/>
      <c r="DKB66" s="36"/>
      <c r="DKC66" s="36"/>
      <c r="DKD66" s="36"/>
      <c r="DKE66" s="36"/>
      <c r="DKF66" s="36"/>
      <c r="DKG66" s="36"/>
      <c r="DKH66" s="36"/>
      <c r="DKI66" s="36"/>
      <c r="DKJ66" s="36"/>
      <c r="DKK66" s="36"/>
      <c r="DKL66" s="36"/>
      <c r="DKM66" s="36"/>
      <c r="DKN66" s="36"/>
      <c r="DKO66" s="36"/>
      <c r="DKP66" s="348"/>
      <c r="DKQ66" s="567"/>
      <c r="DKR66" s="568"/>
      <c r="DKS66" s="567"/>
      <c r="DKT66" s="569"/>
      <c r="DKU66" s="569"/>
      <c r="DKV66" s="567"/>
      <c r="DKW66" s="567"/>
      <c r="DKX66" s="570"/>
      <c r="DKY66" s="567"/>
      <c r="DKZ66" s="567"/>
      <c r="DLA66" s="567"/>
      <c r="DLB66" s="567"/>
      <c r="DLC66" s="567"/>
      <c r="DLD66" s="572"/>
      <c r="DLE66" s="192"/>
      <c r="DLF66" s="36"/>
      <c r="DLG66" s="36"/>
      <c r="DLH66" s="36"/>
      <c r="DLI66" s="36"/>
      <c r="DLJ66" s="36"/>
      <c r="DLK66" s="36"/>
      <c r="DLL66" s="36"/>
      <c r="DLM66" s="192"/>
      <c r="DLN66" s="192"/>
      <c r="DLO66" s="36"/>
      <c r="DLP66" s="36"/>
      <c r="DLQ66" s="36"/>
      <c r="DLR66" s="36"/>
      <c r="DLS66" s="36"/>
      <c r="DLT66" s="36"/>
      <c r="DLU66" s="36"/>
      <c r="DLV66" s="36"/>
      <c r="DLW66" s="36"/>
      <c r="DLX66" s="36"/>
      <c r="DLY66" s="36"/>
      <c r="DLZ66" s="36"/>
      <c r="DMA66" s="36"/>
      <c r="DMB66" s="36"/>
      <c r="DMC66" s="348"/>
      <c r="DMD66" s="567"/>
      <c r="DME66" s="568"/>
      <c r="DMF66" s="567"/>
      <c r="DMG66" s="569"/>
      <c r="DMH66" s="569"/>
      <c r="DMI66" s="567"/>
      <c r="DMJ66" s="567"/>
      <c r="DMK66" s="570"/>
      <c r="DML66" s="567"/>
      <c r="DMM66" s="567"/>
      <c r="DMN66" s="567"/>
      <c r="DMO66" s="567"/>
      <c r="DMP66" s="567"/>
      <c r="DMQ66" s="572"/>
      <c r="DMR66" s="192"/>
      <c r="DMS66" s="36"/>
      <c r="DMT66" s="36"/>
      <c r="DMU66" s="36"/>
      <c r="DMV66" s="36"/>
      <c r="DMW66" s="36"/>
      <c r="DMX66" s="36"/>
      <c r="DMY66" s="36"/>
      <c r="DMZ66" s="192"/>
      <c r="DNA66" s="192"/>
      <c r="DNB66" s="36"/>
      <c r="DNC66" s="36"/>
      <c r="DND66" s="36"/>
      <c r="DNE66" s="36"/>
      <c r="DNF66" s="36"/>
      <c r="DNG66" s="36"/>
      <c r="DNH66" s="36"/>
      <c r="DNI66" s="36"/>
      <c r="DNJ66" s="36"/>
      <c r="DNK66" s="36"/>
      <c r="DNL66" s="36"/>
      <c r="DNM66" s="36"/>
      <c r="DNN66" s="36"/>
      <c r="DNO66" s="36"/>
      <c r="DNP66" s="348"/>
      <c r="DNQ66" s="567"/>
      <c r="DNR66" s="568"/>
      <c r="DNS66" s="567"/>
      <c r="DNT66" s="569"/>
      <c r="DNU66" s="569"/>
      <c r="DNV66" s="567"/>
      <c r="DNW66" s="567"/>
      <c r="DNX66" s="570"/>
      <c r="DNY66" s="567"/>
      <c r="DNZ66" s="567"/>
      <c r="DOA66" s="567"/>
      <c r="DOB66" s="567"/>
      <c r="DOC66" s="567"/>
      <c r="DOD66" s="572"/>
      <c r="DOE66" s="192"/>
      <c r="DOF66" s="36"/>
      <c r="DOG66" s="36"/>
      <c r="DOH66" s="36"/>
      <c r="DOI66" s="36"/>
      <c r="DOJ66" s="36"/>
      <c r="DOK66" s="36"/>
      <c r="DOL66" s="36"/>
      <c r="DOM66" s="192"/>
      <c r="DON66" s="192"/>
      <c r="DOO66" s="36"/>
      <c r="DOP66" s="36"/>
      <c r="DOQ66" s="36"/>
      <c r="DOR66" s="36"/>
      <c r="DOS66" s="36"/>
      <c r="DOT66" s="36"/>
      <c r="DOU66" s="36"/>
      <c r="DOV66" s="36"/>
      <c r="DOW66" s="36"/>
      <c r="DOX66" s="36"/>
      <c r="DOY66" s="36"/>
      <c r="DOZ66" s="36"/>
      <c r="DPA66" s="36"/>
      <c r="DPB66" s="36"/>
      <c r="DPC66" s="348"/>
      <c r="DPD66" s="567"/>
      <c r="DPE66" s="568"/>
      <c r="DPF66" s="567"/>
      <c r="DPG66" s="569"/>
      <c r="DPH66" s="569"/>
      <c r="DPI66" s="567"/>
      <c r="DPJ66" s="567"/>
      <c r="DPK66" s="570"/>
      <c r="DPL66" s="567"/>
      <c r="DPM66" s="567"/>
      <c r="DPN66" s="567"/>
      <c r="DPO66" s="567"/>
      <c r="DPP66" s="567"/>
      <c r="DPQ66" s="572"/>
      <c r="DPR66" s="192"/>
      <c r="DPS66" s="36"/>
      <c r="DPT66" s="36"/>
      <c r="DPU66" s="36"/>
      <c r="DPV66" s="36"/>
      <c r="DPW66" s="36"/>
      <c r="DPX66" s="36"/>
      <c r="DPY66" s="36"/>
      <c r="DPZ66" s="192"/>
      <c r="DQA66" s="192"/>
      <c r="DQB66" s="36"/>
      <c r="DQC66" s="36"/>
      <c r="DQD66" s="36"/>
      <c r="DQE66" s="36"/>
      <c r="DQF66" s="36"/>
      <c r="DQG66" s="36"/>
      <c r="DQH66" s="36"/>
      <c r="DQI66" s="36"/>
      <c r="DQJ66" s="36"/>
      <c r="DQK66" s="36"/>
      <c r="DQL66" s="36"/>
      <c r="DQM66" s="36"/>
      <c r="DQN66" s="36"/>
      <c r="DQO66" s="36"/>
      <c r="DQP66" s="348"/>
      <c r="DQQ66" s="567"/>
      <c r="DQR66" s="568"/>
      <c r="DQS66" s="567"/>
      <c r="DQT66" s="569"/>
      <c r="DQU66" s="569"/>
      <c r="DQV66" s="567"/>
      <c r="DQW66" s="567"/>
      <c r="DQX66" s="570"/>
      <c r="DQY66" s="567"/>
      <c r="DQZ66" s="567"/>
      <c r="DRA66" s="567"/>
      <c r="DRB66" s="567"/>
      <c r="DRC66" s="567"/>
      <c r="DRD66" s="572"/>
      <c r="DRE66" s="192"/>
      <c r="DRF66" s="36"/>
      <c r="DRG66" s="36"/>
      <c r="DRH66" s="36"/>
      <c r="DRI66" s="36"/>
      <c r="DRJ66" s="36"/>
      <c r="DRK66" s="36"/>
      <c r="DRL66" s="36"/>
      <c r="DRM66" s="192"/>
      <c r="DRN66" s="192"/>
      <c r="DRO66" s="36"/>
      <c r="DRP66" s="36"/>
      <c r="DRQ66" s="36"/>
      <c r="DRR66" s="36"/>
      <c r="DRS66" s="36"/>
      <c r="DRT66" s="36"/>
      <c r="DRU66" s="36"/>
      <c r="DRV66" s="36"/>
      <c r="DRW66" s="36"/>
      <c r="DRX66" s="36"/>
      <c r="DRY66" s="36"/>
      <c r="DRZ66" s="36"/>
      <c r="DSA66" s="36"/>
      <c r="DSB66" s="36"/>
      <c r="DSC66" s="348"/>
      <c r="DSD66" s="567"/>
      <c r="DSE66" s="568"/>
      <c r="DSF66" s="567"/>
      <c r="DSG66" s="569"/>
      <c r="DSH66" s="569"/>
      <c r="DSI66" s="567"/>
      <c r="DSJ66" s="567"/>
      <c r="DSK66" s="570"/>
      <c r="DSL66" s="567"/>
      <c r="DSM66" s="567"/>
      <c r="DSN66" s="567"/>
      <c r="DSO66" s="567"/>
      <c r="DSP66" s="567"/>
      <c r="DSQ66" s="572"/>
      <c r="DSR66" s="192"/>
      <c r="DSS66" s="36"/>
      <c r="DST66" s="36"/>
      <c r="DSU66" s="36"/>
      <c r="DSV66" s="36"/>
      <c r="DSW66" s="36"/>
      <c r="DSX66" s="36"/>
      <c r="DSY66" s="36"/>
      <c r="DSZ66" s="192"/>
      <c r="DTA66" s="192"/>
      <c r="DTB66" s="36"/>
      <c r="DTC66" s="36"/>
      <c r="DTD66" s="36"/>
      <c r="DTE66" s="36"/>
      <c r="DTF66" s="36"/>
      <c r="DTG66" s="36"/>
      <c r="DTH66" s="36"/>
      <c r="DTI66" s="36"/>
      <c r="DTJ66" s="36"/>
      <c r="DTK66" s="36"/>
      <c r="DTL66" s="36"/>
      <c r="DTM66" s="36"/>
      <c r="DTN66" s="36"/>
      <c r="DTO66" s="36"/>
      <c r="DTP66" s="348"/>
      <c r="DTQ66" s="567"/>
      <c r="DTR66" s="568"/>
      <c r="DTS66" s="567"/>
      <c r="DTT66" s="569"/>
      <c r="DTU66" s="569"/>
      <c r="DTV66" s="567"/>
      <c r="DTW66" s="567"/>
      <c r="DTX66" s="570"/>
      <c r="DTY66" s="567"/>
      <c r="DTZ66" s="567"/>
      <c r="DUA66" s="567"/>
      <c r="DUB66" s="567"/>
      <c r="DUC66" s="567"/>
      <c r="DUD66" s="572"/>
      <c r="DUE66" s="192"/>
      <c r="DUF66" s="36"/>
      <c r="DUG66" s="36"/>
      <c r="DUH66" s="36"/>
      <c r="DUI66" s="36"/>
      <c r="DUJ66" s="36"/>
      <c r="DUK66" s="36"/>
      <c r="DUL66" s="36"/>
      <c r="DUM66" s="192"/>
      <c r="DUN66" s="192"/>
      <c r="DUO66" s="36"/>
      <c r="DUP66" s="36"/>
      <c r="DUQ66" s="36"/>
      <c r="DUR66" s="36"/>
      <c r="DUS66" s="36"/>
      <c r="DUT66" s="36"/>
      <c r="DUU66" s="36"/>
      <c r="DUV66" s="36"/>
      <c r="DUW66" s="36"/>
      <c r="DUX66" s="36"/>
      <c r="DUY66" s="36"/>
      <c r="DUZ66" s="36"/>
      <c r="DVA66" s="36"/>
      <c r="DVB66" s="36"/>
      <c r="DVC66" s="348"/>
      <c r="DVD66" s="567"/>
      <c r="DVE66" s="568"/>
      <c r="DVF66" s="567"/>
      <c r="DVG66" s="569"/>
      <c r="DVH66" s="569"/>
      <c r="DVI66" s="567"/>
      <c r="DVJ66" s="567"/>
      <c r="DVK66" s="570"/>
      <c r="DVL66" s="567"/>
      <c r="DVM66" s="567"/>
      <c r="DVN66" s="567"/>
      <c r="DVO66" s="567"/>
      <c r="DVP66" s="567"/>
      <c r="DVQ66" s="572"/>
      <c r="DVR66" s="192"/>
      <c r="DVS66" s="36"/>
      <c r="DVT66" s="36"/>
      <c r="DVU66" s="36"/>
      <c r="DVV66" s="36"/>
      <c r="DVW66" s="36"/>
      <c r="DVX66" s="36"/>
      <c r="DVY66" s="36"/>
      <c r="DVZ66" s="192"/>
      <c r="DWA66" s="192"/>
      <c r="DWB66" s="36"/>
      <c r="DWC66" s="36"/>
      <c r="DWD66" s="36"/>
      <c r="DWE66" s="36"/>
      <c r="DWF66" s="36"/>
      <c r="DWG66" s="36"/>
      <c r="DWH66" s="36"/>
      <c r="DWI66" s="36"/>
      <c r="DWJ66" s="36"/>
      <c r="DWK66" s="36"/>
      <c r="DWL66" s="36"/>
      <c r="DWM66" s="36"/>
      <c r="DWN66" s="36"/>
      <c r="DWO66" s="36"/>
      <c r="DWP66" s="348"/>
      <c r="DWQ66" s="567"/>
      <c r="DWR66" s="568"/>
      <c r="DWS66" s="567"/>
      <c r="DWT66" s="569"/>
      <c r="DWU66" s="569"/>
      <c r="DWV66" s="567"/>
      <c r="DWW66" s="567"/>
      <c r="DWX66" s="570"/>
      <c r="DWY66" s="567"/>
      <c r="DWZ66" s="567"/>
      <c r="DXA66" s="567"/>
      <c r="DXB66" s="567"/>
      <c r="DXC66" s="567"/>
      <c r="DXD66" s="572"/>
      <c r="DXE66" s="192"/>
      <c r="DXF66" s="36"/>
      <c r="DXG66" s="36"/>
      <c r="DXH66" s="36"/>
      <c r="DXI66" s="36"/>
      <c r="DXJ66" s="36"/>
      <c r="DXK66" s="36"/>
      <c r="DXL66" s="36"/>
      <c r="DXM66" s="192"/>
      <c r="DXN66" s="192"/>
      <c r="DXO66" s="36"/>
      <c r="DXP66" s="36"/>
      <c r="DXQ66" s="36"/>
      <c r="DXR66" s="36"/>
      <c r="DXS66" s="36"/>
      <c r="DXT66" s="36"/>
      <c r="DXU66" s="36"/>
      <c r="DXV66" s="36"/>
      <c r="DXW66" s="36"/>
      <c r="DXX66" s="36"/>
      <c r="DXY66" s="36"/>
      <c r="DXZ66" s="36"/>
      <c r="DYA66" s="36"/>
      <c r="DYB66" s="36"/>
      <c r="DYC66" s="348"/>
      <c r="DYD66" s="567"/>
      <c r="DYE66" s="568"/>
      <c r="DYF66" s="567"/>
      <c r="DYG66" s="569"/>
      <c r="DYH66" s="569"/>
      <c r="DYI66" s="567"/>
      <c r="DYJ66" s="567"/>
      <c r="DYK66" s="570"/>
      <c r="DYL66" s="567"/>
      <c r="DYM66" s="567"/>
      <c r="DYN66" s="567"/>
      <c r="DYO66" s="567"/>
      <c r="DYP66" s="567"/>
      <c r="DYQ66" s="572"/>
      <c r="DYR66" s="192"/>
      <c r="DYS66" s="36"/>
      <c r="DYT66" s="36"/>
      <c r="DYU66" s="36"/>
      <c r="DYV66" s="36"/>
      <c r="DYW66" s="36"/>
      <c r="DYX66" s="36"/>
      <c r="DYY66" s="36"/>
      <c r="DYZ66" s="192"/>
      <c r="DZA66" s="192"/>
      <c r="DZB66" s="36"/>
      <c r="DZC66" s="36"/>
      <c r="DZD66" s="36"/>
      <c r="DZE66" s="36"/>
      <c r="DZF66" s="36"/>
      <c r="DZG66" s="36"/>
      <c r="DZH66" s="36"/>
      <c r="DZI66" s="36"/>
      <c r="DZJ66" s="36"/>
      <c r="DZK66" s="36"/>
      <c r="DZL66" s="36"/>
      <c r="DZM66" s="36"/>
      <c r="DZN66" s="36"/>
      <c r="DZO66" s="36"/>
      <c r="DZP66" s="348"/>
      <c r="DZQ66" s="567"/>
      <c r="DZR66" s="568"/>
      <c r="DZS66" s="567"/>
      <c r="DZT66" s="569"/>
      <c r="DZU66" s="569"/>
      <c r="DZV66" s="567"/>
      <c r="DZW66" s="567"/>
      <c r="DZX66" s="570"/>
      <c r="DZY66" s="567"/>
      <c r="DZZ66" s="567"/>
      <c r="EAA66" s="567"/>
      <c r="EAB66" s="567"/>
      <c r="EAC66" s="567"/>
      <c r="EAD66" s="572"/>
      <c r="EAE66" s="192"/>
      <c r="EAF66" s="36"/>
      <c r="EAG66" s="36"/>
      <c r="EAH66" s="36"/>
      <c r="EAI66" s="36"/>
      <c r="EAJ66" s="36"/>
      <c r="EAK66" s="36"/>
      <c r="EAL66" s="36"/>
      <c r="EAM66" s="192"/>
      <c r="EAN66" s="192"/>
      <c r="EAO66" s="36"/>
      <c r="EAP66" s="36"/>
      <c r="EAQ66" s="36"/>
      <c r="EAR66" s="36"/>
      <c r="EAS66" s="36"/>
      <c r="EAT66" s="36"/>
      <c r="EAU66" s="36"/>
      <c r="EAV66" s="36"/>
      <c r="EAW66" s="36"/>
      <c r="EAX66" s="36"/>
      <c r="EAY66" s="36"/>
      <c r="EAZ66" s="36"/>
      <c r="EBA66" s="36"/>
      <c r="EBB66" s="36"/>
      <c r="EBC66" s="348"/>
      <c r="EBD66" s="567"/>
      <c r="EBE66" s="568"/>
      <c r="EBF66" s="567"/>
      <c r="EBG66" s="569"/>
      <c r="EBH66" s="569"/>
      <c r="EBI66" s="567"/>
      <c r="EBJ66" s="567"/>
      <c r="EBK66" s="570"/>
      <c r="EBL66" s="567"/>
      <c r="EBM66" s="567"/>
      <c r="EBN66" s="567"/>
      <c r="EBO66" s="567"/>
      <c r="EBP66" s="567"/>
      <c r="EBQ66" s="572"/>
      <c r="EBR66" s="192"/>
      <c r="EBS66" s="36"/>
      <c r="EBT66" s="36"/>
      <c r="EBU66" s="36"/>
      <c r="EBV66" s="36"/>
      <c r="EBW66" s="36"/>
      <c r="EBX66" s="36"/>
      <c r="EBY66" s="36"/>
      <c r="EBZ66" s="192"/>
      <c r="ECA66" s="192"/>
      <c r="ECB66" s="36"/>
      <c r="ECC66" s="36"/>
      <c r="ECD66" s="36"/>
      <c r="ECE66" s="36"/>
      <c r="ECF66" s="36"/>
      <c r="ECG66" s="36"/>
      <c r="ECH66" s="36"/>
      <c r="ECI66" s="36"/>
      <c r="ECJ66" s="36"/>
      <c r="ECK66" s="36"/>
      <c r="ECL66" s="36"/>
      <c r="ECM66" s="36"/>
      <c r="ECN66" s="36"/>
      <c r="ECO66" s="36"/>
      <c r="ECP66" s="348"/>
      <c r="ECQ66" s="567"/>
      <c r="ECR66" s="568"/>
      <c r="ECS66" s="567"/>
      <c r="ECT66" s="569"/>
      <c r="ECU66" s="569"/>
      <c r="ECV66" s="567"/>
      <c r="ECW66" s="567"/>
      <c r="ECX66" s="570"/>
      <c r="ECY66" s="567"/>
      <c r="ECZ66" s="567"/>
      <c r="EDA66" s="567"/>
      <c r="EDB66" s="567"/>
      <c r="EDC66" s="567"/>
      <c r="EDD66" s="572"/>
      <c r="EDE66" s="192"/>
      <c r="EDF66" s="36"/>
      <c r="EDG66" s="36"/>
      <c r="EDH66" s="36"/>
      <c r="EDI66" s="36"/>
      <c r="EDJ66" s="36"/>
      <c r="EDK66" s="36"/>
      <c r="EDL66" s="36"/>
      <c r="EDM66" s="192"/>
      <c r="EDN66" s="192"/>
      <c r="EDO66" s="36"/>
      <c r="EDP66" s="36"/>
      <c r="EDQ66" s="36"/>
      <c r="EDR66" s="36"/>
      <c r="EDS66" s="36"/>
      <c r="EDT66" s="36"/>
      <c r="EDU66" s="36"/>
      <c r="EDV66" s="36"/>
      <c r="EDW66" s="36"/>
      <c r="EDX66" s="36"/>
      <c r="EDY66" s="36"/>
      <c r="EDZ66" s="36"/>
      <c r="EEA66" s="36"/>
      <c r="EEB66" s="36"/>
      <c r="EEC66" s="348"/>
      <c r="EED66" s="567"/>
      <c r="EEE66" s="568"/>
      <c r="EEF66" s="567"/>
      <c r="EEG66" s="569"/>
      <c r="EEH66" s="569"/>
      <c r="EEI66" s="567"/>
      <c r="EEJ66" s="567"/>
      <c r="EEK66" s="570"/>
      <c r="EEL66" s="567"/>
      <c r="EEM66" s="567"/>
      <c r="EEN66" s="567"/>
      <c r="EEO66" s="567"/>
      <c r="EEP66" s="567"/>
      <c r="EEQ66" s="572"/>
      <c r="EER66" s="192"/>
      <c r="EES66" s="36"/>
      <c r="EET66" s="36"/>
      <c r="EEU66" s="36"/>
      <c r="EEV66" s="36"/>
      <c r="EEW66" s="36"/>
      <c r="EEX66" s="36"/>
      <c r="EEY66" s="36"/>
      <c r="EEZ66" s="192"/>
      <c r="EFA66" s="192"/>
      <c r="EFB66" s="36"/>
      <c r="EFC66" s="36"/>
      <c r="EFD66" s="36"/>
      <c r="EFE66" s="36"/>
      <c r="EFF66" s="36"/>
      <c r="EFG66" s="36"/>
      <c r="EFH66" s="36"/>
      <c r="EFI66" s="36"/>
      <c r="EFJ66" s="36"/>
      <c r="EFK66" s="36"/>
      <c r="EFL66" s="36"/>
      <c r="EFM66" s="36"/>
      <c r="EFN66" s="36"/>
      <c r="EFO66" s="36"/>
      <c r="EFP66" s="348"/>
      <c r="EFQ66" s="567"/>
      <c r="EFR66" s="568"/>
      <c r="EFS66" s="567"/>
      <c r="EFT66" s="569"/>
      <c r="EFU66" s="569"/>
      <c r="EFV66" s="567"/>
      <c r="EFW66" s="567"/>
      <c r="EFX66" s="570"/>
      <c r="EFY66" s="567"/>
      <c r="EFZ66" s="567"/>
      <c r="EGA66" s="567"/>
      <c r="EGB66" s="567"/>
      <c r="EGC66" s="567"/>
      <c r="EGD66" s="572"/>
      <c r="EGE66" s="192"/>
      <c r="EGF66" s="36"/>
      <c r="EGG66" s="36"/>
      <c r="EGH66" s="36"/>
      <c r="EGI66" s="36"/>
      <c r="EGJ66" s="36"/>
      <c r="EGK66" s="36"/>
      <c r="EGL66" s="36"/>
      <c r="EGM66" s="192"/>
      <c r="EGN66" s="192"/>
      <c r="EGO66" s="36"/>
      <c r="EGP66" s="36"/>
      <c r="EGQ66" s="36"/>
      <c r="EGR66" s="36"/>
      <c r="EGS66" s="36"/>
      <c r="EGT66" s="36"/>
      <c r="EGU66" s="36"/>
      <c r="EGV66" s="36"/>
      <c r="EGW66" s="36"/>
      <c r="EGX66" s="36"/>
      <c r="EGY66" s="36"/>
      <c r="EGZ66" s="36"/>
      <c r="EHA66" s="36"/>
      <c r="EHB66" s="36"/>
      <c r="EHC66" s="348"/>
      <c r="EHD66" s="567"/>
      <c r="EHE66" s="568"/>
      <c r="EHF66" s="567"/>
      <c r="EHG66" s="569"/>
      <c r="EHH66" s="569"/>
      <c r="EHI66" s="567"/>
      <c r="EHJ66" s="567"/>
      <c r="EHK66" s="570"/>
      <c r="EHL66" s="567"/>
      <c r="EHM66" s="567"/>
      <c r="EHN66" s="567"/>
      <c r="EHO66" s="567"/>
      <c r="EHP66" s="567"/>
      <c r="EHQ66" s="572"/>
      <c r="EHR66" s="192"/>
      <c r="EHS66" s="36"/>
      <c r="EHT66" s="36"/>
      <c r="EHU66" s="36"/>
      <c r="EHV66" s="36"/>
      <c r="EHW66" s="36"/>
      <c r="EHX66" s="36"/>
      <c r="EHY66" s="36"/>
      <c r="EHZ66" s="192"/>
      <c r="EIA66" s="192"/>
      <c r="EIB66" s="36"/>
      <c r="EIC66" s="36"/>
      <c r="EID66" s="36"/>
      <c r="EIE66" s="36"/>
      <c r="EIF66" s="36"/>
      <c r="EIG66" s="36"/>
      <c r="EIH66" s="36"/>
      <c r="EII66" s="36"/>
      <c r="EIJ66" s="36"/>
      <c r="EIK66" s="36"/>
      <c r="EIL66" s="36"/>
      <c r="EIM66" s="36"/>
      <c r="EIN66" s="36"/>
      <c r="EIO66" s="36"/>
      <c r="EIP66" s="348"/>
      <c r="EIQ66" s="567"/>
      <c r="EIR66" s="568"/>
      <c r="EIS66" s="567"/>
      <c r="EIT66" s="569"/>
      <c r="EIU66" s="569"/>
      <c r="EIV66" s="567"/>
      <c r="EIW66" s="567"/>
      <c r="EIX66" s="570"/>
      <c r="EIY66" s="567"/>
      <c r="EIZ66" s="567"/>
      <c r="EJA66" s="567"/>
      <c r="EJB66" s="567"/>
      <c r="EJC66" s="567"/>
      <c r="EJD66" s="572"/>
      <c r="EJE66" s="192"/>
      <c r="EJF66" s="36"/>
      <c r="EJG66" s="36"/>
      <c r="EJH66" s="36"/>
      <c r="EJI66" s="36"/>
      <c r="EJJ66" s="36"/>
      <c r="EJK66" s="36"/>
      <c r="EJL66" s="36"/>
      <c r="EJM66" s="192"/>
      <c r="EJN66" s="192"/>
      <c r="EJO66" s="36"/>
      <c r="EJP66" s="36"/>
      <c r="EJQ66" s="36"/>
      <c r="EJR66" s="36"/>
      <c r="EJS66" s="36"/>
      <c r="EJT66" s="36"/>
      <c r="EJU66" s="36"/>
      <c r="EJV66" s="36"/>
      <c r="EJW66" s="36"/>
      <c r="EJX66" s="36"/>
      <c r="EJY66" s="36"/>
      <c r="EJZ66" s="36"/>
      <c r="EKA66" s="36"/>
      <c r="EKB66" s="36"/>
      <c r="EKC66" s="348"/>
      <c r="EKD66" s="567"/>
      <c r="EKE66" s="568"/>
      <c r="EKF66" s="567"/>
      <c r="EKG66" s="569"/>
      <c r="EKH66" s="569"/>
      <c r="EKI66" s="567"/>
      <c r="EKJ66" s="567"/>
      <c r="EKK66" s="570"/>
      <c r="EKL66" s="567"/>
      <c r="EKM66" s="567"/>
      <c r="EKN66" s="567"/>
      <c r="EKO66" s="567"/>
      <c r="EKP66" s="567"/>
      <c r="EKQ66" s="572"/>
      <c r="EKR66" s="192"/>
      <c r="EKS66" s="36"/>
      <c r="EKT66" s="36"/>
      <c r="EKU66" s="36"/>
      <c r="EKV66" s="36"/>
      <c r="EKW66" s="36"/>
      <c r="EKX66" s="36"/>
      <c r="EKY66" s="36"/>
      <c r="EKZ66" s="192"/>
      <c r="ELA66" s="192"/>
      <c r="ELB66" s="36"/>
      <c r="ELC66" s="36"/>
      <c r="ELD66" s="36"/>
      <c r="ELE66" s="36"/>
      <c r="ELF66" s="36"/>
      <c r="ELG66" s="36"/>
      <c r="ELH66" s="36"/>
      <c r="ELI66" s="36"/>
      <c r="ELJ66" s="36"/>
      <c r="ELK66" s="36"/>
      <c r="ELL66" s="36"/>
      <c r="ELM66" s="36"/>
      <c r="ELN66" s="36"/>
      <c r="ELO66" s="36"/>
      <c r="ELP66" s="348"/>
      <c r="ELQ66" s="567"/>
      <c r="ELR66" s="568"/>
      <c r="ELS66" s="567"/>
      <c r="ELT66" s="569"/>
      <c r="ELU66" s="569"/>
      <c r="ELV66" s="567"/>
      <c r="ELW66" s="567"/>
      <c r="ELX66" s="570"/>
      <c r="ELY66" s="567"/>
      <c r="ELZ66" s="567"/>
      <c r="EMA66" s="567"/>
      <c r="EMB66" s="567"/>
      <c r="EMC66" s="567"/>
      <c r="EMD66" s="572"/>
      <c r="EME66" s="192"/>
      <c r="EMF66" s="36"/>
      <c r="EMG66" s="36"/>
      <c r="EMH66" s="36"/>
      <c r="EMI66" s="36"/>
      <c r="EMJ66" s="36"/>
      <c r="EMK66" s="36"/>
      <c r="EML66" s="36"/>
      <c r="EMM66" s="192"/>
      <c r="EMN66" s="192"/>
      <c r="EMO66" s="36"/>
      <c r="EMP66" s="36"/>
      <c r="EMQ66" s="36"/>
      <c r="EMR66" s="36"/>
      <c r="EMS66" s="36"/>
      <c r="EMT66" s="36"/>
      <c r="EMU66" s="36"/>
      <c r="EMV66" s="36"/>
      <c r="EMW66" s="36"/>
      <c r="EMX66" s="36"/>
      <c r="EMY66" s="36"/>
      <c r="EMZ66" s="36"/>
      <c r="ENA66" s="36"/>
      <c r="ENB66" s="36"/>
      <c r="ENC66" s="348"/>
      <c r="END66" s="567"/>
      <c r="ENE66" s="568"/>
      <c r="ENF66" s="567"/>
      <c r="ENG66" s="569"/>
      <c r="ENH66" s="569"/>
      <c r="ENI66" s="567"/>
      <c r="ENJ66" s="567"/>
      <c r="ENK66" s="570"/>
      <c r="ENL66" s="567"/>
      <c r="ENM66" s="567"/>
      <c r="ENN66" s="567"/>
      <c r="ENO66" s="567"/>
      <c r="ENP66" s="567"/>
      <c r="ENQ66" s="572"/>
      <c r="ENR66" s="192"/>
      <c r="ENS66" s="36"/>
      <c r="ENT66" s="36"/>
      <c r="ENU66" s="36"/>
      <c r="ENV66" s="36"/>
      <c r="ENW66" s="36"/>
      <c r="ENX66" s="36"/>
      <c r="ENY66" s="36"/>
      <c r="ENZ66" s="192"/>
      <c r="EOA66" s="192"/>
      <c r="EOB66" s="36"/>
      <c r="EOC66" s="36"/>
      <c r="EOD66" s="36"/>
      <c r="EOE66" s="36"/>
      <c r="EOF66" s="36"/>
      <c r="EOG66" s="36"/>
      <c r="EOH66" s="36"/>
      <c r="EOI66" s="36"/>
      <c r="EOJ66" s="36"/>
      <c r="EOK66" s="36"/>
      <c r="EOL66" s="36"/>
      <c r="EOM66" s="36"/>
      <c r="EON66" s="36"/>
      <c r="EOO66" s="36"/>
      <c r="EOP66" s="348"/>
      <c r="EOQ66" s="567"/>
      <c r="EOR66" s="568"/>
      <c r="EOS66" s="567"/>
      <c r="EOT66" s="569"/>
      <c r="EOU66" s="569"/>
      <c r="EOV66" s="567"/>
      <c r="EOW66" s="567"/>
      <c r="EOX66" s="570"/>
      <c r="EOY66" s="567"/>
      <c r="EOZ66" s="567"/>
      <c r="EPA66" s="567"/>
      <c r="EPB66" s="567"/>
      <c r="EPC66" s="567"/>
      <c r="EPD66" s="572"/>
      <c r="EPE66" s="192"/>
      <c r="EPF66" s="36"/>
      <c r="EPG66" s="36"/>
      <c r="EPH66" s="36"/>
      <c r="EPI66" s="36"/>
      <c r="EPJ66" s="36"/>
      <c r="EPK66" s="36"/>
      <c r="EPL66" s="36"/>
      <c r="EPM66" s="192"/>
      <c r="EPN66" s="192"/>
      <c r="EPO66" s="36"/>
      <c r="EPP66" s="36"/>
      <c r="EPQ66" s="36"/>
      <c r="EPR66" s="36"/>
      <c r="EPS66" s="36"/>
      <c r="EPT66" s="36"/>
      <c r="EPU66" s="36"/>
      <c r="EPV66" s="36"/>
      <c r="EPW66" s="36"/>
      <c r="EPX66" s="36"/>
      <c r="EPY66" s="36"/>
      <c r="EPZ66" s="36"/>
      <c r="EQA66" s="36"/>
      <c r="EQB66" s="36"/>
      <c r="EQC66" s="348"/>
      <c r="EQD66" s="567"/>
      <c r="EQE66" s="568"/>
      <c r="EQF66" s="567"/>
      <c r="EQG66" s="569"/>
      <c r="EQH66" s="569"/>
      <c r="EQI66" s="567"/>
      <c r="EQJ66" s="567"/>
      <c r="EQK66" s="570"/>
      <c r="EQL66" s="567"/>
      <c r="EQM66" s="567"/>
      <c r="EQN66" s="567"/>
      <c r="EQO66" s="567"/>
      <c r="EQP66" s="567"/>
      <c r="EQQ66" s="572"/>
      <c r="EQR66" s="192"/>
      <c r="EQS66" s="36"/>
      <c r="EQT66" s="36"/>
      <c r="EQU66" s="36"/>
      <c r="EQV66" s="36"/>
      <c r="EQW66" s="36"/>
      <c r="EQX66" s="36"/>
      <c r="EQY66" s="36"/>
      <c r="EQZ66" s="192"/>
      <c r="ERA66" s="192"/>
      <c r="ERB66" s="36"/>
      <c r="ERC66" s="36"/>
      <c r="ERD66" s="36"/>
      <c r="ERE66" s="36"/>
      <c r="ERF66" s="36"/>
      <c r="ERG66" s="36"/>
      <c r="ERH66" s="36"/>
      <c r="ERI66" s="36"/>
      <c r="ERJ66" s="36"/>
      <c r="ERK66" s="36"/>
      <c r="ERL66" s="36"/>
      <c r="ERM66" s="36"/>
      <c r="ERN66" s="36"/>
      <c r="ERO66" s="36"/>
      <c r="ERP66" s="348"/>
      <c r="ERQ66" s="567"/>
      <c r="ERR66" s="568"/>
      <c r="ERS66" s="567"/>
      <c r="ERT66" s="569"/>
      <c r="ERU66" s="569"/>
      <c r="ERV66" s="567"/>
      <c r="ERW66" s="567"/>
      <c r="ERX66" s="570"/>
      <c r="ERY66" s="567"/>
      <c r="ERZ66" s="567"/>
      <c r="ESA66" s="567"/>
      <c r="ESB66" s="567"/>
      <c r="ESC66" s="567"/>
      <c r="ESD66" s="572"/>
      <c r="ESE66" s="192"/>
      <c r="ESF66" s="36"/>
      <c r="ESG66" s="36"/>
      <c r="ESH66" s="36"/>
      <c r="ESI66" s="36"/>
      <c r="ESJ66" s="36"/>
      <c r="ESK66" s="36"/>
      <c r="ESL66" s="36"/>
      <c r="ESM66" s="192"/>
      <c r="ESN66" s="192"/>
      <c r="ESO66" s="36"/>
      <c r="ESP66" s="36"/>
      <c r="ESQ66" s="36"/>
      <c r="ESR66" s="36"/>
      <c r="ESS66" s="36"/>
      <c r="EST66" s="36"/>
      <c r="ESU66" s="36"/>
      <c r="ESV66" s="36"/>
      <c r="ESW66" s="36"/>
      <c r="ESX66" s="36"/>
      <c r="ESY66" s="36"/>
      <c r="ESZ66" s="36"/>
      <c r="ETA66" s="36"/>
      <c r="ETB66" s="36"/>
      <c r="ETC66" s="348"/>
      <c r="ETD66" s="567"/>
      <c r="ETE66" s="568"/>
      <c r="ETF66" s="567"/>
      <c r="ETG66" s="569"/>
      <c r="ETH66" s="569"/>
      <c r="ETI66" s="567"/>
      <c r="ETJ66" s="567"/>
      <c r="ETK66" s="570"/>
      <c r="ETL66" s="567"/>
      <c r="ETM66" s="567"/>
      <c r="ETN66" s="567"/>
      <c r="ETO66" s="567"/>
      <c r="ETP66" s="567"/>
      <c r="ETQ66" s="572"/>
      <c r="ETR66" s="192"/>
      <c r="ETS66" s="36"/>
      <c r="ETT66" s="36"/>
      <c r="ETU66" s="36"/>
      <c r="ETV66" s="36"/>
      <c r="ETW66" s="36"/>
      <c r="ETX66" s="36"/>
      <c r="ETY66" s="36"/>
      <c r="ETZ66" s="192"/>
      <c r="EUA66" s="192"/>
      <c r="EUB66" s="36"/>
      <c r="EUC66" s="36"/>
      <c r="EUD66" s="36"/>
      <c r="EUE66" s="36"/>
      <c r="EUF66" s="36"/>
      <c r="EUG66" s="36"/>
      <c r="EUH66" s="36"/>
      <c r="EUI66" s="36"/>
      <c r="EUJ66" s="36"/>
      <c r="EUK66" s="36"/>
      <c r="EUL66" s="36"/>
      <c r="EUM66" s="36"/>
      <c r="EUN66" s="36"/>
      <c r="EUO66" s="36"/>
      <c r="EUP66" s="348"/>
      <c r="EUQ66" s="567"/>
      <c r="EUR66" s="568"/>
      <c r="EUS66" s="567"/>
      <c r="EUT66" s="569"/>
      <c r="EUU66" s="569"/>
      <c r="EUV66" s="567"/>
      <c r="EUW66" s="567"/>
      <c r="EUX66" s="570"/>
      <c r="EUY66" s="567"/>
      <c r="EUZ66" s="567"/>
      <c r="EVA66" s="567"/>
      <c r="EVB66" s="567"/>
      <c r="EVC66" s="567"/>
      <c r="EVD66" s="572"/>
      <c r="EVE66" s="192"/>
      <c r="EVF66" s="36"/>
      <c r="EVG66" s="36"/>
      <c r="EVH66" s="36"/>
      <c r="EVI66" s="36"/>
      <c r="EVJ66" s="36"/>
      <c r="EVK66" s="36"/>
      <c r="EVL66" s="36"/>
      <c r="EVM66" s="192"/>
      <c r="EVN66" s="192"/>
      <c r="EVO66" s="36"/>
      <c r="EVP66" s="36"/>
      <c r="EVQ66" s="36"/>
      <c r="EVR66" s="36"/>
      <c r="EVS66" s="36"/>
      <c r="EVT66" s="36"/>
      <c r="EVU66" s="36"/>
      <c r="EVV66" s="36"/>
      <c r="EVW66" s="36"/>
      <c r="EVX66" s="36"/>
      <c r="EVY66" s="36"/>
      <c r="EVZ66" s="36"/>
      <c r="EWA66" s="36"/>
      <c r="EWB66" s="36"/>
      <c r="EWC66" s="348"/>
      <c r="EWD66" s="567"/>
      <c r="EWE66" s="568"/>
      <c r="EWF66" s="567"/>
      <c r="EWG66" s="569"/>
      <c r="EWH66" s="569"/>
      <c r="EWI66" s="567"/>
      <c r="EWJ66" s="567"/>
      <c r="EWK66" s="570"/>
      <c r="EWL66" s="567"/>
      <c r="EWM66" s="567"/>
      <c r="EWN66" s="567"/>
      <c r="EWO66" s="567"/>
      <c r="EWP66" s="567"/>
      <c r="EWQ66" s="572"/>
      <c r="EWR66" s="192"/>
      <c r="EWS66" s="36"/>
      <c r="EWT66" s="36"/>
      <c r="EWU66" s="36"/>
      <c r="EWV66" s="36"/>
      <c r="EWW66" s="36"/>
      <c r="EWX66" s="36"/>
      <c r="EWY66" s="36"/>
      <c r="EWZ66" s="192"/>
      <c r="EXA66" s="192"/>
      <c r="EXB66" s="36"/>
      <c r="EXC66" s="36"/>
      <c r="EXD66" s="36"/>
      <c r="EXE66" s="36"/>
      <c r="EXF66" s="36"/>
      <c r="EXG66" s="36"/>
      <c r="EXH66" s="36"/>
      <c r="EXI66" s="36"/>
      <c r="EXJ66" s="36"/>
      <c r="EXK66" s="36"/>
      <c r="EXL66" s="36"/>
      <c r="EXM66" s="36"/>
      <c r="EXN66" s="36"/>
      <c r="EXO66" s="36"/>
      <c r="EXP66" s="348"/>
      <c r="EXQ66" s="567"/>
      <c r="EXR66" s="568"/>
      <c r="EXS66" s="567"/>
      <c r="EXT66" s="569"/>
      <c r="EXU66" s="569"/>
      <c r="EXV66" s="567"/>
      <c r="EXW66" s="567"/>
      <c r="EXX66" s="570"/>
      <c r="EXY66" s="567"/>
      <c r="EXZ66" s="567"/>
      <c r="EYA66" s="567"/>
      <c r="EYB66" s="567"/>
      <c r="EYC66" s="567"/>
      <c r="EYD66" s="572"/>
      <c r="EYE66" s="192"/>
      <c r="EYF66" s="36"/>
      <c r="EYG66" s="36"/>
      <c r="EYH66" s="36"/>
      <c r="EYI66" s="36"/>
      <c r="EYJ66" s="36"/>
      <c r="EYK66" s="36"/>
      <c r="EYL66" s="36"/>
      <c r="EYM66" s="192"/>
      <c r="EYN66" s="192"/>
      <c r="EYO66" s="36"/>
      <c r="EYP66" s="36"/>
      <c r="EYQ66" s="36"/>
      <c r="EYR66" s="36"/>
      <c r="EYS66" s="36"/>
      <c r="EYT66" s="36"/>
      <c r="EYU66" s="36"/>
      <c r="EYV66" s="36"/>
      <c r="EYW66" s="36"/>
      <c r="EYX66" s="36"/>
      <c r="EYY66" s="36"/>
      <c r="EYZ66" s="36"/>
      <c r="EZA66" s="36"/>
      <c r="EZB66" s="36"/>
      <c r="EZC66" s="348"/>
      <c r="EZD66" s="567"/>
      <c r="EZE66" s="568"/>
      <c r="EZF66" s="567"/>
      <c r="EZG66" s="569"/>
      <c r="EZH66" s="569"/>
      <c r="EZI66" s="567"/>
      <c r="EZJ66" s="567"/>
      <c r="EZK66" s="570"/>
      <c r="EZL66" s="567"/>
      <c r="EZM66" s="567"/>
      <c r="EZN66" s="567"/>
      <c r="EZO66" s="567"/>
      <c r="EZP66" s="567"/>
      <c r="EZQ66" s="572"/>
      <c r="EZR66" s="192"/>
      <c r="EZS66" s="36"/>
      <c r="EZT66" s="36"/>
      <c r="EZU66" s="36"/>
      <c r="EZV66" s="36"/>
      <c r="EZW66" s="36"/>
      <c r="EZX66" s="36"/>
      <c r="EZY66" s="36"/>
      <c r="EZZ66" s="192"/>
      <c r="FAA66" s="192"/>
      <c r="FAB66" s="36"/>
      <c r="FAC66" s="36"/>
      <c r="FAD66" s="36"/>
      <c r="FAE66" s="36"/>
      <c r="FAF66" s="36"/>
      <c r="FAG66" s="36"/>
      <c r="FAH66" s="36"/>
      <c r="FAI66" s="36"/>
      <c r="FAJ66" s="36"/>
      <c r="FAK66" s="36"/>
      <c r="FAL66" s="36"/>
      <c r="FAM66" s="36"/>
      <c r="FAN66" s="36"/>
      <c r="FAO66" s="36"/>
      <c r="FAP66" s="348"/>
      <c r="FAQ66" s="567"/>
      <c r="FAR66" s="568"/>
      <c r="FAS66" s="567"/>
      <c r="FAT66" s="569"/>
      <c r="FAU66" s="569"/>
      <c r="FAV66" s="567"/>
      <c r="FAW66" s="567"/>
      <c r="FAX66" s="570"/>
      <c r="FAY66" s="567"/>
      <c r="FAZ66" s="567"/>
      <c r="FBA66" s="567"/>
      <c r="FBB66" s="567"/>
      <c r="FBC66" s="567"/>
      <c r="FBD66" s="572"/>
      <c r="FBE66" s="192"/>
      <c r="FBF66" s="36"/>
      <c r="FBG66" s="36"/>
      <c r="FBH66" s="36"/>
      <c r="FBI66" s="36"/>
      <c r="FBJ66" s="36"/>
      <c r="FBK66" s="36"/>
      <c r="FBL66" s="36"/>
      <c r="FBM66" s="192"/>
      <c r="FBN66" s="192"/>
      <c r="FBO66" s="36"/>
      <c r="FBP66" s="36"/>
      <c r="FBQ66" s="36"/>
      <c r="FBR66" s="36"/>
      <c r="FBS66" s="36"/>
      <c r="FBT66" s="36"/>
      <c r="FBU66" s="36"/>
      <c r="FBV66" s="36"/>
      <c r="FBW66" s="36"/>
      <c r="FBX66" s="36"/>
      <c r="FBY66" s="36"/>
      <c r="FBZ66" s="36"/>
      <c r="FCA66" s="36"/>
      <c r="FCB66" s="36"/>
      <c r="FCC66" s="348"/>
      <c r="FCD66" s="567"/>
      <c r="FCE66" s="568"/>
      <c r="FCF66" s="567"/>
      <c r="FCG66" s="569"/>
      <c r="FCH66" s="569"/>
      <c r="FCI66" s="567"/>
      <c r="FCJ66" s="567"/>
      <c r="FCK66" s="570"/>
      <c r="FCL66" s="567"/>
      <c r="FCM66" s="567"/>
      <c r="FCN66" s="567"/>
      <c r="FCO66" s="567"/>
      <c r="FCP66" s="567"/>
      <c r="FCQ66" s="572"/>
      <c r="FCR66" s="192"/>
      <c r="FCS66" s="36"/>
      <c r="FCT66" s="36"/>
      <c r="FCU66" s="36"/>
      <c r="FCV66" s="36"/>
      <c r="FCW66" s="36"/>
      <c r="FCX66" s="36"/>
      <c r="FCY66" s="36"/>
      <c r="FCZ66" s="192"/>
      <c r="FDA66" s="192"/>
      <c r="FDB66" s="36"/>
      <c r="FDC66" s="36"/>
      <c r="FDD66" s="36"/>
      <c r="FDE66" s="36"/>
      <c r="FDF66" s="36"/>
      <c r="FDG66" s="36"/>
      <c r="FDH66" s="36"/>
      <c r="FDI66" s="36"/>
      <c r="FDJ66" s="36"/>
      <c r="FDK66" s="36"/>
      <c r="FDL66" s="36"/>
      <c r="FDM66" s="36"/>
      <c r="FDN66" s="36"/>
      <c r="FDO66" s="36"/>
      <c r="FDP66" s="348"/>
      <c r="FDQ66" s="567"/>
      <c r="FDR66" s="568"/>
      <c r="FDS66" s="567"/>
      <c r="FDT66" s="569"/>
      <c r="FDU66" s="569"/>
      <c r="FDV66" s="567"/>
      <c r="FDW66" s="567"/>
      <c r="FDX66" s="570"/>
      <c r="FDY66" s="567"/>
      <c r="FDZ66" s="567"/>
      <c r="FEA66" s="567"/>
      <c r="FEB66" s="567"/>
      <c r="FEC66" s="567"/>
      <c r="FED66" s="572"/>
      <c r="FEE66" s="192"/>
      <c r="FEF66" s="36"/>
      <c r="FEG66" s="36"/>
      <c r="FEH66" s="36"/>
      <c r="FEI66" s="36"/>
      <c r="FEJ66" s="36"/>
      <c r="FEK66" s="36"/>
      <c r="FEL66" s="36"/>
      <c r="FEM66" s="192"/>
      <c r="FEN66" s="192"/>
      <c r="FEO66" s="36"/>
      <c r="FEP66" s="36"/>
      <c r="FEQ66" s="36"/>
      <c r="FER66" s="36"/>
      <c r="FES66" s="36"/>
      <c r="FET66" s="36"/>
      <c r="FEU66" s="36"/>
      <c r="FEV66" s="36"/>
      <c r="FEW66" s="36"/>
      <c r="FEX66" s="36"/>
      <c r="FEY66" s="36"/>
      <c r="FEZ66" s="36"/>
      <c r="FFA66" s="36"/>
      <c r="FFB66" s="36"/>
      <c r="FFC66" s="348"/>
      <c r="FFD66" s="567"/>
      <c r="FFE66" s="568"/>
      <c r="FFF66" s="567"/>
      <c r="FFG66" s="569"/>
      <c r="FFH66" s="569"/>
      <c r="FFI66" s="567"/>
      <c r="FFJ66" s="567"/>
      <c r="FFK66" s="570"/>
      <c r="FFL66" s="567"/>
      <c r="FFM66" s="567"/>
      <c r="FFN66" s="567"/>
      <c r="FFO66" s="567"/>
      <c r="FFP66" s="567"/>
      <c r="FFQ66" s="572"/>
      <c r="FFR66" s="192"/>
      <c r="FFS66" s="36"/>
      <c r="FFT66" s="36"/>
      <c r="FFU66" s="36"/>
      <c r="FFV66" s="36"/>
      <c r="FFW66" s="36"/>
      <c r="FFX66" s="36"/>
      <c r="FFY66" s="36"/>
      <c r="FFZ66" s="192"/>
      <c r="FGA66" s="192"/>
      <c r="FGB66" s="36"/>
      <c r="FGC66" s="36"/>
      <c r="FGD66" s="36"/>
      <c r="FGE66" s="36"/>
      <c r="FGF66" s="36"/>
      <c r="FGG66" s="36"/>
      <c r="FGH66" s="36"/>
      <c r="FGI66" s="36"/>
      <c r="FGJ66" s="36"/>
      <c r="FGK66" s="36"/>
      <c r="FGL66" s="36"/>
      <c r="FGM66" s="36"/>
      <c r="FGN66" s="36"/>
      <c r="FGO66" s="36"/>
      <c r="FGP66" s="348"/>
      <c r="FGQ66" s="567"/>
      <c r="FGR66" s="568"/>
      <c r="FGS66" s="567"/>
      <c r="FGT66" s="569"/>
      <c r="FGU66" s="569"/>
      <c r="FGV66" s="567"/>
      <c r="FGW66" s="567"/>
      <c r="FGX66" s="570"/>
      <c r="FGY66" s="567"/>
      <c r="FGZ66" s="567"/>
      <c r="FHA66" s="567"/>
      <c r="FHB66" s="567"/>
      <c r="FHC66" s="567"/>
      <c r="FHD66" s="572"/>
      <c r="FHE66" s="192"/>
      <c r="FHF66" s="36"/>
      <c r="FHG66" s="36"/>
      <c r="FHH66" s="36"/>
      <c r="FHI66" s="36"/>
      <c r="FHJ66" s="36"/>
      <c r="FHK66" s="36"/>
      <c r="FHL66" s="36"/>
      <c r="FHM66" s="192"/>
      <c r="FHN66" s="192"/>
      <c r="FHO66" s="36"/>
      <c r="FHP66" s="36"/>
      <c r="FHQ66" s="36"/>
      <c r="FHR66" s="36"/>
      <c r="FHS66" s="36"/>
      <c r="FHT66" s="36"/>
      <c r="FHU66" s="36"/>
      <c r="FHV66" s="36"/>
      <c r="FHW66" s="36"/>
      <c r="FHX66" s="36"/>
      <c r="FHY66" s="36"/>
      <c r="FHZ66" s="36"/>
      <c r="FIA66" s="36"/>
      <c r="FIB66" s="36"/>
      <c r="FIC66" s="348"/>
      <c r="FID66" s="567"/>
      <c r="FIE66" s="568"/>
      <c r="FIF66" s="567"/>
      <c r="FIG66" s="569"/>
      <c r="FIH66" s="569"/>
      <c r="FII66" s="567"/>
      <c r="FIJ66" s="567"/>
      <c r="FIK66" s="570"/>
      <c r="FIL66" s="567"/>
      <c r="FIM66" s="567"/>
      <c r="FIN66" s="567"/>
      <c r="FIO66" s="567"/>
      <c r="FIP66" s="567"/>
      <c r="FIQ66" s="572"/>
      <c r="FIR66" s="192"/>
      <c r="FIS66" s="36"/>
      <c r="FIT66" s="36"/>
      <c r="FIU66" s="36"/>
      <c r="FIV66" s="36"/>
      <c r="FIW66" s="36"/>
      <c r="FIX66" s="36"/>
      <c r="FIY66" s="36"/>
      <c r="FIZ66" s="192"/>
      <c r="FJA66" s="192"/>
      <c r="FJB66" s="36"/>
      <c r="FJC66" s="36"/>
      <c r="FJD66" s="36"/>
      <c r="FJE66" s="36"/>
      <c r="FJF66" s="36"/>
      <c r="FJG66" s="36"/>
      <c r="FJH66" s="36"/>
      <c r="FJI66" s="36"/>
      <c r="FJJ66" s="36"/>
      <c r="FJK66" s="36"/>
      <c r="FJL66" s="36"/>
      <c r="FJM66" s="36"/>
      <c r="FJN66" s="36"/>
      <c r="FJO66" s="36"/>
      <c r="FJP66" s="348"/>
      <c r="FJQ66" s="567"/>
      <c r="FJR66" s="568"/>
      <c r="FJS66" s="567"/>
      <c r="FJT66" s="569"/>
      <c r="FJU66" s="569"/>
      <c r="FJV66" s="567"/>
      <c r="FJW66" s="567"/>
      <c r="FJX66" s="570"/>
      <c r="FJY66" s="567"/>
      <c r="FJZ66" s="567"/>
      <c r="FKA66" s="567"/>
      <c r="FKB66" s="567"/>
      <c r="FKC66" s="567"/>
      <c r="FKD66" s="572"/>
      <c r="FKE66" s="192"/>
      <c r="FKF66" s="36"/>
      <c r="FKG66" s="36"/>
      <c r="FKH66" s="36"/>
      <c r="FKI66" s="36"/>
      <c r="FKJ66" s="36"/>
      <c r="FKK66" s="36"/>
      <c r="FKL66" s="36"/>
      <c r="FKM66" s="192"/>
      <c r="FKN66" s="192"/>
      <c r="FKO66" s="36"/>
      <c r="FKP66" s="36"/>
      <c r="FKQ66" s="36"/>
      <c r="FKR66" s="36"/>
      <c r="FKS66" s="36"/>
      <c r="FKT66" s="36"/>
      <c r="FKU66" s="36"/>
      <c r="FKV66" s="36"/>
      <c r="FKW66" s="36"/>
      <c r="FKX66" s="36"/>
      <c r="FKY66" s="36"/>
      <c r="FKZ66" s="36"/>
      <c r="FLA66" s="36"/>
      <c r="FLB66" s="36"/>
      <c r="FLC66" s="348"/>
      <c r="FLD66" s="567"/>
      <c r="FLE66" s="568"/>
      <c r="FLF66" s="567"/>
      <c r="FLG66" s="569"/>
      <c r="FLH66" s="569"/>
      <c r="FLI66" s="567"/>
      <c r="FLJ66" s="567"/>
      <c r="FLK66" s="570"/>
      <c r="FLL66" s="567"/>
      <c r="FLM66" s="567"/>
      <c r="FLN66" s="567"/>
      <c r="FLO66" s="567"/>
      <c r="FLP66" s="567"/>
      <c r="FLQ66" s="572"/>
      <c r="FLR66" s="192"/>
      <c r="FLS66" s="36"/>
      <c r="FLT66" s="36"/>
      <c r="FLU66" s="36"/>
      <c r="FLV66" s="36"/>
      <c r="FLW66" s="36"/>
      <c r="FLX66" s="36"/>
      <c r="FLY66" s="36"/>
      <c r="FLZ66" s="192"/>
      <c r="FMA66" s="192"/>
      <c r="FMB66" s="36"/>
      <c r="FMC66" s="36"/>
      <c r="FMD66" s="36"/>
      <c r="FME66" s="36"/>
      <c r="FMF66" s="36"/>
      <c r="FMG66" s="36"/>
      <c r="FMH66" s="36"/>
      <c r="FMI66" s="36"/>
      <c r="FMJ66" s="36"/>
      <c r="FMK66" s="36"/>
      <c r="FML66" s="36"/>
      <c r="FMM66" s="36"/>
      <c r="FMN66" s="36"/>
      <c r="FMO66" s="36"/>
      <c r="FMP66" s="348"/>
      <c r="FMQ66" s="567"/>
      <c r="FMR66" s="568"/>
      <c r="FMS66" s="567"/>
      <c r="FMT66" s="569"/>
      <c r="FMU66" s="569"/>
      <c r="FMV66" s="567"/>
      <c r="FMW66" s="567"/>
      <c r="FMX66" s="570"/>
      <c r="FMY66" s="567"/>
      <c r="FMZ66" s="567"/>
      <c r="FNA66" s="567"/>
      <c r="FNB66" s="567"/>
      <c r="FNC66" s="567"/>
      <c r="FND66" s="572"/>
      <c r="FNE66" s="192"/>
      <c r="FNF66" s="36"/>
      <c r="FNG66" s="36"/>
      <c r="FNH66" s="36"/>
      <c r="FNI66" s="36"/>
      <c r="FNJ66" s="36"/>
      <c r="FNK66" s="36"/>
      <c r="FNL66" s="36"/>
      <c r="FNM66" s="192"/>
      <c r="FNN66" s="192"/>
      <c r="FNO66" s="36"/>
      <c r="FNP66" s="36"/>
      <c r="FNQ66" s="36"/>
      <c r="FNR66" s="36"/>
      <c r="FNS66" s="36"/>
      <c r="FNT66" s="36"/>
      <c r="FNU66" s="36"/>
      <c r="FNV66" s="36"/>
      <c r="FNW66" s="36"/>
      <c r="FNX66" s="36"/>
      <c r="FNY66" s="36"/>
      <c r="FNZ66" s="36"/>
      <c r="FOA66" s="36"/>
      <c r="FOB66" s="36"/>
      <c r="FOC66" s="348"/>
      <c r="FOD66" s="567"/>
      <c r="FOE66" s="568"/>
      <c r="FOF66" s="567"/>
      <c r="FOG66" s="569"/>
      <c r="FOH66" s="569"/>
      <c r="FOI66" s="567"/>
      <c r="FOJ66" s="567"/>
      <c r="FOK66" s="570"/>
      <c r="FOL66" s="567"/>
      <c r="FOM66" s="567"/>
      <c r="FON66" s="567"/>
      <c r="FOO66" s="567"/>
      <c r="FOP66" s="567"/>
      <c r="FOQ66" s="572"/>
      <c r="FOR66" s="192"/>
      <c r="FOS66" s="36"/>
      <c r="FOT66" s="36"/>
      <c r="FOU66" s="36"/>
      <c r="FOV66" s="36"/>
      <c r="FOW66" s="36"/>
      <c r="FOX66" s="36"/>
      <c r="FOY66" s="36"/>
      <c r="FOZ66" s="192"/>
      <c r="FPA66" s="192"/>
      <c r="FPB66" s="36"/>
      <c r="FPC66" s="36"/>
      <c r="FPD66" s="36"/>
      <c r="FPE66" s="36"/>
      <c r="FPF66" s="36"/>
      <c r="FPG66" s="36"/>
      <c r="FPH66" s="36"/>
      <c r="FPI66" s="36"/>
      <c r="FPJ66" s="36"/>
      <c r="FPK66" s="36"/>
      <c r="FPL66" s="36"/>
      <c r="FPM66" s="36"/>
      <c r="FPN66" s="36"/>
      <c r="FPO66" s="36"/>
      <c r="FPP66" s="348"/>
      <c r="FPQ66" s="567"/>
      <c r="FPR66" s="568"/>
      <c r="FPS66" s="567"/>
      <c r="FPT66" s="569"/>
      <c r="FPU66" s="569"/>
      <c r="FPV66" s="567"/>
      <c r="FPW66" s="567"/>
      <c r="FPX66" s="570"/>
      <c r="FPY66" s="567"/>
      <c r="FPZ66" s="567"/>
      <c r="FQA66" s="567"/>
      <c r="FQB66" s="567"/>
      <c r="FQC66" s="567"/>
      <c r="FQD66" s="572"/>
      <c r="FQE66" s="192"/>
      <c r="FQF66" s="36"/>
      <c r="FQG66" s="36"/>
      <c r="FQH66" s="36"/>
      <c r="FQI66" s="36"/>
      <c r="FQJ66" s="36"/>
      <c r="FQK66" s="36"/>
      <c r="FQL66" s="36"/>
      <c r="FQM66" s="192"/>
      <c r="FQN66" s="192"/>
      <c r="FQO66" s="36"/>
      <c r="FQP66" s="36"/>
      <c r="FQQ66" s="36"/>
      <c r="FQR66" s="36"/>
      <c r="FQS66" s="36"/>
      <c r="FQT66" s="36"/>
      <c r="FQU66" s="36"/>
      <c r="FQV66" s="36"/>
      <c r="FQW66" s="36"/>
      <c r="FQX66" s="36"/>
      <c r="FQY66" s="36"/>
      <c r="FQZ66" s="36"/>
      <c r="FRA66" s="36"/>
      <c r="FRB66" s="36"/>
      <c r="FRC66" s="348"/>
      <c r="FRD66" s="567"/>
      <c r="FRE66" s="568"/>
      <c r="FRF66" s="567"/>
      <c r="FRG66" s="569"/>
      <c r="FRH66" s="569"/>
      <c r="FRI66" s="567"/>
      <c r="FRJ66" s="567"/>
      <c r="FRK66" s="570"/>
      <c r="FRL66" s="567"/>
      <c r="FRM66" s="567"/>
      <c r="FRN66" s="567"/>
      <c r="FRO66" s="567"/>
      <c r="FRP66" s="567"/>
      <c r="FRQ66" s="572"/>
      <c r="FRR66" s="192"/>
      <c r="FRS66" s="36"/>
      <c r="FRT66" s="36"/>
      <c r="FRU66" s="36"/>
      <c r="FRV66" s="36"/>
      <c r="FRW66" s="36"/>
      <c r="FRX66" s="36"/>
      <c r="FRY66" s="36"/>
      <c r="FRZ66" s="192"/>
      <c r="FSA66" s="192"/>
      <c r="FSB66" s="36"/>
      <c r="FSC66" s="36"/>
      <c r="FSD66" s="36"/>
      <c r="FSE66" s="36"/>
      <c r="FSF66" s="36"/>
      <c r="FSG66" s="36"/>
      <c r="FSH66" s="36"/>
      <c r="FSI66" s="36"/>
      <c r="FSJ66" s="36"/>
      <c r="FSK66" s="36"/>
      <c r="FSL66" s="36"/>
      <c r="FSM66" s="36"/>
      <c r="FSN66" s="36"/>
      <c r="FSO66" s="36"/>
      <c r="FSP66" s="348"/>
      <c r="FSQ66" s="567"/>
      <c r="FSR66" s="568"/>
      <c r="FSS66" s="567"/>
      <c r="FST66" s="569"/>
      <c r="FSU66" s="569"/>
      <c r="FSV66" s="567"/>
      <c r="FSW66" s="567"/>
      <c r="FSX66" s="570"/>
      <c r="FSY66" s="567"/>
      <c r="FSZ66" s="567"/>
      <c r="FTA66" s="567"/>
      <c r="FTB66" s="567"/>
      <c r="FTC66" s="567"/>
      <c r="FTD66" s="572"/>
      <c r="FTE66" s="192"/>
      <c r="FTF66" s="36"/>
      <c r="FTG66" s="36"/>
      <c r="FTH66" s="36"/>
      <c r="FTI66" s="36"/>
      <c r="FTJ66" s="36"/>
      <c r="FTK66" s="36"/>
      <c r="FTL66" s="36"/>
      <c r="FTM66" s="192"/>
      <c r="FTN66" s="192"/>
      <c r="FTO66" s="36"/>
      <c r="FTP66" s="36"/>
      <c r="FTQ66" s="36"/>
      <c r="FTR66" s="36"/>
      <c r="FTS66" s="36"/>
      <c r="FTT66" s="36"/>
      <c r="FTU66" s="36"/>
      <c r="FTV66" s="36"/>
      <c r="FTW66" s="36"/>
      <c r="FTX66" s="36"/>
      <c r="FTY66" s="36"/>
      <c r="FTZ66" s="36"/>
      <c r="FUA66" s="36"/>
      <c r="FUB66" s="36"/>
      <c r="FUC66" s="348"/>
      <c r="FUD66" s="567"/>
      <c r="FUE66" s="568"/>
      <c r="FUF66" s="567"/>
      <c r="FUG66" s="569"/>
      <c r="FUH66" s="569"/>
      <c r="FUI66" s="567"/>
      <c r="FUJ66" s="567"/>
      <c r="FUK66" s="570"/>
      <c r="FUL66" s="567"/>
      <c r="FUM66" s="567"/>
      <c r="FUN66" s="567"/>
      <c r="FUO66" s="567"/>
      <c r="FUP66" s="567"/>
      <c r="FUQ66" s="572"/>
      <c r="FUR66" s="192"/>
      <c r="FUS66" s="36"/>
      <c r="FUT66" s="36"/>
      <c r="FUU66" s="36"/>
      <c r="FUV66" s="36"/>
      <c r="FUW66" s="36"/>
      <c r="FUX66" s="36"/>
      <c r="FUY66" s="36"/>
      <c r="FUZ66" s="192"/>
      <c r="FVA66" s="192"/>
      <c r="FVB66" s="36"/>
      <c r="FVC66" s="36"/>
      <c r="FVD66" s="36"/>
      <c r="FVE66" s="36"/>
      <c r="FVF66" s="36"/>
      <c r="FVG66" s="36"/>
      <c r="FVH66" s="36"/>
      <c r="FVI66" s="36"/>
      <c r="FVJ66" s="36"/>
      <c r="FVK66" s="36"/>
      <c r="FVL66" s="36"/>
      <c r="FVM66" s="36"/>
      <c r="FVN66" s="36"/>
      <c r="FVO66" s="36"/>
      <c r="FVP66" s="348"/>
      <c r="FVQ66" s="567"/>
      <c r="FVR66" s="568"/>
      <c r="FVS66" s="567"/>
      <c r="FVT66" s="569"/>
      <c r="FVU66" s="569"/>
      <c r="FVV66" s="567"/>
      <c r="FVW66" s="567"/>
      <c r="FVX66" s="570"/>
      <c r="FVY66" s="567"/>
      <c r="FVZ66" s="567"/>
      <c r="FWA66" s="567"/>
      <c r="FWB66" s="567"/>
      <c r="FWC66" s="567"/>
      <c r="FWD66" s="572"/>
      <c r="FWE66" s="192"/>
      <c r="FWF66" s="36"/>
      <c r="FWG66" s="36"/>
      <c r="FWH66" s="36"/>
      <c r="FWI66" s="36"/>
      <c r="FWJ66" s="36"/>
      <c r="FWK66" s="36"/>
      <c r="FWL66" s="36"/>
      <c r="FWM66" s="192"/>
      <c r="FWN66" s="192"/>
      <c r="FWO66" s="36"/>
      <c r="FWP66" s="36"/>
      <c r="FWQ66" s="36"/>
      <c r="FWR66" s="36"/>
      <c r="FWS66" s="36"/>
      <c r="FWT66" s="36"/>
      <c r="FWU66" s="36"/>
      <c r="FWV66" s="36"/>
      <c r="FWW66" s="36"/>
      <c r="FWX66" s="36"/>
      <c r="FWY66" s="36"/>
      <c r="FWZ66" s="36"/>
      <c r="FXA66" s="36"/>
      <c r="FXB66" s="36"/>
      <c r="FXC66" s="348"/>
      <c r="FXD66" s="567"/>
      <c r="FXE66" s="568"/>
      <c r="FXF66" s="567"/>
      <c r="FXG66" s="569"/>
      <c r="FXH66" s="569"/>
      <c r="FXI66" s="567"/>
      <c r="FXJ66" s="567"/>
      <c r="FXK66" s="570"/>
      <c r="FXL66" s="567"/>
      <c r="FXM66" s="567"/>
      <c r="FXN66" s="567"/>
      <c r="FXO66" s="567"/>
      <c r="FXP66" s="567"/>
      <c r="FXQ66" s="572"/>
      <c r="FXR66" s="192"/>
      <c r="FXS66" s="36"/>
      <c r="FXT66" s="36"/>
      <c r="FXU66" s="36"/>
      <c r="FXV66" s="36"/>
      <c r="FXW66" s="36"/>
      <c r="FXX66" s="36"/>
      <c r="FXY66" s="36"/>
      <c r="FXZ66" s="192"/>
      <c r="FYA66" s="192"/>
      <c r="FYB66" s="36"/>
      <c r="FYC66" s="36"/>
      <c r="FYD66" s="36"/>
      <c r="FYE66" s="36"/>
      <c r="FYF66" s="36"/>
      <c r="FYG66" s="36"/>
      <c r="FYH66" s="36"/>
      <c r="FYI66" s="36"/>
      <c r="FYJ66" s="36"/>
      <c r="FYK66" s="36"/>
      <c r="FYL66" s="36"/>
      <c r="FYM66" s="36"/>
      <c r="FYN66" s="36"/>
      <c r="FYO66" s="36"/>
      <c r="FYP66" s="348"/>
      <c r="FYQ66" s="567"/>
      <c r="FYR66" s="568"/>
      <c r="FYS66" s="567"/>
      <c r="FYT66" s="569"/>
      <c r="FYU66" s="569"/>
      <c r="FYV66" s="567"/>
      <c r="FYW66" s="567"/>
      <c r="FYX66" s="570"/>
      <c r="FYY66" s="567"/>
      <c r="FYZ66" s="567"/>
      <c r="FZA66" s="567"/>
      <c r="FZB66" s="567"/>
      <c r="FZC66" s="567"/>
      <c r="FZD66" s="572"/>
      <c r="FZE66" s="192"/>
      <c r="FZF66" s="36"/>
      <c r="FZG66" s="36"/>
      <c r="FZH66" s="36"/>
      <c r="FZI66" s="36"/>
      <c r="FZJ66" s="36"/>
      <c r="FZK66" s="36"/>
      <c r="FZL66" s="36"/>
      <c r="FZM66" s="192"/>
      <c r="FZN66" s="192"/>
      <c r="FZO66" s="36"/>
      <c r="FZP66" s="36"/>
      <c r="FZQ66" s="36"/>
      <c r="FZR66" s="36"/>
      <c r="FZS66" s="36"/>
      <c r="FZT66" s="36"/>
      <c r="FZU66" s="36"/>
      <c r="FZV66" s="36"/>
      <c r="FZW66" s="36"/>
      <c r="FZX66" s="36"/>
      <c r="FZY66" s="36"/>
      <c r="FZZ66" s="36"/>
      <c r="GAA66" s="36"/>
      <c r="GAB66" s="36"/>
      <c r="GAC66" s="348"/>
      <c r="GAD66" s="567"/>
      <c r="GAE66" s="568"/>
      <c r="GAF66" s="567"/>
      <c r="GAG66" s="569"/>
      <c r="GAH66" s="569"/>
      <c r="GAI66" s="567"/>
      <c r="GAJ66" s="567"/>
      <c r="GAK66" s="570"/>
      <c r="GAL66" s="567"/>
      <c r="GAM66" s="567"/>
      <c r="GAN66" s="567"/>
      <c r="GAO66" s="567"/>
      <c r="GAP66" s="567"/>
      <c r="GAQ66" s="572"/>
      <c r="GAR66" s="192"/>
      <c r="GAS66" s="36"/>
      <c r="GAT66" s="36"/>
      <c r="GAU66" s="36"/>
      <c r="GAV66" s="36"/>
      <c r="GAW66" s="36"/>
      <c r="GAX66" s="36"/>
      <c r="GAY66" s="36"/>
      <c r="GAZ66" s="192"/>
      <c r="GBA66" s="192"/>
      <c r="GBB66" s="36"/>
      <c r="GBC66" s="36"/>
      <c r="GBD66" s="36"/>
      <c r="GBE66" s="36"/>
      <c r="GBF66" s="36"/>
      <c r="GBG66" s="36"/>
      <c r="GBH66" s="36"/>
      <c r="GBI66" s="36"/>
      <c r="GBJ66" s="36"/>
      <c r="GBK66" s="36"/>
      <c r="GBL66" s="36"/>
      <c r="GBM66" s="36"/>
      <c r="GBN66" s="36"/>
      <c r="GBO66" s="36"/>
      <c r="GBP66" s="348"/>
      <c r="GBQ66" s="567"/>
      <c r="GBR66" s="568"/>
      <c r="GBS66" s="567"/>
      <c r="GBT66" s="569"/>
      <c r="GBU66" s="569"/>
      <c r="GBV66" s="567"/>
      <c r="GBW66" s="567"/>
      <c r="GBX66" s="570"/>
      <c r="GBY66" s="567"/>
      <c r="GBZ66" s="567"/>
      <c r="GCA66" s="567"/>
      <c r="GCB66" s="567"/>
      <c r="GCC66" s="567"/>
      <c r="GCD66" s="572"/>
      <c r="GCE66" s="192"/>
      <c r="GCF66" s="36"/>
      <c r="GCG66" s="36"/>
      <c r="GCH66" s="36"/>
      <c r="GCI66" s="36"/>
      <c r="GCJ66" s="36"/>
      <c r="GCK66" s="36"/>
      <c r="GCL66" s="36"/>
      <c r="GCM66" s="192"/>
      <c r="GCN66" s="192"/>
      <c r="GCO66" s="36"/>
      <c r="GCP66" s="36"/>
      <c r="GCQ66" s="36"/>
      <c r="GCR66" s="36"/>
      <c r="GCS66" s="36"/>
      <c r="GCT66" s="36"/>
      <c r="GCU66" s="36"/>
      <c r="GCV66" s="36"/>
      <c r="GCW66" s="36"/>
      <c r="GCX66" s="36"/>
      <c r="GCY66" s="36"/>
      <c r="GCZ66" s="36"/>
      <c r="GDA66" s="36"/>
      <c r="GDB66" s="36"/>
      <c r="GDC66" s="348"/>
      <c r="GDD66" s="567"/>
      <c r="GDE66" s="568"/>
      <c r="GDF66" s="567"/>
      <c r="GDG66" s="569"/>
      <c r="GDH66" s="569"/>
      <c r="GDI66" s="567"/>
      <c r="GDJ66" s="567"/>
      <c r="GDK66" s="570"/>
      <c r="GDL66" s="567"/>
      <c r="GDM66" s="567"/>
      <c r="GDN66" s="567"/>
      <c r="GDO66" s="567"/>
      <c r="GDP66" s="567"/>
      <c r="GDQ66" s="572"/>
      <c r="GDR66" s="192"/>
      <c r="GDS66" s="36"/>
      <c r="GDT66" s="36"/>
      <c r="GDU66" s="36"/>
      <c r="GDV66" s="36"/>
      <c r="GDW66" s="36"/>
      <c r="GDX66" s="36"/>
      <c r="GDY66" s="36"/>
      <c r="GDZ66" s="192"/>
      <c r="GEA66" s="192"/>
      <c r="GEB66" s="36"/>
      <c r="GEC66" s="36"/>
      <c r="GED66" s="36"/>
      <c r="GEE66" s="36"/>
      <c r="GEF66" s="36"/>
      <c r="GEG66" s="36"/>
      <c r="GEH66" s="36"/>
      <c r="GEI66" s="36"/>
      <c r="GEJ66" s="36"/>
      <c r="GEK66" s="36"/>
      <c r="GEL66" s="36"/>
      <c r="GEM66" s="36"/>
      <c r="GEN66" s="36"/>
      <c r="GEO66" s="36"/>
      <c r="GEP66" s="348"/>
      <c r="GEQ66" s="567"/>
      <c r="GER66" s="568"/>
      <c r="GES66" s="567"/>
      <c r="GET66" s="569"/>
      <c r="GEU66" s="569"/>
      <c r="GEV66" s="567"/>
      <c r="GEW66" s="567"/>
      <c r="GEX66" s="570"/>
      <c r="GEY66" s="567"/>
      <c r="GEZ66" s="567"/>
      <c r="GFA66" s="567"/>
      <c r="GFB66" s="567"/>
      <c r="GFC66" s="567"/>
      <c r="GFD66" s="572"/>
      <c r="GFE66" s="192"/>
      <c r="GFF66" s="36"/>
      <c r="GFG66" s="36"/>
      <c r="GFH66" s="36"/>
      <c r="GFI66" s="36"/>
      <c r="GFJ66" s="36"/>
      <c r="GFK66" s="36"/>
      <c r="GFL66" s="36"/>
      <c r="GFM66" s="192"/>
      <c r="GFN66" s="192"/>
      <c r="GFO66" s="36"/>
      <c r="GFP66" s="36"/>
      <c r="GFQ66" s="36"/>
      <c r="GFR66" s="36"/>
      <c r="GFS66" s="36"/>
      <c r="GFT66" s="36"/>
      <c r="GFU66" s="36"/>
      <c r="GFV66" s="36"/>
      <c r="GFW66" s="36"/>
      <c r="GFX66" s="36"/>
      <c r="GFY66" s="36"/>
      <c r="GFZ66" s="36"/>
      <c r="GGA66" s="36"/>
      <c r="GGB66" s="36"/>
      <c r="GGC66" s="348"/>
      <c r="GGD66" s="567"/>
      <c r="GGE66" s="568"/>
      <c r="GGF66" s="567"/>
      <c r="GGG66" s="569"/>
      <c r="GGH66" s="569"/>
      <c r="GGI66" s="567"/>
      <c r="GGJ66" s="567"/>
      <c r="GGK66" s="570"/>
      <c r="GGL66" s="567"/>
      <c r="GGM66" s="567"/>
      <c r="GGN66" s="567"/>
      <c r="GGO66" s="567"/>
      <c r="GGP66" s="567"/>
      <c r="GGQ66" s="572"/>
      <c r="GGR66" s="192"/>
      <c r="GGS66" s="36"/>
      <c r="GGT66" s="36"/>
      <c r="GGU66" s="36"/>
      <c r="GGV66" s="36"/>
      <c r="GGW66" s="36"/>
      <c r="GGX66" s="36"/>
      <c r="GGY66" s="36"/>
      <c r="GGZ66" s="192"/>
      <c r="GHA66" s="192"/>
      <c r="GHB66" s="36"/>
      <c r="GHC66" s="36"/>
      <c r="GHD66" s="36"/>
      <c r="GHE66" s="36"/>
      <c r="GHF66" s="36"/>
      <c r="GHG66" s="36"/>
      <c r="GHH66" s="36"/>
      <c r="GHI66" s="36"/>
      <c r="GHJ66" s="36"/>
      <c r="GHK66" s="36"/>
      <c r="GHL66" s="36"/>
      <c r="GHM66" s="36"/>
      <c r="GHN66" s="36"/>
      <c r="GHO66" s="36"/>
      <c r="GHP66" s="348"/>
      <c r="GHQ66" s="567"/>
      <c r="GHR66" s="568"/>
      <c r="GHS66" s="567"/>
      <c r="GHT66" s="569"/>
      <c r="GHU66" s="569"/>
      <c r="GHV66" s="567"/>
      <c r="GHW66" s="567"/>
      <c r="GHX66" s="570"/>
      <c r="GHY66" s="567"/>
      <c r="GHZ66" s="567"/>
      <c r="GIA66" s="567"/>
      <c r="GIB66" s="567"/>
      <c r="GIC66" s="567"/>
      <c r="GID66" s="572"/>
      <c r="GIE66" s="192"/>
      <c r="GIF66" s="36"/>
      <c r="GIG66" s="36"/>
      <c r="GIH66" s="36"/>
      <c r="GII66" s="36"/>
      <c r="GIJ66" s="36"/>
      <c r="GIK66" s="36"/>
      <c r="GIL66" s="36"/>
      <c r="GIM66" s="192"/>
      <c r="GIN66" s="192"/>
      <c r="GIO66" s="36"/>
      <c r="GIP66" s="36"/>
      <c r="GIQ66" s="36"/>
      <c r="GIR66" s="36"/>
      <c r="GIS66" s="36"/>
      <c r="GIT66" s="36"/>
      <c r="GIU66" s="36"/>
      <c r="GIV66" s="36"/>
      <c r="GIW66" s="36"/>
      <c r="GIX66" s="36"/>
      <c r="GIY66" s="36"/>
      <c r="GIZ66" s="36"/>
      <c r="GJA66" s="36"/>
      <c r="GJB66" s="36"/>
      <c r="GJC66" s="348"/>
      <c r="GJD66" s="567"/>
      <c r="GJE66" s="568"/>
      <c r="GJF66" s="567"/>
      <c r="GJG66" s="569"/>
      <c r="GJH66" s="569"/>
      <c r="GJI66" s="567"/>
      <c r="GJJ66" s="567"/>
      <c r="GJK66" s="570"/>
      <c r="GJL66" s="567"/>
      <c r="GJM66" s="567"/>
      <c r="GJN66" s="567"/>
      <c r="GJO66" s="567"/>
      <c r="GJP66" s="567"/>
      <c r="GJQ66" s="572"/>
      <c r="GJR66" s="192"/>
      <c r="GJS66" s="36"/>
      <c r="GJT66" s="36"/>
      <c r="GJU66" s="36"/>
      <c r="GJV66" s="36"/>
      <c r="GJW66" s="36"/>
      <c r="GJX66" s="36"/>
      <c r="GJY66" s="36"/>
      <c r="GJZ66" s="192"/>
      <c r="GKA66" s="192"/>
      <c r="GKB66" s="36"/>
      <c r="GKC66" s="36"/>
      <c r="GKD66" s="36"/>
      <c r="GKE66" s="36"/>
      <c r="GKF66" s="36"/>
      <c r="GKG66" s="36"/>
      <c r="GKH66" s="36"/>
      <c r="GKI66" s="36"/>
      <c r="GKJ66" s="36"/>
      <c r="GKK66" s="36"/>
      <c r="GKL66" s="36"/>
      <c r="GKM66" s="36"/>
      <c r="GKN66" s="36"/>
      <c r="GKO66" s="36"/>
      <c r="GKP66" s="348"/>
      <c r="GKQ66" s="567"/>
      <c r="GKR66" s="568"/>
      <c r="GKS66" s="567"/>
      <c r="GKT66" s="569"/>
      <c r="GKU66" s="569"/>
      <c r="GKV66" s="567"/>
      <c r="GKW66" s="567"/>
      <c r="GKX66" s="570"/>
      <c r="GKY66" s="567"/>
      <c r="GKZ66" s="567"/>
      <c r="GLA66" s="567"/>
      <c r="GLB66" s="567"/>
      <c r="GLC66" s="567"/>
      <c r="GLD66" s="572"/>
      <c r="GLE66" s="192"/>
      <c r="GLF66" s="36"/>
      <c r="GLG66" s="36"/>
      <c r="GLH66" s="36"/>
      <c r="GLI66" s="36"/>
      <c r="GLJ66" s="36"/>
      <c r="GLK66" s="36"/>
      <c r="GLL66" s="36"/>
      <c r="GLM66" s="192"/>
      <c r="GLN66" s="192"/>
      <c r="GLO66" s="36"/>
      <c r="GLP66" s="36"/>
      <c r="GLQ66" s="36"/>
      <c r="GLR66" s="36"/>
      <c r="GLS66" s="36"/>
      <c r="GLT66" s="36"/>
      <c r="GLU66" s="36"/>
      <c r="GLV66" s="36"/>
      <c r="GLW66" s="36"/>
      <c r="GLX66" s="36"/>
      <c r="GLY66" s="36"/>
      <c r="GLZ66" s="36"/>
      <c r="GMA66" s="36"/>
      <c r="GMB66" s="36"/>
      <c r="GMC66" s="348"/>
      <c r="GMD66" s="567"/>
      <c r="GME66" s="568"/>
      <c r="GMF66" s="567"/>
      <c r="GMG66" s="569"/>
      <c r="GMH66" s="569"/>
      <c r="GMI66" s="567"/>
      <c r="GMJ66" s="567"/>
      <c r="GMK66" s="570"/>
      <c r="GML66" s="567"/>
      <c r="GMM66" s="567"/>
      <c r="GMN66" s="567"/>
      <c r="GMO66" s="567"/>
      <c r="GMP66" s="567"/>
      <c r="GMQ66" s="572"/>
      <c r="GMR66" s="192"/>
      <c r="GMS66" s="36"/>
      <c r="GMT66" s="36"/>
      <c r="GMU66" s="36"/>
      <c r="GMV66" s="36"/>
      <c r="GMW66" s="36"/>
      <c r="GMX66" s="36"/>
      <c r="GMY66" s="36"/>
      <c r="GMZ66" s="192"/>
      <c r="GNA66" s="192"/>
      <c r="GNB66" s="36"/>
      <c r="GNC66" s="36"/>
      <c r="GND66" s="36"/>
      <c r="GNE66" s="36"/>
      <c r="GNF66" s="36"/>
      <c r="GNG66" s="36"/>
      <c r="GNH66" s="36"/>
      <c r="GNI66" s="36"/>
      <c r="GNJ66" s="36"/>
      <c r="GNK66" s="36"/>
      <c r="GNL66" s="36"/>
      <c r="GNM66" s="36"/>
      <c r="GNN66" s="36"/>
      <c r="GNO66" s="36"/>
      <c r="GNP66" s="348"/>
      <c r="GNQ66" s="567"/>
      <c r="GNR66" s="568"/>
      <c r="GNS66" s="567"/>
      <c r="GNT66" s="569"/>
      <c r="GNU66" s="569"/>
      <c r="GNV66" s="567"/>
      <c r="GNW66" s="567"/>
      <c r="GNX66" s="570"/>
      <c r="GNY66" s="567"/>
      <c r="GNZ66" s="567"/>
      <c r="GOA66" s="567"/>
      <c r="GOB66" s="567"/>
      <c r="GOC66" s="567"/>
      <c r="GOD66" s="572"/>
      <c r="GOE66" s="192"/>
      <c r="GOF66" s="36"/>
      <c r="GOG66" s="36"/>
      <c r="GOH66" s="36"/>
      <c r="GOI66" s="36"/>
      <c r="GOJ66" s="36"/>
      <c r="GOK66" s="36"/>
      <c r="GOL66" s="36"/>
      <c r="GOM66" s="192"/>
      <c r="GON66" s="192"/>
      <c r="GOO66" s="36"/>
      <c r="GOP66" s="36"/>
      <c r="GOQ66" s="36"/>
      <c r="GOR66" s="36"/>
      <c r="GOS66" s="36"/>
      <c r="GOT66" s="36"/>
      <c r="GOU66" s="36"/>
      <c r="GOV66" s="36"/>
      <c r="GOW66" s="36"/>
      <c r="GOX66" s="36"/>
      <c r="GOY66" s="36"/>
      <c r="GOZ66" s="36"/>
      <c r="GPA66" s="36"/>
      <c r="GPB66" s="36"/>
      <c r="GPC66" s="348"/>
      <c r="GPD66" s="567"/>
      <c r="GPE66" s="568"/>
      <c r="GPF66" s="567"/>
      <c r="GPG66" s="569"/>
      <c r="GPH66" s="569"/>
      <c r="GPI66" s="567"/>
      <c r="GPJ66" s="567"/>
      <c r="GPK66" s="570"/>
      <c r="GPL66" s="567"/>
      <c r="GPM66" s="567"/>
      <c r="GPN66" s="567"/>
      <c r="GPO66" s="567"/>
      <c r="GPP66" s="567"/>
      <c r="GPQ66" s="572"/>
      <c r="GPR66" s="192"/>
      <c r="GPS66" s="36"/>
      <c r="GPT66" s="36"/>
      <c r="GPU66" s="36"/>
      <c r="GPV66" s="36"/>
      <c r="GPW66" s="36"/>
      <c r="GPX66" s="36"/>
      <c r="GPY66" s="36"/>
      <c r="GPZ66" s="192"/>
      <c r="GQA66" s="192"/>
      <c r="GQB66" s="36"/>
      <c r="GQC66" s="36"/>
      <c r="GQD66" s="36"/>
      <c r="GQE66" s="36"/>
      <c r="GQF66" s="36"/>
      <c r="GQG66" s="36"/>
      <c r="GQH66" s="36"/>
      <c r="GQI66" s="36"/>
      <c r="GQJ66" s="36"/>
      <c r="GQK66" s="36"/>
      <c r="GQL66" s="36"/>
      <c r="GQM66" s="36"/>
      <c r="GQN66" s="36"/>
      <c r="GQO66" s="36"/>
      <c r="GQP66" s="348"/>
      <c r="GQQ66" s="567"/>
      <c r="GQR66" s="568"/>
      <c r="GQS66" s="567"/>
      <c r="GQT66" s="569"/>
      <c r="GQU66" s="569"/>
      <c r="GQV66" s="567"/>
      <c r="GQW66" s="567"/>
      <c r="GQX66" s="570"/>
      <c r="GQY66" s="567"/>
      <c r="GQZ66" s="567"/>
      <c r="GRA66" s="567"/>
      <c r="GRB66" s="567"/>
      <c r="GRC66" s="567"/>
      <c r="GRD66" s="572"/>
      <c r="GRE66" s="192"/>
      <c r="GRF66" s="36"/>
      <c r="GRG66" s="36"/>
      <c r="GRH66" s="36"/>
      <c r="GRI66" s="36"/>
      <c r="GRJ66" s="36"/>
      <c r="GRK66" s="36"/>
      <c r="GRL66" s="36"/>
      <c r="GRM66" s="192"/>
      <c r="GRN66" s="192"/>
      <c r="GRO66" s="36"/>
      <c r="GRP66" s="36"/>
      <c r="GRQ66" s="36"/>
      <c r="GRR66" s="36"/>
      <c r="GRS66" s="36"/>
      <c r="GRT66" s="36"/>
      <c r="GRU66" s="36"/>
      <c r="GRV66" s="36"/>
      <c r="GRW66" s="36"/>
      <c r="GRX66" s="36"/>
      <c r="GRY66" s="36"/>
      <c r="GRZ66" s="36"/>
      <c r="GSA66" s="36"/>
      <c r="GSB66" s="36"/>
      <c r="GSC66" s="348"/>
      <c r="GSD66" s="567"/>
      <c r="GSE66" s="568"/>
      <c r="GSF66" s="567"/>
      <c r="GSG66" s="569"/>
      <c r="GSH66" s="569"/>
      <c r="GSI66" s="567"/>
      <c r="GSJ66" s="567"/>
      <c r="GSK66" s="570"/>
      <c r="GSL66" s="567"/>
      <c r="GSM66" s="567"/>
      <c r="GSN66" s="567"/>
      <c r="GSO66" s="567"/>
      <c r="GSP66" s="567"/>
      <c r="GSQ66" s="572"/>
      <c r="GSR66" s="192"/>
      <c r="GSS66" s="36"/>
      <c r="GST66" s="36"/>
      <c r="GSU66" s="36"/>
      <c r="GSV66" s="36"/>
      <c r="GSW66" s="36"/>
      <c r="GSX66" s="36"/>
      <c r="GSY66" s="36"/>
      <c r="GSZ66" s="192"/>
      <c r="GTA66" s="192"/>
      <c r="GTB66" s="36"/>
      <c r="GTC66" s="36"/>
      <c r="GTD66" s="36"/>
      <c r="GTE66" s="36"/>
      <c r="GTF66" s="36"/>
      <c r="GTG66" s="36"/>
      <c r="GTH66" s="36"/>
      <c r="GTI66" s="36"/>
      <c r="GTJ66" s="36"/>
      <c r="GTK66" s="36"/>
      <c r="GTL66" s="36"/>
      <c r="GTM66" s="36"/>
      <c r="GTN66" s="36"/>
      <c r="GTO66" s="36"/>
      <c r="GTP66" s="348"/>
      <c r="GTQ66" s="567"/>
      <c r="GTR66" s="568"/>
      <c r="GTS66" s="567"/>
      <c r="GTT66" s="569"/>
      <c r="GTU66" s="569"/>
      <c r="GTV66" s="567"/>
      <c r="GTW66" s="567"/>
      <c r="GTX66" s="570"/>
      <c r="GTY66" s="567"/>
      <c r="GTZ66" s="567"/>
      <c r="GUA66" s="567"/>
      <c r="GUB66" s="567"/>
      <c r="GUC66" s="567"/>
      <c r="GUD66" s="572"/>
      <c r="GUE66" s="192"/>
      <c r="GUF66" s="36"/>
      <c r="GUG66" s="36"/>
      <c r="GUH66" s="36"/>
      <c r="GUI66" s="36"/>
      <c r="GUJ66" s="36"/>
      <c r="GUK66" s="36"/>
      <c r="GUL66" s="36"/>
      <c r="GUM66" s="192"/>
      <c r="GUN66" s="192"/>
      <c r="GUO66" s="36"/>
      <c r="GUP66" s="36"/>
      <c r="GUQ66" s="36"/>
      <c r="GUR66" s="36"/>
      <c r="GUS66" s="36"/>
      <c r="GUT66" s="36"/>
      <c r="GUU66" s="36"/>
      <c r="GUV66" s="36"/>
      <c r="GUW66" s="36"/>
      <c r="GUX66" s="36"/>
      <c r="GUY66" s="36"/>
      <c r="GUZ66" s="36"/>
      <c r="GVA66" s="36"/>
      <c r="GVB66" s="36"/>
      <c r="GVC66" s="348"/>
      <c r="GVD66" s="567"/>
      <c r="GVE66" s="568"/>
      <c r="GVF66" s="567"/>
      <c r="GVG66" s="569"/>
      <c r="GVH66" s="569"/>
      <c r="GVI66" s="567"/>
      <c r="GVJ66" s="567"/>
      <c r="GVK66" s="570"/>
      <c r="GVL66" s="567"/>
      <c r="GVM66" s="567"/>
      <c r="GVN66" s="567"/>
      <c r="GVO66" s="567"/>
      <c r="GVP66" s="567"/>
      <c r="GVQ66" s="572"/>
      <c r="GVR66" s="192"/>
      <c r="GVS66" s="36"/>
      <c r="GVT66" s="36"/>
      <c r="GVU66" s="36"/>
      <c r="GVV66" s="36"/>
      <c r="GVW66" s="36"/>
      <c r="GVX66" s="36"/>
      <c r="GVY66" s="36"/>
      <c r="GVZ66" s="192"/>
      <c r="GWA66" s="192"/>
      <c r="GWB66" s="36"/>
      <c r="GWC66" s="36"/>
      <c r="GWD66" s="36"/>
      <c r="GWE66" s="36"/>
      <c r="GWF66" s="36"/>
      <c r="GWG66" s="36"/>
      <c r="GWH66" s="36"/>
      <c r="GWI66" s="36"/>
      <c r="GWJ66" s="36"/>
      <c r="GWK66" s="36"/>
      <c r="GWL66" s="36"/>
      <c r="GWM66" s="36"/>
      <c r="GWN66" s="36"/>
      <c r="GWO66" s="36"/>
      <c r="GWP66" s="348"/>
      <c r="GWQ66" s="567"/>
      <c r="GWR66" s="568"/>
      <c r="GWS66" s="567"/>
      <c r="GWT66" s="569"/>
      <c r="GWU66" s="569"/>
      <c r="GWV66" s="567"/>
      <c r="GWW66" s="567"/>
      <c r="GWX66" s="570"/>
      <c r="GWY66" s="567"/>
      <c r="GWZ66" s="567"/>
      <c r="GXA66" s="567"/>
      <c r="GXB66" s="567"/>
      <c r="GXC66" s="567"/>
      <c r="GXD66" s="572"/>
      <c r="GXE66" s="192"/>
      <c r="GXF66" s="36"/>
      <c r="GXG66" s="36"/>
      <c r="GXH66" s="36"/>
      <c r="GXI66" s="36"/>
      <c r="GXJ66" s="36"/>
      <c r="GXK66" s="36"/>
      <c r="GXL66" s="36"/>
      <c r="GXM66" s="192"/>
      <c r="GXN66" s="192"/>
      <c r="GXO66" s="36"/>
      <c r="GXP66" s="36"/>
      <c r="GXQ66" s="36"/>
      <c r="GXR66" s="36"/>
      <c r="GXS66" s="36"/>
      <c r="GXT66" s="36"/>
      <c r="GXU66" s="36"/>
      <c r="GXV66" s="36"/>
      <c r="GXW66" s="36"/>
      <c r="GXX66" s="36"/>
      <c r="GXY66" s="36"/>
      <c r="GXZ66" s="36"/>
      <c r="GYA66" s="36"/>
      <c r="GYB66" s="36"/>
      <c r="GYC66" s="348"/>
      <c r="GYD66" s="567"/>
      <c r="GYE66" s="568"/>
      <c r="GYF66" s="567"/>
      <c r="GYG66" s="569"/>
      <c r="GYH66" s="569"/>
      <c r="GYI66" s="567"/>
      <c r="GYJ66" s="567"/>
      <c r="GYK66" s="570"/>
      <c r="GYL66" s="567"/>
      <c r="GYM66" s="567"/>
      <c r="GYN66" s="567"/>
      <c r="GYO66" s="567"/>
      <c r="GYP66" s="567"/>
      <c r="GYQ66" s="572"/>
      <c r="GYR66" s="192"/>
      <c r="GYS66" s="36"/>
      <c r="GYT66" s="36"/>
      <c r="GYU66" s="36"/>
      <c r="GYV66" s="36"/>
      <c r="GYW66" s="36"/>
      <c r="GYX66" s="36"/>
      <c r="GYY66" s="36"/>
      <c r="GYZ66" s="192"/>
      <c r="GZA66" s="192"/>
      <c r="GZB66" s="36"/>
      <c r="GZC66" s="36"/>
      <c r="GZD66" s="36"/>
      <c r="GZE66" s="36"/>
      <c r="GZF66" s="36"/>
      <c r="GZG66" s="36"/>
      <c r="GZH66" s="36"/>
      <c r="GZI66" s="36"/>
      <c r="GZJ66" s="36"/>
      <c r="GZK66" s="36"/>
      <c r="GZL66" s="36"/>
      <c r="GZM66" s="36"/>
      <c r="GZN66" s="36"/>
      <c r="GZO66" s="36"/>
      <c r="GZP66" s="348"/>
      <c r="GZQ66" s="567"/>
      <c r="GZR66" s="568"/>
      <c r="GZS66" s="567"/>
      <c r="GZT66" s="569"/>
      <c r="GZU66" s="569"/>
      <c r="GZV66" s="567"/>
      <c r="GZW66" s="567"/>
      <c r="GZX66" s="570"/>
      <c r="GZY66" s="567"/>
      <c r="GZZ66" s="567"/>
      <c r="HAA66" s="567"/>
      <c r="HAB66" s="567"/>
      <c r="HAC66" s="567"/>
      <c r="HAD66" s="572"/>
      <c r="HAE66" s="192"/>
      <c r="HAF66" s="36"/>
      <c r="HAG66" s="36"/>
      <c r="HAH66" s="36"/>
      <c r="HAI66" s="36"/>
      <c r="HAJ66" s="36"/>
      <c r="HAK66" s="36"/>
      <c r="HAL66" s="36"/>
      <c r="HAM66" s="192"/>
      <c r="HAN66" s="192"/>
      <c r="HAO66" s="36"/>
      <c r="HAP66" s="36"/>
      <c r="HAQ66" s="36"/>
      <c r="HAR66" s="36"/>
      <c r="HAS66" s="36"/>
      <c r="HAT66" s="36"/>
      <c r="HAU66" s="36"/>
      <c r="HAV66" s="36"/>
      <c r="HAW66" s="36"/>
      <c r="HAX66" s="36"/>
      <c r="HAY66" s="36"/>
      <c r="HAZ66" s="36"/>
      <c r="HBA66" s="36"/>
      <c r="HBB66" s="36"/>
      <c r="HBC66" s="348"/>
      <c r="HBD66" s="567"/>
      <c r="HBE66" s="568"/>
      <c r="HBF66" s="567"/>
      <c r="HBG66" s="569"/>
      <c r="HBH66" s="569"/>
      <c r="HBI66" s="567"/>
      <c r="HBJ66" s="567"/>
      <c r="HBK66" s="570"/>
      <c r="HBL66" s="567"/>
      <c r="HBM66" s="567"/>
      <c r="HBN66" s="567"/>
      <c r="HBO66" s="567"/>
      <c r="HBP66" s="567"/>
      <c r="HBQ66" s="572"/>
      <c r="HBR66" s="192"/>
      <c r="HBS66" s="36"/>
      <c r="HBT66" s="36"/>
      <c r="HBU66" s="36"/>
      <c r="HBV66" s="36"/>
      <c r="HBW66" s="36"/>
      <c r="HBX66" s="36"/>
      <c r="HBY66" s="36"/>
      <c r="HBZ66" s="192"/>
      <c r="HCA66" s="192"/>
      <c r="HCB66" s="36"/>
      <c r="HCC66" s="36"/>
      <c r="HCD66" s="36"/>
      <c r="HCE66" s="36"/>
      <c r="HCF66" s="36"/>
      <c r="HCG66" s="36"/>
      <c r="HCH66" s="36"/>
      <c r="HCI66" s="36"/>
      <c r="HCJ66" s="36"/>
      <c r="HCK66" s="36"/>
      <c r="HCL66" s="36"/>
      <c r="HCM66" s="36"/>
      <c r="HCN66" s="36"/>
      <c r="HCO66" s="36"/>
      <c r="HCP66" s="348"/>
      <c r="HCQ66" s="567"/>
      <c r="HCR66" s="568"/>
      <c r="HCS66" s="567"/>
      <c r="HCT66" s="569"/>
      <c r="HCU66" s="569"/>
      <c r="HCV66" s="567"/>
      <c r="HCW66" s="567"/>
      <c r="HCX66" s="570"/>
      <c r="HCY66" s="567"/>
      <c r="HCZ66" s="567"/>
      <c r="HDA66" s="567"/>
      <c r="HDB66" s="567"/>
      <c r="HDC66" s="567"/>
      <c r="HDD66" s="572"/>
      <c r="HDE66" s="192"/>
      <c r="HDF66" s="36"/>
      <c r="HDG66" s="36"/>
      <c r="HDH66" s="36"/>
      <c r="HDI66" s="36"/>
      <c r="HDJ66" s="36"/>
      <c r="HDK66" s="36"/>
      <c r="HDL66" s="36"/>
      <c r="HDM66" s="192"/>
      <c r="HDN66" s="192"/>
      <c r="HDO66" s="36"/>
      <c r="HDP66" s="36"/>
      <c r="HDQ66" s="36"/>
      <c r="HDR66" s="36"/>
      <c r="HDS66" s="36"/>
      <c r="HDT66" s="36"/>
      <c r="HDU66" s="36"/>
      <c r="HDV66" s="36"/>
      <c r="HDW66" s="36"/>
      <c r="HDX66" s="36"/>
      <c r="HDY66" s="36"/>
      <c r="HDZ66" s="36"/>
      <c r="HEA66" s="36"/>
      <c r="HEB66" s="36"/>
      <c r="HEC66" s="348"/>
      <c r="HED66" s="567"/>
      <c r="HEE66" s="568"/>
      <c r="HEF66" s="567"/>
      <c r="HEG66" s="569"/>
      <c r="HEH66" s="569"/>
      <c r="HEI66" s="567"/>
      <c r="HEJ66" s="567"/>
      <c r="HEK66" s="570"/>
      <c r="HEL66" s="567"/>
      <c r="HEM66" s="567"/>
      <c r="HEN66" s="567"/>
      <c r="HEO66" s="567"/>
      <c r="HEP66" s="567"/>
      <c r="HEQ66" s="572"/>
      <c r="HER66" s="192"/>
      <c r="HES66" s="36"/>
      <c r="HET66" s="36"/>
      <c r="HEU66" s="36"/>
      <c r="HEV66" s="36"/>
      <c r="HEW66" s="36"/>
      <c r="HEX66" s="36"/>
      <c r="HEY66" s="36"/>
      <c r="HEZ66" s="192"/>
      <c r="HFA66" s="192"/>
      <c r="HFB66" s="36"/>
      <c r="HFC66" s="36"/>
      <c r="HFD66" s="36"/>
      <c r="HFE66" s="36"/>
      <c r="HFF66" s="36"/>
      <c r="HFG66" s="36"/>
      <c r="HFH66" s="36"/>
      <c r="HFI66" s="36"/>
      <c r="HFJ66" s="36"/>
      <c r="HFK66" s="36"/>
      <c r="HFL66" s="36"/>
      <c r="HFM66" s="36"/>
      <c r="HFN66" s="36"/>
      <c r="HFO66" s="36"/>
      <c r="HFP66" s="348"/>
      <c r="HFQ66" s="567"/>
      <c r="HFR66" s="568"/>
      <c r="HFS66" s="567"/>
      <c r="HFT66" s="569"/>
      <c r="HFU66" s="569"/>
      <c r="HFV66" s="567"/>
      <c r="HFW66" s="567"/>
      <c r="HFX66" s="570"/>
      <c r="HFY66" s="567"/>
      <c r="HFZ66" s="567"/>
      <c r="HGA66" s="567"/>
      <c r="HGB66" s="567"/>
      <c r="HGC66" s="567"/>
      <c r="HGD66" s="572"/>
      <c r="HGE66" s="192"/>
      <c r="HGF66" s="36"/>
      <c r="HGG66" s="36"/>
      <c r="HGH66" s="36"/>
      <c r="HGI66" s="36"/>
      <c r="HGJ66" s="36"/>
      <c r="HGK66" s="36"/>
      <c r="HGL66" s="36"/>
      <c r="HGM66" s="192"/>
      <c r="HGN66" s="192"/>
      <c r="HGO66" s="36"/>
      <c r="HGP66" s="36"/>
      <c r="HGQ66" s="36"/>
      <c r="HGR66" s="36"/>
      <c r="HGS66" s="36"/>
      <c r="HGT66" s="36"/>
      <c r="HGU66" s="36"/>
      <c r="HGV66" s="36"/>
      <c r="HGW66" s="36"/>
      <c r="HGX66" s="36"/>
      <c r="HGY66" s="36"/>
      <c r="HGZ66" s="36"/>
      <c r="HHA66" s="36"/>
      <c r="HHB66" s="36"/>
      <c r="HHC66" s="348"/>
      <c r="HHD66" s="567"/>
      <c r="HHE66" s="568"/>
      <c r="HHF66" s="567"/>
      <c r="HHG66" s="569"/>
      <c r="HHH66" s="569"/>
      <c r="HHI66" s="567"/>
      <c r="HHJ66" s="567"/>
      <c r="HHK66" s="570"/>
      <c r="HHL66" s="567"/>
      <c r="HHM66" s="567"/>
      <c r="HHN66" s="567"/>
      <c r="HHO66" s="567"/>
      <c r="HHP66" s="567"/>
      <c r="HHQ66" s="572"/>
      <c r="HHR66" s="192"/>
      <c r="HHS66" s="36"/>
      <c r="HHT66" s="36"/>
      <c r="HHU66" s="36"/>
      <c r="HHV66" s="36"/>
      <c r="HHW66" s="36"/>
      <c r="HHX66" s="36"/>
      <c r="HHY66" s="36"/>
      <c r="HHZ66" s="192"/>
      <c r="HIA66" s="192"/>
      <c r="HIB66" s="36"/>
      <c r="HIC66" s="36"/>
      <c r="HID66" s="36"/>
      <c r="HIE66" s="36"/>
      <c r="HIF66" s="36"/>
      <c r="HIG66" s="36"/>
      <c r="HIH66" s="36"/>
      <c r="HII66" s="36"/>
      <c r="HIJ66" s="36"/>
      <c r="HIK66" s="36"/>
      <c r="HIL66" s="36"/>
      <c r="HIM66" s="36"/>
      <c r="HIN66" s="36"/>
      <c r="HIO66" s="36"/>
      <c r="HIP66" s="348"/>
      <c r="HIQ66" s="567"/>
      <c r="HIR66" s="568"/>
      <c r="HIS66" s="567"/>
      <c r="HIT66" s="569"/>
      <c r="HIU66" s="569"/>
      <c r="HIV66" s="567"/>
      <c r="HIW66" s="567"/>
      <c r="HIX66" s="570"/>
      <c r="HIY66" s="567"/>
      <c r="HIZ66" s="567"/>
      <c r="HJA66" s="567"/>
      <c r="HJB66" s="567"/>
      <c r="HJC66" s="567"/>
      <c r="HJD66" s="572"/>
      <c r="HJE66" s="192"/>
      <c r="HJF66" s="36"/>
      <c r="HJG66" s="36"/>
      <c r="HJH66" s="36"/>
      <c r="HJI66" s="36"/>
      <c r="HJJ66" s="36"/>
      <c r="HJK66" s="36"/>
      <c r="HJL66" s="36"/>
      <c r="HJM66" s="192"/>
      <c r="HJN66" s="192"/>
      <c r="HJO66" s="36"/>
      <c r="HJP66" s="36"/>
      <c r="HJQ66" s="36"/>
      <c r="HJR66" s="36"/>
      <c r="HJS66" s="36"/>
      <c r="HJT66" s="36"/>
      <c r="HJU66" s="36"/>
      <c r="HJV66" s="36"/>
      <c r="HJW66" s="36"/>
      <c r="HJX66" s="36"/>
      <c r="HJY66" s="36"/>
      <c r="HJZ66" s="36"/>
      <c r="HKA66" s="36"/>
      <c r="HKB66" s="36"/>
      <c r="HKC66" s="348"/>
      <c r="HKD66" s="567"/>
      <c r="HKE66" s="568"/>
      <c r="HKF66" s="567"/>
      <c r="HKG66" s="569"/>
      <c r="HKH66" s="569"/>
      <c r="HKI66" s="567"/>
      <c r="HKJ66" s="567"/>
      <c r="HKK66" s="570"/>
      <c r="HKL66" s="567"/>
      <c r="HKM66" s="567"/>
      <c r="HKN66" s="567"/>
      <c r="HKO66" s="567"/>
      <c r="HKP66" s="567"/>
      <c r="HKQ66" s="572"/>
      <c r="HKR66" s="192"/>
      <c r="HKS66" s="36"/>
      <c r="HKT66" s="36"/>
      <c r="HKU66" s="36"/>
      <c r="HKV66" s="36"/>
      <c r="HKW66" s="36"/>
      <c r="HKX66" s="36"/>
      <c r="HKY66" s="36"/>
      <c r="HKZ66" s="192"/>
      <c r="HLA66" s="192"/>
      <c r="HLB66" s="36"/>
      <c r="HLC66" s="36"/>
      <c r="HLD66" s="36"/>
      <c r="HLE66" s="36"/>
      <c r="HLF66" s="36"/>
      <c r="HLG66" s="36"/>
      <c r="HLH66" s="36"/>
      <c r="HLI66" s="36"/>
      <c r="HLJ66" s="36"/>
      <c r="HLK66" s="36"/>
      <c r="HLL66" s="36"/>
      <c r="HLM66" s="36"/>
      <c r="HLN66" s="36"/>
      <c r="HLO66" s="36"/>
      <c r="HLP66" s="348"/>
      <c r="HLQ66" s="567"/>
      <c r="HLR66" s="568"/>
      <c r="HLS66" s="567"/>
      <c r="HLT66" s="569"/>
      <c r="HLU66" s="569"/>
      <c r="HLV66" s="567"/>
      <c r="HLW66" s="567"/>
      <c r="HLX66" s="570"/>
      <c r="HLY66" s="567"/>
      <c r="HLZ66" s="567"/>
      <c r="HMA66" s="567"/>
      <c r="HMB66" s="567"/>
      <c r="HMC66" s="567"/>
      <c r="HMD66" s="572"/>
      <c r="HME66" s="192"/>
      <c r="HMF66" s="36"/>
      <c r="HMG66" s="36"/>
      <c r="HMH66" s="36"/>
      <c r="HMI66" s="36"/>
      <c r="HMJ66" s="36"/>
      <c r="HMK66" s="36"/>
      <c r="HML66" s="36"/>
      <c r="HMM66" s="192"/>
      <c r="HMN66" s="192"/>
      <c r="HMO66" s="36"/>
      <c r="HMP66" s="36"/>
      <c r="HMQ66" s="36"/>
      <c r="HMR66" s="36"/>
      <c r="HMS66" s="36"/>
      <c r="HMT66" s="36"/>
      <c r="HMU66" s="36"/>
      <c r="HMV66" s="36"/>
      <c r="HMW66" s="36"/>
      <c r="HMX66" s="36"/>
      <c r="HMY66" s="36"/>
      <c r="HMZ66" s="36"/>
      <c r="HNA66" s="36"/>
      <c r="HNB66" s="36"/>
      <c r="HNC66" s="348"/>
      <c r="HND66" s="567"/>
      <c r="HNE66" s="568"/>
      <c r="HNF66" s="567"/>
      <c r="HNG66" s="569"/>
      <c r="HNH66" s="569"/>
      <c r="HNI66" s="567"/>
      <c r="HNJ66" s="567"/>
      <c r="HNK66" s="570"/>
      <c r="HNL66" s="567"/>
      <c r="HNM66" s="567"/>
      <c r="HNN66" s="567"/>
      <c r="HNO66" s="567"/>
      <c r="HNP66" s="567"/>
      <c r="HNQ66" s="572"/>
      <c r="HNR66" s="192"/>
      <c r="HNS66" s="36"/>
      <c r="HNT66" s="36"/>
      <c r="HNU66" s="36"/>
      <c r="HNV66" s="36"/>
      <c r="HNW66" s="36"/>
      <c r="HNX66" s="36"/>
      <c r="HNY66" s="36"/>
      <c r="HNZ66" s="192"/>
      <c r="HOA66" s="192"/>
      <c r="HOB66" s="36"/>
      <c r="HOC66" s="36"/>
      <c r="HOD66" s="36"/>
      <c r="HOE66" s="36"/>
      <c r="HOF66" s="36"/>
      <c r="HOG66" s="36"/>
      <c r="HOH66" s="36"/>
      <c r="HOI66" s="36"/>
      <c r="HOJ66" s="36"/>
      <c r="HOK66" s="36"/>
      <c r="HOL66" s="36"/>
      <c r="HOM66" s="36"/>
      <c r="HON66" s="36"/>
      <c r="HOO66" s="36"/>
      <c r="HOP66" s="348"/>
      <c r="HOQ66" s="567"/>
      <c r="HOR66" s="568"/>
      <c r="HOS66" s="567"/>
      <c r="HOT66" s="569"/>
      <c r="HOU66" s="569"/>
      <c r="HOV66" s="567"/>
      <c r="HOW66" s="567"/>
      <c r="HOX66" s="570"/>
      <c r="HOY66" s="567"/>
      <c r="HOZ66" s="567"/>
      <c r="HPA66" s="567"/>
      <c r="HPB66" s="567"/>
      <c r="HPC66" s="567"/>
      <c r="HPD66" s="572"/>
      <c r="HPE66" s="192"/>
      <c r="HPF66" s="36"/>
      <c r="HPG66" s="36"/>
      <c r="HPH66" s="36"/>
      <c r="HPI66" s="36"/>
      <c r="HPJ66" s="36"/>
      <c r="HPK66" s="36"/>
      <c r="HPL66" s="36"/>
      <c r="HPM66" s="192"/>
      <c r="HPN66" s="192"/>
      <c r="HPO66" s="36"/>
      <c r="HPP66" s="36"/>
      <c r="HPQ66" s="36"/>
      <c r="HPR66" s="36"/>
      <c r="HPS66" s="36"/>
      <c r="HPT66" s="36"/>
      <c r="HPU66" s="36"/>
      <c r="HPV66" s="36"/>
      <c r="HPW66" s="36"/>
      <c r="HPX66" s="36"/>
      <c r="HPY66" s="36"/>
      <c r="HPZ66" s="36"/>
      <c r="HQA66" s="36"/>
      <c r="HQB66" s="36"/>
      <c r="HQC66" s="348"/>
      <c r="HQD66" s="567"/>
      <c r="HQE66" s="568"/>
      <c r="HQF66" s="567"/>
      <c r="HQG66" s="569"/>
      <c r="HQH66" s="569"/>
      <c r="HQI66" s="567"/>
      <c r="HQJ66" s="567"/>
      <c r="HQK66" s="570"/>
      <c r="HQL66" s="567"/>
      <c r="HQM66" s="567"/>
      <c r="HQN66" s="567"/>
      <c r="HQO66" s="567"/>
      <c r="HQP66" s="567"/>
      <c r="HQQ66" s="572"/>
      <c r="HQR66" s="192"/>
      <c r="HQS66" s="36"/>
      <c r="HQT66" s="36"/>
      <c r="HQU66" s="36"/>
      <c r="HQV66" s="36"/>
      <c r="HQW66" s="36"/>
      <c r="HQX66" s="36"/>
      <c r="HQY66" s="36"/>
      <c r="HQZ66" s="192"/>
      <c r="HRA66" s="192"/>
      <c r="HRB66" s="36"/>
      <c r="HRC66" s="36"/>
      <c r="HRD66" s="36"/>
      <c r="HRE66" s="36"/>
      <c r="HRF66" s="36"/>
      <c r="HRG66" s="36"/>
      <c r="HRH66" s="36"/>
      <c r="HRI66" s="36"/>
      <c r="HRJ66" s="36"/>
      <c r="HRK66" s="36"/>
      <c r="HRL66" s="36"/>
      <c r="HRM66" s="36"/>
      <c r="HRN66" s="36"/>
      <c r="HRO66" s="36"/>
      <c r="HRP66" s="348"/>
      <c r="HRQ66" s="567"/>
      <c r="HRR66" s="568"/>
      <c r="HRS66" s="567"/>
      <c r="HRT66" s="569"/>
      <c r="HRU66" s="569"/>
      <c r="HRV66" s="567"/>
      <c r="HRW66" s="567"/>
      <c r="HRX66" s="570"/>
      <c r="HRY66" s="567"/>
      <c r="HRZ66" s="567"/>
      <c r="HSA66" s="567"/>
      <c r="HSB66" s="567"/>
      <c r="HSC66" s="567"/>
      <c r="HSD66" s="572"/>
      <c r="HSE66" s="192"/>
      <c r="HSF66" s="36"/>
      <c r="HSG66" s="36"/>
      <c r="HSH66" s="36"/>
      <c r="HSI66" s="36"/>
      <c r="HSJ66" s="36"/>
      <c r="HSK66" s="36"/>
      <c r="HSL66" s="36"/>
      <c r="HSM66" s="192"/>
      <c r="HSN66" s="192"/>
      <c r="HSO66" s="36"/>
      <c r="HSP66" s="36"/>
      <c r="HSQ66" s="36"/>
      <c r="HSR66" s="36"/>
      <c r="HSS66" s="36"/>
      <c r="HST66" s="36"/>
      <c r="HSU66" s="36"/>
      <c r="HSV66" s="36"/>
      <c r="HSW66" s="36"/>
      <c r="HSX66" s="36"/>
      <c r="HSY66" s="36"/>
      <c r="HSZ66" s="36"/>
      <c r="HTA66" s="36"/>
      <c r="HTB66" s="36"/>
      <c r="HTC66" s="348"/>
      <c r="HTD66" s="567"/>
      <c r="HTE66" s="568"/>
      <c r="HTF66" s="567"/>
      <c r="HTG66" s="569"/>
      <c r="HTH66" s="569"/>
      <c r="HTI66" s="567"/>
      <c r="HTJ66" s="567"/>
      <c r="HTK66" s="570"/>
      <c r="HTL66" s="567"/>
      <c r="HTM66" s="567"/>
      <c r="HTN66" s="567"/>
      <c r="HTO66" s="567"/>
      <c r="HTP66" s="567"/>
      <c r="HTQ66" s="572"/>
      <c r="HTR66" s="192"/>
      <c r="HTS66" s="36"/>
      <c r="HTT66" s="36"/>
      <c r="HTU66" s="36"/>
      <c r="HTV66" s="36"/>
      <c r="HTW66" s="36"/>
      <c r="HTX66" s="36"/>
      <c r="HTY66" s="36"/>
      <c r="HTZ66" s="192"/>
      <c r="HUA66" s="192"/>
      <c r="HUB66" s="36"/>
      <c r="HUC66" s="36"/>
      <c r="HUD66" s="36"/>
      <c r="HUE66" s="36"/>
      <c r="HUF66" s="36"/>
      <c r="HUG66" s="36"/>
      <c r="HUH66" s="36"/>
      <c r="HUI66" s="36"/>
      <c r="HUJ66" s="36"/>
      <c r="HUK66" s="36"/>
      <c r="HUL66" s="36"/>
      <c r="HUM66" s="36"/>
      <c r="HUN66" s="36"/>
      <c r="HUO66" s="36"/>
      <c r="HUP66" s="348"/>
      <c r="HUQ66" s="567"/>
      <c r="HUR66" s="568"/>
      <c r="HUS66" s="567"/>
      <c r="HUT66" s="569"/>
      <c r="HUU66" s="569"/>
      <c r="HUV66" s="567"/>
      <c r="HUW66" s="567"/>
      <c r="HUX66" s="570"/>
      <c r="HUY66" s="567"/>
      <c r="HUZ66" s="567"/>
      <c r="HVA66" s="567"/>
      <c r="HVB66" s="567"/>
      <c r="HVC66" s="567"/>
      <c r="HVD66" s="572"/>
      <c r="HVE66" s="192"/>
      <c r="HVF66" s="36"/>
      <c r="HVG66" s="36"/>
      <c r="HVH66" s="36"/>
      <c r="HVI66" s="36"/>
      <c r="HVJ66" s="36"/>
      <c r="HVK66" s="36"/>
      <c r="HVL66" s="36"/>
      <c r="HVM66" s="192"/>
      <c r="HVN66" s="192"/>
      <c r="HVO66" s="36"/>
      <c r="HVP66" s="36"/>
      <c r="HVQ66" s="36"/>
      <c r="HVR66" s="36"/>
      <c r="HVS66" s="36"/>
      <c r="HVT66" s="36"/>
      <c r="HVU66" s="36"/>
      <c r="HVV66" s="36"/>
      <c r="HVW66" s="36"/>
      <c r="HVX66" s="36"/>
      <c r="HVY66" s="36"/>
      <c r="HVZ66" s="36"/>
      <c r="HWA66" s="36"/>
      <c r="HWB66" s="36"/>
      <c r="HWC66" s="348"/>
      <c r="HWD66" s="567"/>
      <c r="HWE66" s="568"/>
      <c r="HWF66" s="567"/>
      <c r="HWG66" s="569"/>
      <c r="HWH66" s="569"/>
      <c r="HWI66" s="567"/>
      <c r="HWJ66" s="567"/>
      <c r="HWK66" s="570"/>
      <c r="HWL66" s="567"/>
      <c r="HWM66" s="567"/>
      <c r="HWN66" s="567"/>
      <c r="HWO66" s="567"/>
      <c r="HWP66" s="567"/>
      <c r="HWQ66" s="572"/>
      <c r="HWR66" s="192"/>
      <c r="HWS66" s="36"/>
      <c r="HWT66" s="36"/>
      <c r="HWU66" s="36"/>
      <c r="HWV66" s="36"/>
      <c r="HWW66" s="36"/>
      <c r="HWX66" s="36"/>
      <c r="HWY66" s="36"/>
      <c r="HWZ66" s="192"/>
      <c r="HXA66" s="192"/>
      <c r="HXB66" s="36"/>
      <c r="HXC66" s="36"/>
      <c r="HXD66" s="36"/>
      <c r="HXE66" s="36"/>
      <c r="HXF66" s="36"/>
      <c r="HXG66" s="36"/>
      <c r="HXH66" s="36"/>
      <c r="HXI66" s="36"/>
      <c r="HXJ66" s="36"/>
      <c r="HXK66" s="36"/>
      <c r="HXL66" s="36"/>
      <c r="HXM66" s="36"/>
      <c r="HXN66" s="36"/>
      <c r="HXO66" s="36"/>
      <c r="HXP66" s="348"/>
      <c r="HXQ66" s="567"/>
      <c r="HXR66" s="568"/>
      <c r="HXS66" s="567"/>
      <c r="HXT66" s="569"/>
      <c r="HXU66" s="569"/>
      <c r="HXV66" s="567"/>
      <c r="HXW66" s="567"/>
      <c r="HXX66" s="570"/>
      <c r="HXY66" s="567"/>
      <c r="HXZ66" s="567"/>
      <c r="HYA66" s="567"/>
      <c r="HYB66" s="567"/>
      <c r="HYC66" s="567"/>
      <c r="HYD66" s="572"/>
      <c r="HYE66" s="192"/>
      <c r="HYF66" s="36"/>
      <c r="HYG66" s="36"/>
      <c r="HYH66" s="36"/>
      <c r="HYI66" s="36"/>
      <c r="HYJ66" s="36"/>
      <c r="HYK66" s="36"/>
      <c r="HYL66" s="36"/>
      <c r="HYM66" s="192"/>
      <c r="HYN66" s="192"/>
      <c r="HYO66" s="36"/>
      <c r="HYP66" s="36"/>
      <c r="HYQ66" s="36"/>
      <c r="HYR66" s="36"/>
      <c r="HYS66" s="36"/>
      <c r="HYT66" s="36"/>
      <c r="HYU66" s="36"/>
      <c r="HYV66" s="36"/>
      <c r="HYW66" s="36"/>
      <c r="HYX66" s="36"/>
      <c r="HYY66" s="36"/>
      <c r="HYZ66" s="36"/>
      <c r="HZA66" s="36"/>
      <c r="HZB66" s="36"/>
      <c r="HZC66" s="348"/>
      <c r="HZD66" s="567"/>
      <c r="HZE66" s="568"/>
      <c r="HZF66" s="567"/>
      <c r="HZG66" s="569"/>
      <c r="HZH66" s="569"/>
      <c r="HZI66" s="567"/>
      <c r="HZJ66" s="567"/>
      <c r="HZK66" s="570"/>
      <c r="HZL66" s="567"/>
      <c r="HZM66" s="567"/>
      <c r="HZN66" s="567"/>
      <c r="HZO66" s="567"/>
      <c r="HZP66" s="567"/>
      <c r="HZQ66" s="572"/>
      <c r="HZR66" s="192"/>
      <c r="HZS66" s="36"/>
      <c r="HZT66" s="36"/>
      <c r="HZU66" s="36"/>
      <c r="HZV66" s="36"/>
      <c r="HZW66" s="36"/>
      <c r="HZX66" s="36"/>
      <c r="HZY66" s="36"/>
      <c r="HZZ66" s="192"/>
      <c r="IAA66" s="192"/>
      <c r="IAB66" s="36"/>
      <c r="IAC66" s="36"/>
      <c r="IAD66" s="36"/>
      <c r="IAE66" s="36"/>
      <c r="IAF66" s="36"/>
      <c r="IAG66" s="36"/>
      <c r="IAH66" s="36"/>
      <c r="IAI66" s="36"/>
      <c r="IAJ66" s="36"/>
      <c r="IAK66" s="36"/>
      <c r="IAL66" s="36"/>
      <c r="IAM66" s="36"/>
      <c r="IAN66" s="36"/>
      <c r="IAO66" s="36"/>
      <c r="IAP66" s="348"/>
      <c r="IAQ66" s="567"/>
      <c r="IAR66" s="568"/>
      <c r="IAS66" s="567"/>
      <c r="IAT66" s="569"/>
      <c r="IAU66" s="569"/>
      <c r="IAV66" s="567"/>
      <c r="IAW66" s="567"/>
      <c r="IAX66" s="570"/>
      <c r="IAY66" s="567"/>
      <c r="IAZ66" s="567"/>
      <c r="IBA66" s="567"/>
      <c r="IBB66" s="567"/>
      <c r="IBC66" s="567"/>
      <c r="IBD66" s="572"/>
      <c r="IBE66" s="192"/>
      <c r="IBF66" s="36"/>
      <c r="IBG66" s="36"/>
      <c r="IBH66" s="36"/>
      <c r="IBI66" s="36"/>
      <c r="IBJ66" s="36"/>
      <c r="IBK66" s="36"/>
      <c r="IBL66" s="36"/>
      <c r="IBM66" s="192"/>
      <c r="IBN66" s="192"/>
      <c r="IBO66" s="36"/>
      <c r="IBP66" s="36"/>
      <c r="IBQ66" s="36"/>
      <c r="IBR66" s="36"/>
      <c r="IBS66" s="36"/>
      <c r="IBT66" s="36"/>
      <c r="IBU66" s="36"/>
      <c r="IBV66" s="36"/>
      <c r="IBW66" s="36"/>
      <c r="IBX66" s="36"/>
      <c r="IBY66" s="36"/>
      <c r="IBZ66" s="36"/>
      <c r="ICA66" s="36"/>
      <c r="ICB66" s="36"/>
      <c r="ICC66" s="348"/>
      <c r="ICD66" s="567"/>
      <c r="ICE66" s="568"/>
      <c r="ICF66" s="567"/>
      <c r="ICG66" s="569"/>
      <c r="ICH66" s="569"/>
      <c r="ICI66" s="567"/>
      <c r="ICJ66" s="567"/>
      <c r="ICK66" s="570"/>
      <c r="ICL66" s="567"/>
      <c r="ICM66" s="567"/>
      <c r="ICN66" s="567"/>
      <c r="ICO66" s="567"/>
      <c r="ICP66" s="567"/>
      <c r="ICQ66" s="572"/>
      <c r="ICR66" s="192"/>
      <c r="ICS66" s="36"/>
      <c r="ICT66" s="36"/>
      <c r="ICU66" s="36"/>
      <c r="ICV66" s="36"/>
      <c r="ICW66" s="36"/>
      <c r="ICX66" s="36"/>
      <c r="ICY66" s="36"/>
      <c r="ICZ66" s="192"/>
      <c r="IDA66" s="192"/>
      <c r="IDB66" s="36"/>
      <c r="IDC66" s="36"/>
      <c r="IDD66" s="36"/>
      <c r="IDE66" s="36"/>
      <c r="IDF66" s="36"/>
      <c r="IDG66" s="36"/>
      <c r="IDH66" s="36"/>
      <c r="IDI66" s="36"/>
      <c r="IDJ66" s="36"/>
      <c r="IDK66" s="36"/>
      <c r="IDL66" s="36"/>
      <c r="IDM66" s="36"/>
      <c r="IDN66" s="36"/>
      <c r="IDO66" s="36"/>
      <c r="IDP66" s="348"/>
      <c r="IDQ66" s="567"/>
      <c r="IDR66" s="568"/>
      <c r="IDS66" s="567"/>
      <c r="IDT66" s="569"/>
      <c r="IDU66" s="569"/>
      <c r="IDV66" s="567"/>
      <c r="IDW66" s="567"/>
      <c r="IDX66" s="570"/>
      <c r="IDY66" s="567"/>
      <c r="IDZ66" s="567"/>
      <c r="IEA66" s="567"/>
      <c r="IEB66" s="567"/>
      <c r="IEC66" s="567"/>
      <c r="IED66" s="572"/>
      <c r="IEE66" s="192"/>
      <c r="IEF66" s="36"/>
      <c r="IEG66" s="36"/>
      <c r="IEH66" s="36"/>
      <c r="IEI66" s="36"/>
      <c r="IEJ66" s="36"/>
      <c r="IEK66" s="36"/>
      <c r="IEL66" s="36"/>
      <c r="IEM66" s="192"/>
      <c r="IEN66" s="192"/>
      <c r="IEO66" s="36"/>
      <c r="IEP66" s="36"/>
      <c r="IEQ66" s="36"/>
      <c r="IER66" s="36"/>
      <c r="IES66" s="36"/>
      <c r="IET66" s="36"/>
      <c r="IEU66" s="36"/>
      <c r="IEV66" s="36"/>
      <c r="IEW66" s="36"/>
      <c r="IEX66" s="36"/>
      <c r="IEY66" s="36"/>
      <c r="IEZ66" s="36"/>
      <c r="IFA66" s="36"/>
      <c r="IFB66" s="36"/>
      <c r="IFC66" s="348"/>
      <c r="IFD66" s="567"/>
      <c r="IFE66" s="568"/>
      <c r="IFF66" s="567"/>
      <c r="IFG66" s="569"/>
      <c r="IFH66" s="569"/>
      <c r="IFI66" s="567"/>
      <c r="IFJ66" s="567"/>
      <c r="IFK66" s="570"/>
      <c r="IFL66" s="567"/>
      <c r="IFM66" s="567"/>
      <c r="IFN66" s="567"/>
      <c r="IFO66" s="567"/>
      <c r="IFP66" s="567"/>
      <c r="IFQ66" s="572"/>
      <c r="IFR66" s="192"/>
      <c r="IFS66" s="36"/>
      <c r="IFT66" s="36"/>
      <c r="IFU66" s="36"/>
      <c r="IFV66" s="36"/>
      <c r="IFW66" s="36"/>
      <c r="IFX66" s="36"/>
      <c r="IFY66" s="36"/>
      <c r="IFZ66" s="192"/>
      <c r="IGA66" s="192"/>
      <c r="IGB66" s="36"/>
      <c r="IGC66" s="36"/>
      <c r="IGD66" s="36"/>
      <c r="IGE66" s="36"/>
      <c r="IGF66" s="36"/>
      <c r="IGG66" s="36"/>
      <c r="IGH66" s="36"/>
      <c r="IGI66" s="36"/>
      <c r="IGJ66" s="36"/>
      <c r="IGK66" s="36"/>
      <c r="IGL66" s="36"/>
      <c r="IGM66" s="36"/>
      <c r="IGN66" s="36"/>
      <c r="IGO66" s="36"/>
      <c r="IGP66" s="348"/>
      <c r="IGQ66" s="567"/>
      <c r="IGR66" s="568"/>
      <c r="IGS66" s="567"/>
      <c r="IGT66" s="569"/>
      <c r="IGU66" s="569"/>
      <c r="IGV66" s="567"/>
      <c r="IGW66" s="567"/>
      <c r="IGX66" s="570"/>
      <c r="IGY66" s="567"/>
      <c r="IGZ66" s="567"/>
      <c r="IHA66" s="567"/>
      <c r="IHB66" s="567"/>
      <c r="IHC66" s="567"/>
      <c r="IHD66" s="572"/>
      <c r="IHE66" s="192"/>
      <c r="IHF66" s="36"/>
      <c r="IHG66" s="36"/>
      <c r="IHH66" s="36"/>
      <c r="IHI66" s="36"/>
      <c r="IHJ66" s="36"/>
      <c r="IHK66" s="36"/>
      <c r="IHL66" s="36"/>
      <c r="IHM66" s="192"/>
      <c r="IHN66" s="192"/>
      <c r="IHO66" s="36"/>
      <c r="IHP66" s="36"/>
      <c r="IHQ66" s="36"/>
      <c r="IHR66" s="36"/>
      <c r="IHS66" s="36"/>
      <c r="IHT66" s="36"/>
      <c r="IHU66" s="36"/>
      <c r="IHV66" s="36"/>
      <c r="IHW66" s="36"/>
      <c r="IHX66" s="36"/>
      <c r="IHY66" s="36"/>
      <c r="IHZ66" s="36"/>
      <c r="IIA66" s="36"/>
      <c r="IIB66" s="36"/>
      <c r="IIC66" s="348"/>
      <c r="IID66" s="567"/>
      <c r="IIE66" s="568"/>
      <c r="IIF66" s="567"/>
      <c r="IIG66" s="569"/>
      <c r="IIH66" s="569"/>
      <c r="III66" s="567"/>
      <c r="IIJ66" s="567"/>
      <c r="IIK66" s="570"/>
      <c r="IIL66" s="567"/>
      <c r="IIM66" s="567"/>
      <c r="IIN66" s="567"/>
      <c r="IIO66" s="567"/>
      <c r="IIP66" s="567"/>
      <c r="IIQ66" s="572"/>
      <c r="IIR66" s="192"/>
      <c r="IIS66" s="36"/>
      <c r="IIT66" s="36"/>
      <c r="IIU66" s="36"/>
      <c r="IIV66" s="36"/>
      <c r="IIW66" s="36"/>
      <c r="IIX66" s="36"/>
      <c r="IIY66" s="36"/>
      <c r="IIZ66" s="192"/>
      <c r="IJA66" s="192"/>
      <c r="IJB66" s="36"/>
      <c r="IJC66" s="36"/>
      <c r="IJD66" s="36"/>
      <c r="IJE66" s="36"/>
      <c r="IJF66" s="36"/>
      <c r="IJG66" s="36"/>
      <c r="IJH66" s="36"/>
      <c r="IJI66" s="36"/>
      <c r="IJJ66" s="36"/>
      <c r="IJK66" s="36"/>
      <c r="IJL66" s="36"/>
      <c r="IJM66" s="36"/>
      <c r="IJN66" s="36"/>
      <c r="IJO66" s="36"/>
      <c r="IJP66" s="348"/>
      <c r="IJQ66" s="567"/>
      <c r="IJR66" s="568"/>
      <c r="IJS66" s="567"/>
      <c r="IJT66" s="569"/>
      <c r="IJU66" s="569"/>
      <c r="IJV66" s="567"/>
      <c r="IJW66" s="567"/>
      <c r="IJX66" s="570"/>
      <c r="IJY66" s="567"/>
      <c r="IJZ66" s="567"/>
      <c r="IKA66" s="567"/>
      <c r="IKB66" s="567"/>
      <c r="IKC66" s="567"/>
      <c r="IKD66" s="572"/>
      <c r="IKE66" s="192"/>
      <c r="IKF66" s="36"/>
      <c r="IKG66" s="36"/>
      <c r="IKH66" s="36"/>
      <c r="IKI66" s="36"/>
      <c r="IKJ66" s="36"/>
      <c r="IKK66" s="36"/>
      <c r="IKL66" s="36"/>
      <c r="IKM66" s="192"/>
      <c r="IKN66" s="192"/>
      <c r="IKO66" s="36"/>
      <c r="IKP66" s="36"/>
      <c r="IKQ66" s="36"/>
      <c r="IKR66" s="36"/>
      <c r="IKS66" s="36"/>
      <c r="IKT66" s="36"/>
      <c r="IKU66" s="36"/>
      <c r="IKV66" s="36"/>
      <c r="IKW66" s="36"/>
      <c r="IKX66" s="36"/>
      <c r="IKY66" s="36"/>
      <c r="IKZ66" s="36"/>
      <c r="ILA66" s="36"/>
      <c r="ILB66" s="36"/>
      <c r="ILC66" s="348"/>
      <c r="ILD66" s="567"/>
      <c r="ILE66" s="568"/>
      <c r="ILF66" s="567"/>
      <c r="ILG66" s="569"/>
      <c r="ILH66" s="569"/>
      <c r="ILI66" s="567"/>
      <c r="ILJ66" s="567"/>
      <c r="ILK66" s="570"/>
      <c r="ILL66" s="567"/>
      <c r="ILM66" s="567"/>
      <c r="ILN66" s="567"/>
      <c r="ILO66" s="567"/>
      <c r="ILP66" s="567"/>
      <c r="ILQ66" s="572"/>
      <c r="ILR66" s="192"/>
      <c r="ILS66" s="36"/>
      <c r="ILT66" s="36"/>
      <c r="ILU66" s="36"/>
      <c r="ILV66" s="36"/>
      <c r="ILW66" s="36"/>
      <c r="ILX66" s="36"/>
      <c r="ILY66" s="36"/>
      <c r="ILZ66" s="192"/>
      <c r="IMA66" s="192"/>
      <c r="IMB66" s="36"/>
      <c r="IMC66" s="36"/>
      <c r="IMD66" s="36"/>
      <c r="IME66" s="36"/>
      <c r="IMF66" s="36"/>
      <c r="IMG66" s="36"/>
      <c r="IMH66" s="36"/>
      <c r="IMI66" s="36"/>
      <c r="IMJ66" s="36"/>
      <c r="IMK66" s="36"/>
      <c r="IML66" s="36"/>
      <c r="IMM66" s="36"/>
      <c r="IMN66" s="36"/>
      <c r="IMO66" s="36"/>
      <c r="IMP66" s="348"/>
      <c r="IMQ66" s="567"/>
      <c r="IMR66" s="568"/>
      <c r="IMS66" s="567"/>
      <c r="IMT66" s="569"/>
      <c r="IMU66" s="569"/>
      <c r="IMV66" s="567"/>
      <c r="IMW66" s="567"/>
      <c r="IMX66" s="570"/>
      <c r="IMY66" s="567"/>
      <c r="IMZ66" s="567"/>
      <c r="INA66" s="567"/>
      <c r="INB66" s="567"/>
      <c r="INC66" s="567"/>
      <c r="IND66" s="572"/>
      <c r="INE66" s="192"/>
      <c r="INF66" s="36"/>
      <c r="ING66" s="36"/>
      <c r="INH66" s="36"/>
      <c r="INI66" s="36"/>
      <c r="INJ66" s="36"/>
      <c r="INK66" s="36"/>
      <c r="INL66" s="36"/>
      <c r="INM66" s="192"/>
      <c r="INN66" s="192"/>
      <c r="INO66" s="36"/>
      <c r="INP66" s="36"/>
      <c r="INQ66" s="36"/>
      <c r="INR66" s="36"/>
      <c r="INS66" s="36"/>
      <c r="INT66" s="36"/>
      <c r="INU66" s="36"/>
      <c r="INV66" s="36"/>
      <c r="INW66" s="36"/>
      <c r="INX66" s="36"/>
      <c r="INY66" s="36"/>
      <c r="INZ66" s="36"/>
      <c r="IOA66" s="36"/>
      <c r="IOB66" s="36"/>
      <c r="IOC66" s="348"/>
      <c r="IOD66" s="567"/>
      <c r="IOE66" s="568"/>
      <c r="IOF66" s="567"/>
      <c r="IOG66" s="569"/>
      <c r="IOH66" s="569"/>
      <c r="IOI66" s="567"/>
      <c r="IOJ66" s="567"/>
      <c r="IOK66" s="570"/>
      <c r="IOL66" s="567"/>
      <c r="IOM66" s="567"/>
      <c r="ION66" s="567"/>
      <c r="IOO66" s="567"/>
      <c r="IOP66" s="567"/>
      <c r="IOQ66" s="572"/>
      <c r="IOR66" s="192"/>
      <c r="IOS66" s="36"/>
      <c r="IOT66" s="36"/>
      <c r="IOU66" s="36"/>
      <c r="IOV66" s="36"/>
      <c r="IOW66" s="36"/>
      <c r="IOX66" s="36"/>
      <c r="IOY66" s="36"/>
      <c r="IOZ66" s="192"/>
      <c r="IPA66" s="192"/>
      <c r="IPB66" s="36"/>
      <c r="IPC66" s="36"/>
      <c r="IPD66" s="36"/>
      <c r="IPE66" s="36"/>
      <c r="IPF66" s="36"/>
      <c r="IPG66" s="36"/>
      <c r="IPH66" s="36"/>
      <c r="IPI66" s="36"/>
      <c r="IPJ66" s="36"/>
      <c r="IPK66" s="36"/>
      <c r="IPL66" s="36"/>
      <c r="IPM66" s="36"/>
      <c r="IPN66" s="36"/>
      <c r="IPO66" s="36"/>
      <c r="IPP66" s="348"/>
      <c r="IPQ66" s="567"/>
      <c r="IPR66" s="568"/>
      <c r="IPS66" s="567"/>
      <c r="IPT66" s="569"/>
      <c r="IPU66" s="569"/>
      <c r="IPV66" s="567"/>
      <c r="IPW66" s="567"/>
      <c r="IPX66" s="570"/>
      <c r="IPY66" s="567"/>
      <c r="IPZ66" s="567"/>
      <c r="IQA66" s="567"/>
      <c r="IQB66" s="567"/>
      <c r="IQC66" s="567"/>
      <c r="IQD66" s="572"/>
      <c r="IQE66" s="192"/>
      <c r="IQF66" s="36"/>
      <c r="IQG66" s="36"/>
      <c r="IQH66" s="36"/>
      <c r="IQI66" s="36"/>
      <c r="IQJ66" s="36"/>
      <c r="IQK66" s="36"/>
      <c r="IQL66" s="36"/>
      <c r="IQM66" s="192"/>
      <c r="IQN66" s="192"/>
      <c r="IQO66" s="36"/>
      <c r="IQP66" s="36"/>
      <c r="IQQ66" s="36"/>
      <c r="IQR66" s="36"/>
      <c r="IQS66" s="36"/>
      <c r="IQT66" s="36"/>
      <c r="IQU66" s="36"/>
      <c r="IQV66" s="36"/>
      <c r="IQW66" s="36"/>
      <c r="IQX66" s="36"/>
      <c r="IQY66" s="36"/>
      <c r="IQZ66" s="36"/>
      <c r="IRA66" s="36"/>
      <c r="IRB66" s="36"/>
      <c r="IRC66" s="348"/>
      <c r="IRD66" s="567"/>
      <c r="IRE66" s="568"/>
      <c r="IRF66" s="567"/>
      <c r="IRG66" s="569"/>
      <c r="IRH66" s="569"/>
      <c r="IRI66" s="567"/>
      <c r="IRJ66" s="567"/>
      <c r="IRK66" s="570"/>
      <c r="IRL66" s="567"/>
      <c r="IRM66" s="567"/>
      <c r="IRN66" s="567"/>
      <c r="IRO66" s="567"/>
      <c r="IRP66" s="567"/>
      <c r="IRQ66" s="572"/>
      <c r="IRR66" s="192"/>
      <c r="IRS66" s="36"/>
      <c r="IRT66" s="36"/>
      <c r="IRU66" s="36"/>
      <c r="IRV66" s="36"/>
      <c r="IRW66" s="36"/>
      <c r="IRX66" s="36"/>
      <c r="IRY66" s="36"/>
      <c r="IRZ66" s="192"/>
      <c r="ISA66" s="192"/>
      <c r="ISB66" s="36"/>
      <c r="ISC66" s="36"/>
      <c r="ISD66" s="36"/>
      <c r="ISE66" s="36"/>
      <c r="ISF66" s="36"/>
      <c r="ISG66" s="36"/>
      <c r="ISH66" s="36"/>
      <c r="ISI66" s="36"/>
      <c r="ISJ66" s="36"/>
      <c r="ISK66" s="36"/>
      <c r="ISL66" s="36"/>
      <c r="ISM66" s="36"/>
      <c r="ISN66" s="36"/>
      <c r="ISO66" s="36"/>
      <c r="ISP66" s="348"/>
      <c r="ISQ66" s="567"/>
      <c r="ISR66" s="568"/>
      <c r="ISS66" s="567"/>
      <c r="IST66" s="569"/>
      <c r="ISU66" s="569"/>
      <c r="ISV66" s="567"/>
      <c r="ISW66" s="567"/>
      <c r="ISX66" s="570"/>
      <c r="ISY66" s="567"/>
      <c r="ISZ66" s="567"/>
      <c r="ITA66" s="567"/>
      <c r="ITB66" s="567"/>
      <c r="ITC66" s="567"/>
      <c r="ITD66" s="572"/>
      <c r="ITE66" s="192"/>
      <c r="ITF66" s="36"/>
      <c r="ITG66" s="36"/>
      <c r="ITH66" s="36"/>
      <c r="ITI66" s="36"/>
      <c r="ITJ66" s="36"/>
      <c r="ITK66" s="36"/>
      <c r="ITL66" s="36"/>
      <c r="ITM66" s="192"/>
      <c r="ITN66" s="192"/>
      <c r="ITO66" s="36"/>
      <c r="ITP66" s="36"/>
      <c r="ITQ66" s="36"/>
      <c r="ITR66" s="36"/>
      <c r="ITS66" s="36"/>
      <c r="ITT66" s="36"/>
      <c r="ITU66" s="36"/>
      <c r="ITV66" s="36"/>
      <c r="ITW66" s="36"/>
      <c r="ITX66" s="36"/>
      <c r="ITY66" s="36"/>
      <c r="ITZ66" s="36"/>
      <c r="IUA66" s="36"/>
      <c r="IUB66" s="36"/>
      <c r="IUC66" s="348"/>
      <c r="IUD66" s="567"/>
      <c r="IUE66" s="568"/>
      <c r="IUF66" s="567"/>
      <c r="IUG66" s="569"/>
      <c r="IUH66" s="569"/>
      <c r="IUI66" s="567"/>
      <c r="IUJ66" s="567"/>
      <c r="IUK66" s="570"/>
      <c r="IUL66" s="567"/>
      <c r="IUM66" s="567"/>
      <c r="IUN66" s="567"/>
      <c r="IUO66" s="567"/>
      <c r="IUP66" s="567"/>
      <c r="IUQ66" s="572"/>
      <c r="IUR66" s="192"/>
      <c r="IUS66" s="36"/>
      <c r="IUT66" s="36"/>
      <c r="IUU66" s="36"/>
      <c r="IUV66" s="36"/>
      <c r="IUW66" s="36"/>
      <c r="IUX66" s="36"/>
      <c r="IUY66" s="36"/>
      <c r="IUZ66" s="192"/>
      <c r="IVA66" s="192"/>
      <c r="IVB66" s="36"/>
      <c r="IVC66" s="36"/>
      <c r="IVD66" s="36"/>
      <c r="IVE66" s="36"/>
      <c r="IVF66" s="36"/>
      <c r="IVG66" s="36"/>
      <c r="IVH66" s="36"/>
      <c r="IVI66" s="36"/>
      <c r="IVJ66" s="36"/>
      <c r="IVK66" s="36"/>
      <c r="IVL66" s="36"/>
      <c r="IVM66" s="36"/>
      <c r="IVN66" s="36"/>
      <c r="IVO66" s="36"/>
      <c r="IVP66" s="348"/>
      <c r="IVQ66" s="567"/>
      <c r="IVR66" s="568"/>
      <c r="IVS66" s="567"/>
      <c r="IVT66" s="569"/>
      <c r="IVU66" s="569"/>
      <c r="IVV66" s="567"/>
      <c r="IVW66" s="567"/>
      <c r="IVX66" s="570"/>
      <c r="IVY66" s="567"/>
      <c r="IVZ66" s="567"/>
      <c r="IWA66" s="567"/>
      <c r="IWB66" s="567"/>
      <c r="IWC66" s="567"/>
      <c r="IWD66" s="572"/>
      <c r="IWE66" s="192"/>
      <c r="IWF66" s="36"/>
      <c r="IWG66" s="36"/>
      <c r="IWH66" s="36"/>
      <c r="IWI66" s="36"/>
      <c r="IWJ66" s="36"/>
      <c r="IWK66" s="36"/>
      <c r="IWL66" s="36"/>
      <c r="IWM66" s="192"/>
      <c r="IWN66" s="192"/>
      <c r="IWO66" s="36"/>
      <c r="IWP66" s="36"/>
      <c r="IWQ66" s="36"/>
      <c r="IWR66" s="36"/>
      <c r="IWS66" s="36"/>
      <c r="IWT66" s="36"/>
      <c r="IWU66" s="36"/>
      <c r="IWV66" s="36"/>
      <c r="IWW66" s="36"/>
      <c r="IWX66" s="36"/>
      <c r="IWY66" s="36"/>
      <c r="IWZ66" s="36"/>
      <c r="IXA66" s="36"/>
      <c r="IXB66" s="36"/>
      <c r="IXC66" s="348"/>
      <c r="IXD66" s="567"/>
      <c r="IXE66" s="568"/>
      <c r="IXF66" s="567"/>
      <c r="IXG66" s="569"/>
      <c r="IXH66" s="569"/>
      <c r="IXI66" s="567"/>
      <c r="IXJ66" s="567"/>
      <c r="IXK66" s="570"/>
      <c r="IXL66" s="567"/>
      <c r="IXM66" s="567"/>
      <c r="IXN66" s="567"/>
      <c r="IXO66" s="567"/>
      <c r="IXP66" s="567"/>
      <c r="IXQ66" s="572"/>
      <c r="IXR66" s="192"/>
      <c r="IXS66" s="36"/>
      <c r="IXT66" s="36"/>
      <c r="IXU66" s="36"/>
      <c r="IXV66" s="36"/>
      <c r="IXW66" s="36"/>
      <c r="IXX66" s="36"/>
      <c r="IXY66" s="36"/>
      <c r="IXZ66" s="192"/>
      <c r="IYA66" s="192"/>
      <c r="IYB66" s="36"/>
      <c r="IYC66" s="36"/>
      <c r="IYD66" s="36"/>
      <c r="IYE66" s="36"/>
      <c r="IYF66" s="36"/>
      <c r="IYG66" s="36"/>
      <c r="IYH66" s="36"/>
      <c r="IYI66" s="36"/>
      <c r="IYJ66" s="36"/>
      <c r="IYK66" s="36"/>
      <c r="IYL66" s="36"/>
      <c r="IYM66" s="36"/>
      <c r="IYN66" s="36"/>
      <c r="IYO66" s="36"/>
      <c r="IYP66" s="348"/>
      <c r="IYQ66" s="567"/>
      <c r="IYR66" s="568"/>
      <c r="IYS66" s="567"/>
      <c r="IYT66" s="569"/>
      <c r="IYU66" s="569"/>
      <c r="IYV66" s="567"/>
      <c r="IYW66" s="567"/>
      <c r="IYX66" s="570"/>
      <c r="IYY66" s="567"/>
      <c r="IYZ66" s="567"/>
      <c r="IZA66" s="567"/>
      <c r="IZB66" s="567"/>
      <c r="IZC66" s="567"/>
      <c r="IZD66" s="572"/>
      <c r="IZE66" s="192"/>
      <c r="IZF66" s="36"/>
      <c r="IZG66" s="36"/>
      <c r="IZH66" s="36"/>
      <c r="IZI66" s="36"/>
      <c r="IZJ66" s="36"/>
      <c r="IZK66" s="36"/>
      <c r="IZL66" s="36"/>
      <c r="IZM66" s="192"/>
      <c r="IZN66" s="192"/>
      <c r="IZO66" s="36"/>
      <c r="IZP66" s="36"/>
      <c r="IZQ66" s="36"/>
      <c r="IZR66" s="36"/>
      <c r="IZS66" s="36"/>
      <c r="IZT66" s="36"/>
      <c r="IZU66" s="36"/>
      <c r="IZV66" s="36"/>
      <c r="IZW66" s="36"/>
      <c r="IZX66" s="36"/>
      <c r="IZY66" s="36"/>
      <c r="IZZ66" s="36"/>
      <c r="JAA66" s="36"/>
      <c r="JAB66" s="36"/>
      <c r="JAC66" s="348"/>
      <c r="JAD66" s="567"/>
      <c r="JAE66" s="568"/>
      <c r="JAF66" s="567"/>
      <c r="JAG66" s="569"/>
      <c r="JAH66" s="569"/>
      <c r="JAI66" s="567"/>
      <c r="JAJ66" s="567"/>
      <c r="JAK66" s="570"/>
      <c r="JAL66" s="567"/>
      <c r="JAM66" s="567"/>
      <c r="JAN66" s="567"/>
      <c r="JAO66" s="567"/>
      <c r="JAP66" s="567"/>
      <c r="JAQ66" s="572"/>
      <c r="JAR66" s="192"/>
      <c r="JAS66" s="36"/>
      <c r="JAT66" s="36"/>
      <c r="JAU66" s="36"/>
      <c r="JAV66" s="36"/>
      <c r="JAW66" s="36"/>
      <c r="JAX66" s="36"/>
      <c r="JAY66" s="36"/>
      <c r="JAZ66" s="192"/>
      <c r="JBA66" s="192"/>
      <c r="JBB66" s="36"/>
      <c r="JBC66" s="36"/>
      <c r="JBD66" s="36"/>
      <c r="JBE66" s="36"/>
      <c r="JBF66" s="36"/>
      <c r="JBG66" s="36"/>
      <c r="JBH66" s="36"/>
      <c r="JBI66" s="36"/>
      <c r="JBJ66" s="36"/>
      <c r="JBK66" s="36"/>
      <c r="JBL66" s="36"/>
      <c r="JBM66" s="36"/>
      <c r="JBN66" s="36"/>
      <c r="JBO66" s="36"/>
      <c r="JBP66" s="348"/>
      <c r="JBQ66" s="567"/>
      <c r="JBR66" s="568"/>
      <c r="JBS66" s="567"/>
      <c r="JBT66" s="569"/>
      <c r="JBU66" s="569"/>
      <c r="JBV66" s="567"/>
      <c r="JBW66" s="567"/>
      <c r="JBX66" s="570"/>
      <c r="JBY66" s="567"/>
      <c r="JBZ66" s="567"/>
      <c r="JCA66" s="567"/>
      <c r="JCB66" s="567"/>
      <c r="JCC66" s="567"/>
      <c r="JCD66" s="572"/>
      <c r="JCE66" s="192"/>
      <c r="JCF66" s="36"/>
      <c r="JCG66" s="36"/>
      <c r="JCH66" s="36"/>
      <c r="JCI66" s="36"/>
      <c r="JCJ66" s="36"/>
      <c r="JCK66" s="36"/>
      <c r="JCL66" s="36"/>
      <c r="JCM66" s="192"/>
      <c r="JCN66" s="192"/>
      <c r="JCO66" s="36"/>
      <c r="JCP66" s="36"/>
      <c r="JCQ66" s="36"/>
      <c r="JCR66" s="36"/>
      <c r="JCS66" s="36"/>
      <c r="JCT66" s="36"/>
      <c r="JCU66" s="36"/>
      <c r="JCV66" s="36"/>
      <c r="JCW66" s="36"/>
      <c r="JCX66" s="36"/>
      <c r="JCY66" s="36"/>
      <c r="JCZ66" s="36"/>
      <c r="JDA66" s="36"/>
      <c r="JDB66" s="36"/>
      <c r="JDC66" s="348"/>
      <c r="JDD66" s="567"/>
      <c r="JDE66" s="568"/>
      <c r="JDF66" s="567"/>
      <c r="JDG66" s="569"/>
      <c r="JDH66" s="569"/>
      <c r="JDI66" s="567"/>
      <c r="JDJ66" s="567"/>
      <c r="JDK66" s="570"/>
      <c r="JDL66" s="567"/>
      <c r="JDM66" s="567"/>
      <c r="JDN66" s="567"/>
      <c r="JDO66" s="567"/>
      <c r="JDP66" s="567"/>
      <c r="JDQ66" s="572"/>
      <c r="JDR66" s="192"/>
      <c r="JDS66" s="36"/>
      <c r="JDT66" s="36"/>
      <c r="JDU66" s="36"/>
      <c r="JDV66" s="36"/>
      <c r="JDW66" s="36"/>
      <c r="JDX66" s="36"/>
      <c r="JDY66" s="36"/>
      <c r="JDZ66" s="192"/>
      <c r="JEA66" s="192"/>
      <c r="JEB66" s="36"/>
      <c r="JEC66" s="36"/>
      <c r="JED66" s="36"/>
      <c r="JEE66" s="36"/>
      <c r="JEF66" s="36"/>
      <c r="JEG66" s="36"/>
      <c r="JEH66" s="36"/>
      <c r="JEI66" s="36"/>
      <c r="JEJ66" s="36"/>
      <c r="JEK66" s="36"/>
      <c r="JEL66" s="36"/>
      <c r="JEM66" s="36"/>
      <c r="JEN66" s="36"/>
      <c r="JEO66" s="36"/>
      <c r="JEP66" s="348"/>
      <c r="JEQ66" s="567"/>
      <c r="JER66" s="568"/>
      <c r="JES66" s="567"/>
      <c r="JET66" s="569"/>
      <c r="JEU66" s="569"/>
      <c r="JEV66" s="567"/>
      <c r="JEW66" s="567"/>
      <c r="JEX66" s="570"/>
      <c r="JEY66" s="567"/>
      <c r="JEZ66" s="567"/>
      <c r="JFA66" s="567"/>
      <c r="JFB66" s="567"/>
      <c r="JFC66" s="567"/>
      <c r="JFD66" s="572"/>
      <c r="JFE66" s="192"/>
      <c r="JFF66" s="36"/>
      <c r="JFG66" s="36"/>
      <c r="JFH66" s="36"/>
      <c r="JFI66" s="36"/>
      <c r="JFJ66" s="36"/>
      <c r="JFK66" s="36"/>
      <c r="JFL66" s="36"/>
      <c r="JFM66" s="192"/>
      <c r="JFN66" s="192"/>
      <c r="JFO66" s="36"/>
      <c r="JFP66" s="36"/>
      <c r="JFQ66" s="36"/>
      <c r="JFR66" s="36"/>
      <c r="JFS66" s="36"/>
      <c r="JFT66" s="36"/>
      <c r="JFU66" s="36"/>
      <c r="JFV66" s="36"/>
      <c r="JFW66" s="36"/>
      <c r="JFX66" s="36"/>
      <c r="JFY66" s="36"/>
      <c r="JFZ66" s="36"/>
      <c r="JGA66" s="36"/>
      <c r="JGB66" s="36"/>
      <c r="JGC66" s="348"/>
      <c r="JGD66" s="567"/>
      <c r="JGE66" s="568"/>
      <c r="JGF66" s="567"/>
      <c r="JGG66" s="569"/>
      <c r="JGH66" s="569"/>
      <c r="JGI66" s="567"/>
      <c r="JGJ66" s="567"/>
      <c r="JGK66" s="570"/>
      <c r="JGL66" s="567"/>
      <c r="JGM66" s="567"/>
      <c r="JGN66" s="567"/>
      <c r="JGO66" s="567"/>
      <c r="JGP66" s="567"/>
      <c r="JGQ66" s="572"/>
      <c r="JGR66" s="192"/>
      <c r="JGS66" s="36"/>
      <c r="JGT66" s="36"/>
      <c r="JGU66" s="36"/>
      <c r="JGV66" s="36"/>
      <c r="JGW66" s="36"/>
      <c r="JGX66" s="36"/>
      <c r="JGY66" s="36"/>
      <c r="JGZ66" s="192"/>
      <c r="JHA66" s="192"/>
      <c r="JHB66" s="36"/>
      <c r="JHC66" s="36"/>
      <c r="JHD66" s="36"/>
      <c r="JHE66" s="36"/>
      <c r="JHF66" s="36"/>
      <c r="JHG66" s="36"/>
      <c r="JHH66" s="36"/>
      <c r="JHI66" s="36"/>
      <c r="JHJ66" s="36"/>
      <c r="JHK66" s="36"/>
      <c r="JHL66" s="36"/>
      <c r="JHM66" s="36"/>
      <c r="JHN66" s="36"/>
      <c r="JHO66" s="36"/>
      <c r="JHP66" s="348"/>
      <c r="JHQ66" s="567"/>
      <c r="JHR66" s="568"/>
      <c r="JHS66" s="567"/>
      <c r="JHT66" s="569"/>
      <c r="JHU66" s="569"/>
      <c r="JHV66" s="567"/>
      <c r="JHW66" s="567"/>
      <c r="JHX66" s="570"/>
      <c r="JHY66" s="567"/>
      <c r="JHZ66" s="567"/>
      <c r="JIA66" s="567"/>
      <c r="JIB66" s="567"/>
      <c r="JIC66" s="567"/>
      <c r="JID66" s="572"/>
      <c r="JIE66" s="192"/>
      <c r="JIF66" s="36"/>
      <c r="JIG66" s="36"/>
      <c r="JIH66" s="36"/>
      <c r="JII66" s="36"/>
      <c r="JIJ66" s="36"/>
      <c r="JIK66" s="36"/>
      <c r="JIL66" s="36"/>
      <c r="JIM66" s="192"/>
      <c r="JIN66" s="192"/>
      <c r="JIO66" s="36"/>
      <c r="JIP66" s="36"/>
      <c r="JIQ66" s="36"/>
      <c r="JIR66" s="36"/>
      <c r="JIS66" s="36"/>
      <c r="JIT66" s="36"/>
      <c r="JIU66" s="36"/>
      <c r="JIV66" s="36"/>
      <c r="JIW66" s="36"/>
      <c r="JIX66" s="36"/>
      <c r="JIY66" s="36"/>
      <c r="JIZ66" s="36"/>
      <c r="JJA66" s="36"/>
      <c r="JJB66" s="36"/>
      <c r="JJC66" s="348"/>
      <c r="JJD66" s="567"/>
      <c r="JJE66" s="568"/>
      <c r="JJF66" s="567"/>
      <c r="JJG66" s="569"/>
      <c r="JJH66" s="569"/>
      <c r="JJI66" s="567"/>
      <c r="JJJ66" s="567"/>
      <c r="JJK66" s="570"/>
      <c r="JJL66" s="567"/>
      <c r="JJM66" s="567"/>
      <c r="JJN66" s="567"/>
      <c r="JJO66" s="567"/>
      <c r="JJP66" s="567"/>
      <c r="JJQ66" s="572"/>
      <c r="JJR66" s="192"/>
      <c r="JJS66" s="36"/>
      <c r="JJT66" s="36"/>
      <c r="JJU66" s="36"/>
      <c r="JJV66" s="36"/>
      <c r="JJW66" s="36"/>
      <c r="JJX66" s="36"/>
      <c r="JJY66" s="36"/>
      <c r="JJZ66" s="192"/>
      <c r="JKA66" s="192"/>
      <c r="JKB66" s="36"/>
      <c r="JKC66" s="36"/>
      <c r="JKD66" s="36"/>
      <c r="JKE66" s="36"/>
      <c r="JKF66" s="36"/>
      <c r="JKG66" s="36"/>
      <c r="JKH66" s="36"/>
      <c r="JKI66" s="36"/>
      <c r="JKJ66" s="36"/>
      <c r="JKK66" s="36"/>
      <c r="JKL66" s="36"/>
      <c r="JKM66" s="36"/>
      <c r="JKN66" s="36"/>
      <c r="JKO66" s="36"/>
      <c r="JKP66" s="348"/>
      <c r="JKQ66" s="567"/>
      <c r="JKR66" s="568"/>
      <c r="JKS66" s="567"/>
      <c r="JKT66" s="569"/>
      <c r="JKU66" s="569"/>
      <c r="JKV66" s="567"/>
      <c r="JKW66" s="567"/>
      <c r="JKX66" s="570"/>
      <c r="JKY66" s="567"/>
      <c r="JKZ66" s="567"/>
      <c r="JLA66" s="567"/>
      <c r="JLB66" s="567"/>
      <c r="JLC66" s="567"/>
      <c r="JLD66" s="572"/>
      <c r="JLE66" s="192"/>
      <c r="JLF66" s="36"/>
      <c r="JLG66" s="36"/>
      <c r="JLH66" s="36"/>
      <c r="JLI66" s="36"/>
      <c r="JLJ66" s="36"/>
      <c r="JLK66" s="36"/>
      <c r="JLL66" s="36"/>
      <c r="JLM66" s="192"/>
      <c r="JLN66" s="192"/>
      <c r="JLO66" s="36"/>
      <c r="JLP66" s="36"/>
      <c r="JLQ66" s="36"/>
      <c r="JLR66" s="36"/>
      <c r="JLS66" s="36"/>
      <c r="JLT66" s="36"/>
      <c r="JLU66" s="36"/>
      <c r="JLV66" s="36"/>
      <c r="JLW66" s="36"/>
      <c r="JLX66" s="36"/>
      <c r="JLY66" s="36"/>
      <c r="JLZ66" s="36"/>
      <c r="JMA66" s="36"/>
      <c r="JMB66" s="36"/>
      <c r="JMC66" s="348"/>
      <c r="JMD66" s="567"/>
      <c r="JME66" s="568"/>
      <c r="JMF66" s="567"/>
      <c r="JMG66" s="569"/>
      <c r="JMH66" s="569"/>
      <c r="JMI66" s="567"/>
      <c r="JMJ66" s="567"/>
      <c r="JMK66" s="570"/>
      <c r="JML66" s="567"/>
      <c r="JMM66" s="567"/>
      <c r="JMN66" s="567"/>
      <c r="JMO66" s="567"/>
      <c r="JMP66" s="567"/>
      <c r="JMQ66" s="572"/>
      <c r="JMR66" s="192"/>
      <c r="JMS66" s="36"/>
      <c r="JMT66" s="36"/>
      <c r="JMU66" s="36"/>
      <c r="JMV66" s="36"/>
      <c r="JMW66" s="36"/>
      <c r="JMX66" s="36"/>
      <c r="JMY66" s="36"/>
      <c r="JMZ66" s="192"/>
      <c r="JNA66" s="192"/>
      <c r="JNB66" s="36"/>
      <c r="JNC66" s="36"/>
      <c r="JND66" s="36"/>
      <c r="JNE66" s="36"/>
      <c r="JNF66" s="36"/>
      <c r="JNG66" s="36"/>
      <c r="JNH66" s="36"/>
      <c r="JNI66" s="36"/>
      <c r="JNJ66" s="36"/>
      <c r="JNK66" s="36"/>
      <c r="JNL66" s="36"/>
      <c r="JNM66" s="36"/>
      <c r="JNN66" s="36"/>
      <c r="JNO66" s="36"/>
      <c r="JNP66" s="348"/>
      <c r="JNQ66" s="567"/>
      <c r="JNR66" s="568"/>
      <c r="JNS66" s="567"/>
      <c r="JNT66" s="569"/>
      <c r="JNU66" s="569"/>
      <c r="JNV66" s="567"/>
      <c r="JNW66" s="567"/>
      <c r="JNX66" s="570"/>
      <c r="JNY66" s="567"/>
      <c r="JNZ66" s="567"/>
      <c r="JOA66" s="567"/>
      <c r="JOB66" s="567"/>
      <c r="JOC66" s="567"/>
      <c r="JOD66" s="572"/>
      <c r="JOE66" s="192"/>
      <c r="JOF66" s="36"/>
      <c r="JOG66" s="36"/>
      <c r="JOH66" s="36"/>
      <c r="JOI66" s="36"/>
      <c r="JOJ66" s="36"/>
      <c r="JOK66" s="36"/>
      <c r="JOL66" s="36"/>
      <c r="JOM66" s="192"/>
      <c r="JON66" s="192"/>
      <c r="JOO66" s="36"/>
      <c r="JOP66" s="36"/>
      <c r="JOQ66" s="36"/>
      <c r="JOR66" s="36"/>
      <c r="JOS66" s="36"/>
      <c r="JOT66" s="36"/>
      <c r="JOU66" s="36"/>
      <c r="JOV66" s="36"/>
      <c r="JOW66" s="36"/>
      <c r="JOX66" s="36"/>
      <c r="JOY66" s="36"/>
      <c r="JOZ66" s="36"/>
      <c r="JPA66" s="36"/>
      <c r="JPB66" s="36"/>
      <c r="JPC66" s="348"/>
      <c r="JPD66" s="567"/>
      <c r="JPE66" s="568"/>
      <c r="JPF66" s="567"/>
      <c r="JPG66" s="569"/>
      <c r="JPH66" s="569"/>
      <c r="JPI66" s="567"/>
      <c r="JPJ66" s="567"/>
      <c r="JPK66" s="570"/>
      <c r="JPL66" s="567"/>
      <c r="JPM66" s="567"/>
      <c r="JPN66" s="567"/>
      <c r="JPO66" s="567"/>
      <c r="JPP66" s="567"/>
      <c r="JPQ66" s="572"/>
      <c r="JPR66" s="192"/>
      <c r="JPS66" s="36"/>
      <c r="JPT66" s="36"/>
      <c r="JPU66" s="36"/>
      <c r="JPV66" s="36"/>
      <c r="JPW66" s="36"/>
      <c r="JPX66" s="36"/>
      <c r="JPY66" s="36"/>
      <c r="JPZ66" s="192"/>
      <c r="JQA66" s="192"/>
      <c r="JQB66" s="36"/>
      <c r="JQC66" s="36"/>
      <c r="JQD66" s="36"/>
      <c r="JQE66" s="36"/>
      <c r="JQF66" s="36"/>
      <c r="JQG66" s="36"/>
      <c r="JQH66" s="36"/>
      <c r="JQI66" s="36"/>
      <c r="JQJ66" s="36"/>
      <c r="JQK66" s="36"/>
      <c r="JQL66" s="36"/>
      <c r="JQM66" s="36"/>
      <c r="JQN66" s="36"/>
      <c r="JQO66" s="36"/>
      <c r="JQP66" s="348"/>
      <c r="JQQ66" s="567"/>
      <c r="JQR66" s="568"/>
      <c r="JQS66" s="567"/>
      <c r="JQT66" s="569"/>
      <c r="JQU66" s="569"/>
      <c r="JQV66" s="567"/>
      <c r="JQW66" s="567"/>
      <c r="JQX66" s="570"/>
      <c r="JQY66" s="567"/>
      <c r="JQZ66" s="567"/>
      <c r="JRA66" s="567"/>
      <c r="JRB66" s="567"/>
      <c r="JRC66" s="567"/>
      <c r="JRD66" s="572"/>
      <c r="JRE66" s="192"/>
      <c r="JRF66" s="36"/>
      <c r="JRG66" s="36"/>
      <c r="JRH66" s="36"/>
      <c r="JRI66" s="36"/>
      <c r="JRJ66" s="36"/>
      <c r="JRK66" s="36"/>
      <c r="JRL66" s="36"/>
      <c r="JRM66" s="192"/>
      <c r="JRN66" s="192"/>
      <c r="JRO66" s="36"/>
      <c r="JRP66" s="36"/>
      <c r="JRQ66" s="36"/>
      <c r="JRR66" s="36"/>
      <c r="JRS66" s="36"/>
      <c r="JRT66" s="36"/>
      <c r="JRU66" s="36"/>
      <c r="JRV66" s="36"/>
      <c r="JRW66" s="36"/>
      <c r="JRX66" s="36"/>
      <c r="JRY66" s="36"/>
      <c r="JRZ66" s="36"/>
      <c r="JSA66" s="36"/>
      <c r="JSB66" s="36"/>
      <c r="JSC66" s="348"/>
      <c r="JSD66" s="567"/>
      <c r="JSE66" s="568"/>
      <c r="JSF66" s="567"/>
      <c r="JSG66" s="569"/>
      <c r="JSH66" s="569"/>
      <c r="JSI66" s="567"/>
      <c r="JSJ66" s="567"/>
      <c r="JSK66" s="570"/>
      <c r="JSL66" s="567"/>
      <c r="JSM66" s="567"/>
      <c r="JSN66" s="567"/>
      <c r="JSO66" s="567"/>
      <c r="JSP66" s="567"/>
      <c r="JSQ66" s="572"/>
      <c r="JSR66" s="192"/>
      <c r="JSS66" s="36"/>
      <c r="JST66" s="36"/>
      <c r="JSU66" s="36"/>
      <c r="JSV66" s="36"/>
      <c r="JSW66" s="36"/>
      <c r="JSX66" s="36"/>
      <c r="JSY66" s="36"/>
      <c r="JSZ66" s="192"/>
      <c r="JTA66" s="192"/>
      <c r="JTB66" s="36"/>
      <c r="JTC66" s="36"/>
      <c r="JTD66" s="36"/>
      <c r="JTE66" s="36"/>
      <c r="JTF66" s="36"/>
      <c r="JTG66" s="36"/>
      <c r="JTH66" s="36"/>
      <c r="JTI66" s="36"/>
      <c r="JTJ66" s="36"/>
      <c r="JTK66" s="36"/>
      <c r="JTL66" s="36"/>
      <c r="JTM66" s="36"/>
      <c r="JTN66" s="36"/>
      <c r="JTO66" s="36"/>
      <c r="JTP66" s="348"/>
      <c r="JTQ66" s="567"/>
      <c r="JTR66" s="568"/>
      <c r="JTS66" s="567"/>
      <c r="JTT66" s="569"/>
      <c r="JTU66" s="569"/>
      <c r="JTV66" s="567"/>
      <c r="JTW66" s="567"/>
      <c r="JTX66" s="570"/>
      <c r="JTY66" s="567"/>
      <c r="JTZ66" s="567"/>
      <c r="JUA66" s="567"/>
      <c r="JUB66" s="567"/>
      <c r="JUC66" s="567"/>
      <c r="JUD66" s="572"/>
      <c r="JUE66" s="192"/>
      <c r="JUF66" s="36"/>
      <c r="JUG66" s="36"/>
      <c r="JUH66" s="36"/>
      <c r="JUI66" s="36"/>
      <c r="JUJ66" s="36"/>
      <c r="JUK66" s="36"/>
      <c r="JUL66" s="36"/>
      <c r="JUM66" s="192"/>
      <c r="JUN66" s="192"/>
      <c r="JUO66" s="36"/>
      <c r="JUP66" s="36"/>
      <c r="JUQ66" s="36"/>
      <c r="JUR66" s="36"/>
      <c r="JUS66" s="36"/>
      <c r="JUT66" s="36"/>
      <c r="JUU66" s="36"/>
      <c r="JUV66" s="36"/>
      <c r="JUW66" s="36"/>
      <c r="JUX66" s="36"/>
      <c r="JUY66" s="36"/>
      <c r="JUZ66" s="36"/>
      <c r="JVA66" s="36"/>
      <c r="JVB66" s="36"/>
      <c r="JVC66" s="348"/>
      <c r="JVD66" s="567"/>
      <c r="JVE66" s="568"/>
      <c r="JVF66" s="567"/>
      <c r="JVG66" s="569"/>
      <c r="JVH66" s="569"/>
      <c r="JVI66" s="567"/>
      <c r="JVJ66" s="567"/>
      <c r="JVK66" s="570"/>
      <c r="JVL66" s="567"/>
      <c r="JVM66" s="567"/>
      <c r="JVN66" s="567"/>
      <c r="JVO66" s="567"/>
      <c r="JVP66" s="567"/>
      <c r="JVQ66" s="572"/>
      <c r="JVR66" s="192"/>
      <c r="JVS66" s="36"/>
      <c r="JVT66" s="36"/>
      <c r="JVU66" s="36"/>
      <c r="JVV66" s="36"/>
      <c r="JVW66" s="36"/>
      <c r="JVX66" s="36"/>
      <c r="JVY66" s="36"/>
      <c r="JVZ66" s="192"/>
      <c r="JWA66" s="192"/>
      <c r="JWB66" s="36"/>
      <c r="JWC66" s="36"/>
      <c r="JWD66" s="36"/>
      <c r="JWE66" s="36"/>
      <c r="JWF66" s="36"/>
      <c r="JWG66" s="36"/>
      <c r="JWH66" s="36"/>
      <c r="JWI66" s="36"/>
      <c r="JWJ66" s="36"/>
      <c r="JWK66" s="36"/>
      <c r="JWL66" s="36"/>
      <c r="JWM66" s="36"/>
      <c r="JWN66" s="36"/>
      <c r="JWO66" s="36"/>
      <c r="JWP66" s="348"/>
      <c r="JWQ66" s="567"/>
      <c r="JWR66" s="568"/>
      <c r="JWS66" s="567"/>
      <c r="JWT66" s="569"/>
      <c r="JWU66" s="569"/>
      <c r="JWV66" s="567"/>
      <c r="JWW66" s="567"/>
      <c r="JWX66" s="570"/>
      <c r="JWY66" s="567"/>
      <c r="JWZ66" s="567"/>
      <c r="JXA66" s="567"/>
      <c r="JXB66" s="567"/>
      <c r="JXC66" s="567"/>
      <c r="JXD66" s="572"/>
      <c r="JXE66" s="192"/>
      <c r="JXF66" s="36"/>
      <c r="JXG66" s="36"/>
      <c r="JXH66" s="36"/>
      <c r="JXI66" s="36"/>
      <c r="JXJ66" s="36"/>
      <c r="JXK66" s="36"/>
      <c r="JXL66" s="36"/>
      <c r="JXM66" s="192"/>
      <c r="JXN66" s="192"/>
      <c r="JXO66" s="36"/>
      <c r="JXP66" s="36"/>
      <c r="JXQ66" s="36"/>
      <c r="JXR66" s="36"/>
      <c r="JXS66" s="36"/>
      <c r="JXT66" s="36"/>
      <c r="JXU66" s="36"/>
      <c r="JXV66" s="36"/>
      <c r="JXW66" s="36"/>
      <c r="JXX66" s="36"/>
      <c r="JXY66" s="36"/>
      <c r="JXZ66" s="36"/>
      <c r="JYA66" s="36"/>
      <c r="JYB66" s="36"/>
      <c r="JYC66" s="348"/>
      <c r="JYD66" s="567"/>
      <c r="JYE66" s="568"/>
      <c r="JYF66" s="567"/>
      <c r="JYG66" s="569"/>
      <c r="JYH66" s="569"/>
      <c r="JYI66" s="567"/>
      <c r="JYJ66" s="567"/>
      <c r="JYK66" s="570"/>
      <c r="JYL66" s="567"/>
      <c r="JYM66" s="567"/>
      <c r="JYN66" s="567"/>
      <c r="JYO66" s="567"/>
      <c r="JYP66" s="567"/>
      <c r="JYQ66" s="572"/>
      <c r="JYR66" s="192"/>
      <c r="JYS66" s="36"/>
      <c r="JYT66" s="36"/>
      <c r="JYU66" s="36"/>
      <c r="JYV66" s="36"/>
      <c r="JYW66" s="36"/>
      <c r="JYX66" s="36"/>
      <c r="JYY66" s="36"/>
      <c r="JYZ66" s="192"/>
      <c r="JZA66" s="192"/>
      <c r="JZB66" s="36"/>
      <c r="JZC66" s="36"/>
      <c r="JZD66" s="36"/>
      <c r="JZE66" s="36"/>
      <c r="JZF66" s="36"/>
      <c r="JZG66" s="36"/>
      <c r="JZH66" s="36"/>
      <c r="JZI66" s="36"/>
      <c r="JZJ66" s="36"/>
      <c r="JZK66" s="36"/>
      <c r="JZL66" s="36"/>
      <c r="JZM66" s="36"/>
      <c r="JZN66" s="36"/>
      <c r="JZO66" s="36"/>
      <c r="JZP66" s="348"/>
      <c r="JZQ66" s="567"/>
      <c r="JZR66" s="568"/>
      <c r="JZS66" s="567"/>
      <c r="JZT66" s="569"/>
      <c r="JZU66" s="569"/>
      <c r="JZV66" s="567"/>
      <c r="JZW66" s="567"/>
      <c r="JZX66" s="570"/>
      <c r="JZY66" s="567"/>
      <c r="JZZ66" s="567"/>
      <c r="KAA66" s="567"/>
      <c r="KAB66" s="567"/>
      <c r="KAC66" s="567"/>
      <c r="KAD66" s="572"/>
      <c r="KAE66" s="192"/>
      <c r="KAF66" s="36"/>
      <c r="KAG66" s="36"/>
      <c r="KAH66" s="36"/>
      <c r="KAI66" s="36"/>
      <c r="KAJ66" s="36"/>
      <c r="KAK66" s="36"/>
      <c r="KAL66" s="36"/>
      <c r="KAM66" s="192"/>
      <c r="KAN66" s="192"/>
      <c r="KAO66" s="36"/>
      <c r="KAP66" s="36"/>
      <c r="KAQ66" s="36"/>
      <c r="KAR66" s="36"/>
      <c r="KAS66" s="36"/>
      <c r="KAT66" s="36"/>
      <c r="KAU66" s="36"/>
      <c r="KAV66" s="36"/>
      <c r="KAW66" s="36"/>
      <c r="KAX66" s="36"/>
      <c r="KAY66" s="36"/>
      <c r="KAZ66" s="36"/>
      <c r="KBA66" s="36"/>
      <c r="KBB66" s="36"/>
      <c r="KBC66" s="348"/>
      <c r="KBD66" s="567"/>
      <c r="KBE66" s="568"/>
      <c r="KBF66" s="567"/>
      <c r="KBG66" s="569"/>
      <c r="KBH66" s="569"/>
      <c r="KBI66" s="567"/>
      <c r="KBJ66" s="567"/>
      <c r="KBK66" s="570"/>
      <c r="KBL66" s="567"/>
      <c r="KBM66" s="567"/>
      <c r="KBN66" s="567"/>
      <c r="KBO66" s="567"/>
      <c r="KBP66" s="567"/>
      <c r="KBQ66" s="572"/>
      <c r="KBR66" s="192"/>
      <c r="KBS66" s="36"/>
      <c r="KBT66" s="36"/>
      <c r="KBU66" s="36"/>
      <c r="KBV66" s="36"/>
      <c r="KBW66" s="36"/>
      <c r="KBX66" s="36"/>
      <c r="KBY66" s="36"/>
      <c r="KBZ66" s="192"/>
      <c r="KCA66" s="192"/>
      <c r="KCB66" s="36"/>
      <c r="KCC66" s="36"/>
      <c r="KCD66" s="36"/>
      <c r="KCE66" s="36"/>
      <c r="KCF66" s="36"/>
      <c r="KCG66" s="36"/>
      <c r="KCH66" s="36"/>
      <c r="KCI66" s="36"/>
      <c r="KCJ66" s="36"/>
      <c r="KCK66" s="36"/>
      <c r="KCL66" s="36"/>
      <c r="KCM66" s="36"/>
      <c r="KCN66" s="36"/>
      <c r="KCO66" s="36"/>
      <c r="KCP66" s="348"/>
      <c r="KCQ66" s="567"/>
      <c r="KCR66" s="568"/>
      <c r="KCS66" s="567"/>
      <c r="KCT66" s="569"/>
      <c r="KCU66" s="569"/>
      <c r="KCV66" s="567"/>
      <c r="KCW66" s="567"/>
      <c r="KCX66" s="570"/>
      <c r="KCY66" s="567"/>
      <c r="KCZ66" s="567"/>
      <c r="KDA66" s="567"/>
      <c r="KDB66" s="567"/>
      <c r="KDC66" s="567"/>
      <c r="KDD66" s="572"/>
      <c r="KDE66" s="192"/>
      <c r="KDF66" s="36"/>
      <c r="KDG66" s="36"/>
      <c r="KDH66" s="36"/>
      <c r="KDI66" s="36"/>
      <c r="KDJ66" s="36"/>
      <c r="KDK66" s="36"/>
      <c r="KDL66" s="36"/>
      <c r="KDM66" s="192"/>
      <c r="KDN66" s="192"/>
      <c r="KDO66" s="36"/>
      <c r="KDP66" s="36"/>
      <c r="KDQ66" s="36"/>
      <c r="KDR66" s="36"/>
      <c r="KDS66" s="36"/>
      <c r="KDT66" s="36"/>
      <c r="KDU66" s="36"/>
      <c r="KDV66" s="36"/>
      <c r="KDW66" s="36"/>
      <c r="KDX66" s="36"/>
      <c r="KDY66" s="36"/>
      <c r="KDZ66" s="36"/>
      <c r="KEA66" s="36"/>
      <c r="KEB66" s="36"/>
      <c r="KEC66" s="348"/>
      <c r="KED66" s="567"/>
      <c r="KEE66" s="568"/>
      <c r="KEF66" s="567"/>
      <c r="KEG66" s="569"/>
      <c r="KEH66" s="569"/>
      <c r="KEI66" s="567"/>
      <c r="KEJ66" s="567"/>
      <c r="KEK66" s="570"/>
      <c r="KEL66" s="567"/>
      <c r="KEM66" s="567"/>
      <c r="KEN66" s="567"/>
      <c r="KEO66" s="567"/>
      <c r="KEP66" s="567"/>
      <c r="KEQ66" s="572"/>
      <c r="KER66" s="192"/>
      <c r="KES66" s="36"/>
      <c r="KET66" s="36"/>
      <c r="KEU66" s="36"/>
      <c r="KEV66" s="36"/>
      <c r="KEW66" s="36"/>
      <c r="KEX66" s="36"/>
      <c r="KEY66" s="36"/>
      <c r="KEZ66" s="192"/>
      <c r="KFA66" s="192"/>
      <c r="KFB66" s="36"/>
      <c r="KFC66" s="36"/>
      <c r="KFD66" s="36"/>
      <c r="KFE66" s="36"/>
      <c r="KFF66" s="36"/>
      <c r="KFG66" s="36"/>
      <c r="KFH66" s="36"/>
      <c r="KFI66" s="36"/>
      <c r="KFJ66" s="36"/>
      <c r="KFK66" s="36"/>
      <c r="KFL66" s="36"/>
      <c r="KFM66" s="36"/>
      <c r="KFN66" s="36"/>
      <c r="KFO66" s="36"/>
      <c r="KFP66" s="348"/>
      <c r="KFQ66" s="567"/>
      <c r="KFR66" s="568"/>
      <c r="KFS66" s="567"/>
      <c r="KFT66" s="569"/>
      <c r="KFU66" s="569"/>
      <c r="KFV66" s="567"/>
      <c r="KFW66" s="567"/>
      <c r="KFX66" s="570"/>
      <c r="KFY66" s="567"/>
      <c r="KFZ66" s="567"/>
      <c r="KGA66" s="567"/>
      <c r="KGB66" s="567"/>
      <c r="KGC66" s="567"/>
      <c r="KGD66" s="572"/>
      <c r="KGE66" s="192"/>
      <c r="KGF66" s="36"/>
      <c r="KGG66" s="36"/>
      <c r="KGH66" s="36"/>
      <c r="KGI66" s="36"/>
      <c r="KGJ66" s="36"/>
      <c r="KGK66" s="36"/>
      <c r="KGL66" s="36"/>
      <c r="KGM66" s="192"/>
      <c r="KGN66" s="192"/>
      <c r="KGO66" s="36"/>
      <c r="KGP66" s="36"/>
      <c r="KGQ66" s="36"/>
      <c r="KGR66" s="36"/>
      <c r="KGS66" s="36"/>
      <c r="KGT66" s="36"/>
      <c r="KGU66" s="36"/>
      <c r="KGV66" s="36"/>
      <c r="KGW66" s="36"/>
      <c r="KGX66" s="36"/>
      <c r="KGY66" s="36"/>
      <c r="KGZ66" s="36"/>
      <c r="KHA66" s="36"/>
      <c r="KHB66" s="36"/>
      <c r="KHC66" s="348"/>
      <c r="KHD66" s="567"/>
      <c r="KHE66" s="568"/>
      <c r="KHF66" s="567"/>
      <c r="KHG66" s="569"/>
      <c r="KHH66" s="569"/>
      <c r="KHI66" s="567"/>
      <c r="KHJ66" s="567"/>
      <c r="KHK66" s="570"/>
      <c r="KHL66" s="567"/>
      <c r="KHM66" s="567"/>
      <c r="KHN66" s="567"/>
      <c r="KHO66" s="567"/>
      <c r="KHP66" s="567"/>
      <c r="KHQ66" s="572"/>
      <c r="KHR66" s="192"/>
      <c r="KHS66" s="36"/>
      <c r="KHT66" s="36"/>
      <c r="KHU66" s="36"/>
      <c r="KHV66" s="36"/>
      <c r="KHW66" s="36"/>
      <c r="KHX66" s="36"/>
      <c r="KHY66" s="36"/>
      <c r="KHZ66" s="192"/>
      <c r="KIA66" s="192"/>
      <c r="KIB66" s="36"/>
      <c r="KIC66" s="36"/>
      <c r="KID66" s="36"/>
      <c r="KIE66" s="36"/>
      <c r="KIF66" s="36"/>
      <c r="KIG66" s="36"/>
      <c r="KIH66" s="36"/>
      <c r="KII66" s="36"/>
      <c r="KIJ66" s="36"/>
      <c r="KIK66" s="36"/>
      <c r="KIL66" s="36"/>
      <c r="KIM66" s="36"/>
      <c r="KIN66" s="36"/>
      <c r="KIO66" s="36"/>
      <c r="KIP66" s="348"/>
      <c r="KIQ66" s="567"/>
      <c r="KIR66" s="568"/>
      <c r="KIS66" s="567"/>
      <c r="KIT66" s="569"/>
      <c r="KIU66" s="569"/>
      <c r="KIV66" s="567"/>
      <c r="KIW66" s="567"/>
      <c r="KIX66" s="570"/>
      <c r="KIY66" s="567"/>
      <c r="KIZ66" s="567"/>
      <c r="KJA66" s="567"/>
      <c r="KJB66" s="567"/>
      <c r="KJC66" s="567"/>
      <c r="KJD66" s="572"/>
      <c r="KJE66" s="192"/>
      <c r="KJF66" s="36"/>
      <c r="KJG66" s="36"/>
      <c r="KJH66" s="36"/>
      <c r="KJI66" s="36"/>
      <c r="KJJ66" s="36"/>
      <c r="KJK66" s="36"/>
      <c r="KJL66" s="36"/>
      <c r="KJM66" s="192"/>
      <c r="KJN66" s="192"/>
      <c r="KJO66" s="36"/>
      <c r="KJP66" s="36"/>
      <c r="KJQ66" s="36"/>
      <c r="KJR66" s="36"/>
      <c r="KJS66" s="36"/>
      <c r="KJT66" s="36"/>
      <c r="KJU66" s="36"/>
      <c r="KJV66" s="36"/>
      <c r="KJW66" s="36"/>
      <c r="KJX66" s="36"/>
      <c r="KJY66" s="36"/>
      <c r="KJZ66" s="36"/>
      <c r="KKA66" s="36"/>
      <c r="KKB66" s="36"/>
      <c r="KKC66" s="348"/>
      <c r="KKD66" s="567"/>
      <c r="KKE66" s="568"/>
      <c r="KKF66" s="567"/>
      <c r="KKG66" s="569"/>
      <c r="KKH66" s="569"/>
      <c r="KKI66" s="567"/>
      <c r="KKJ66" s="567"/>
      <c r="KKK66" s="570"/>
      <c r="KKL66" s="567"/>
      <c r="KKM66" s="567"/>
      <c r="KKN66" s="567"/>
      <c r="KKO66" s="567"/>
      <c r="KKP66" s="567"/>
      <c r="KKQ66" s="572"/>
      <c r="KKR66" s="192"/>
      <c r="KKS66" s="36"/>
      <c r="KKT66" s="36"/>
      <c r="KKU66" s="36"/>
      <c r="KKV66" s="36"/>
      <c r="KKW66" s="36"/>
      <c r="KKX66" s="36"/>
      <c r="KKY66" s="36"/>
      <c r="KKZ66" s="192"/>
      <c r="KLA66" s="192"/>
      <c r="KLB66" s="36"/>
      <c r="KLC66" s="36"/>
      <c r="KLD66" s="36"/>
      <c r="KLE66" s="36"/>
      <c r="KLF66" s="36"/>
      <c r="KLG66" s="36"/>
      <c r="KLH66" s="36"/>
      <c r="KLI66" s="36"/>
      <c r="KLJ66" s="36"/>
      <c r="KLK66" s="36"/>
      <c r="KLL66" s="36"/>
      <c r="KLM66" s="36"/>
      <c r="KLN66" s="36"/>
      <c r="KLO66" s="36"/>
      <c r="KLP66" s="348"/>
      <c r="KLQ66" s="567"/>
      <c r="KLR66" s="568"/>
      <c r="KLS66" s="567"/>
      <c r="KLT66" s="569"/>
      <c r="KLU66" s="569"/>
      <c r="KLV66" s="567"/>
      <c r="KLW66" s="567"/>
      <c r="KLX66" s="570"/>
      <c r="KLY66" s="567"/>
      <c r="KLZ66" s="567"/>
      <c r="KMA66" s="567"/>
      <c r="KMB66" s="567"/>
      <c r="KMC66" s="567"/>
      <c r="KMD66" s="572"/>
      <c r="KME66" s="192"/>
      <c r="KMF66" s="36"/>
      <c r="KMG66" s="36"/>
      <c r="KMH66" s="36"/>
      <c r="KMI66" s="36"/>
      <c r="KMJ66" s="36"/>
      <c r="KMK66" s="36"/>
      <c r="KML66" s="36"/>
      <c r="KMM66" s="192"/>
      <c r="KMN66" s="192"/>
      <c r="KMO66" s="36"/>
      <c r="KMP66" s="36"/>
      <c r="KMQ66" s="36"/>
      <c r="KMR66" s="36"/>
      <c r="KMS66" s="36"/>
      <c r="KMT66" s="36"/>
      <c r="KMU66" s="36"/>
      <c r="KMV66" s="36"/>
      <c r="KMW66" s="36"/>
      <c r="KMX66" s="36"/>
      <c r="KMY66" s="36"/>
      <c r="KMZ66" s="36"/>
      <c r="KNA66" s="36"/>
      <c r="KNB66" s="36"/>
      <c r="KNC66" s="348"/>
      <c r="KND66" s="567"/>
      <c r="KNE66" s="568"/>
      <c r="KNF66" s="567"/>
      <c r="KNG66" s="569"/>
      <c r="KNH66" s="569"/>
      <c r="KNI66" s="567"/>
      <c r="KNJ66" s="567"/>
      <c r="KNK66" s="570"/>
      <c r="KNL66" s="567"/>
      <c r="KNM66" s="567"/>
      <c r="KNN66" s="567"/>
      <c r="KNO66" s="567"/>
      <c r="KNP66" s="567"/>
      <c r="KNQ66" s="572"/>
      <c r="KNR66" s="192"/>
      <c r="KNS66" s="36"/>
      <c r="KNT66" s="36"/>
      <c r="KNU66" s="36"/>
      <c r="KNV66" s="36"/>
      <c r="KNW66" s="36"/>
      <c r="KNX66" s="36"/>
      <c r="KNY66" s="36"/>
      <c r="KNZ66" s="192"/>
      <c r="KOA66" s="192"/>
      <c r="KOB66" s="36"/>
      <c r="KOC66" s="36"/>
      <c r="KOD66" s="36"/>
      <c r="KOE66" s="36"/>
      <c r="KOF66" s="36"/>
      <c r="KOG66" s="36"/>
      <c r="KOH66" s="36"/>
      <c r="KOI66" s="36"/>
      <c r="KOJ66" s="36"/>
      <c r="KOK66" s="36"/>
      <c r="KOL66" s="36"/>
      <c r="KOM66" s="36"/>
      <c r="KON66" s="36"/>
      <c r="KOO66" s="36"/>
      <c r="KOP66" s="348"/>
      <c r="KOQ66" s="567"/>
      <c r="KOR66" s="568"/>
      <c r="KOS66" s="567"/>
      <c r="KOT66" s="569"/>
      <c r="KOU66" s="569"/>
      <c r="KOV66" s="567"/>
      <c r="KOW66" s="567"/>
      <c r="KOX66" s="570"/>
      <c r="KOY66" s="567"/>
      <c r="KOZ66" s="567"/>
      <c r="KPA66" s="567"/>
      <c r="KPB66" s="567"/>
      <c r="KPC66" s="567"/>
      <c r="KPD66" s="572"/>
      <c r="KPE66" s="192"/>
      <c r="KPF66" s="36"/>
      <c r="KPG66" s="36"/>
      <c r="KPH66" s="36"/>
      <c r="KPI66" s="36"/>
      <c r="KPJ66" s="36"/>
      <c r="KPK66" s="36"/>
      <c r="KPL66" s="36"/>
      <c r="KPM66" s="192"/>
      <c r="KPN66" s="192"/>
      <c r="KPO66" s="36"/>
      <c r="KPP66" s="36"/>
      <c r="KPQ66" s="36"/>
      <c r="KPR66" s="36"/>
      <c r="KPS66" s="36"/>
      <c r="KPT66" s="36"/>
      <c r="KPU66" s="36"/>
      <c r="KPV66" s="36"/>
      <c r="KPW66" s="36"/>
      <c r="KPX66" s="36"/>
      <c r="KPY66" s="36"/>
      <c r="KPZ66" s="36"/>
      <c r="KQA66" s="36"/>
      <c r="KQB66" s="36"/>
      <c r="KQC66" s="348"/>
      <c r="KQD66" s="567"/>
      <c r="KQE66" s="568"/>
      <c r="KQF66" s="567"/>
      <c r="KQG66" s="569"/>
      <c r="KQH66" s="569"/>
      <c r="KQI66" s="567"/>
      <c r="KQJ66" s="567"/>
      <c r="KQK66" s="570"/>
      <c r="KQL66" s="567"/>
      <c r="KQM66" s="567"/>
      <c r="KQN66" s="567"/>
      <c r="KQO66" s="567"/>
      <c r="KQP66" s="567"/>
      <c r="KQQ66" s="572"/>
      <c r="KQR66" s="192"/>
      <c r="KQS66" s="36"/>
      <c r="KQT66" s="36"/>
      <c r="KQU66" s="36"/>
      <c r="KQV66" s="36"/>
      <c r="KQW66" s="36"/>
      <c r="KQX66" s="36"/>
      <c r="KQY66" s="36"/>
      <c r="KQZ66" s="192"/>
      <c r="KRA66" s="192"/>
      <c r="KRB66" s="36"/>
      <c r="KRC66" s="36"/>
      <c r="KRD66" s="36"/>
      <c r="KRE66" s="36"/>
      <c r="KRF66" s="36"/>
      <c r="KRG66" s="36"/>
      <c r="KRH66" s="36"/>
      <c r="KRI66" s="36"/>
      <c r="KRJ66" s="36"/>
      <c r="KRK66" s="36"/>
      <c r="KRL66" s="36"/>
      <c r="KRM66" s="36"/>
      <c r="KRN66" s="36"/>
      <c r="KRO66" s="36"/>
      <c r="KRP66" s="348"/>
      <c r="KRQ66" s="567"/>
      <c r="KRR66" s="568"/>
      <c r="KRS66" s="567"/>
      <c r="KRT66" s="569"/>
      <c r="KRU66" s="569"/>
      <c r="KRV66" s="567"/>
      <c r="KRW66" s="567"/>
      <c r="KRX66" s="570"/>
      <c r="KRY66" s="567"/>
      <c r="KRZ66" s="567"/>
      <c r="KSA66" s="567"/>
      <c r="KSB66" s="567"/>
      <c r="KSC66" s="567"/>
      <c r="KSD66" s="572"/>
      <c r="KSE66" s="192"/>
      <c r="KSF66" s="36"/>
      <c r="KSG66" s="36"/>
      <c r="KSH66" s="36"/>
      <c r="KSI66" s="36"/>
      <c r="KSJ66" s="36"/>
      <c r="KSK66" s="36"/>
      <c r="KSL66" s="36"/>
      <c r="KSM66" s="192"/>
      <c r="KSN66" s="192"/>
      <c r="KSO66" s="36"/>
      <c r="KSP66" s="36"/>
      <c r="KSQ66" s="36"/>
      <c r="KSR66" s="36"/>
      <c r="KSS66" s="36"/>
      <c r="KST66" s="36"/>
      <c r="KSU66" s="36"/>
      <c r="KSV66" s="36"/>
      <c r="KSW66" s="36"/>
      <c r="KSX66" s="36"/>
      <c r="KSY66" s="36"/>
      <c r="KSZ66" s="36"/>
      <c r="KTA66" s="36"/>
      <c r="KTB66" s="36"/>
      <c r="KTC66" s="348"/>
      <c r="KTD66" s="567"/>
      <c r="KTE66" s="568"/>
      <c r="KTF66" s="567"/>
      <c r="KTG66" s="569"/>
      <c r="KTH66" s="569"/>
      <c r="KTI66" s="567"/>
      <c r="KTJ66" s="567"/>
      <c r="KTK66" s="570"/>
      <c r="KTL66" s="567"/>
      <c r="KTM66" s="567"/>
      <c r="KTN66" s="567"/>
      <c r="KTO66" s="567"/>
      <c r="KTP66" s="567"/>
      <c r="KTQ66" s="572"/>
      <c r="KTR66" s="192"/>
      <c r="KTS66" s="36"/>
      <c r="KTT66" s="36"/>
      <c r="KTU66" s="36"/>
      <c r="KTV66" s="36"/>
      <c r="KTW66" s="36"/>
      <c r="KTX66" s="36"/>
      <c r="KTY66" s="36"/>
      <c r="KTZ66" s="192"/>
      <c r="KUA66" s="192"/>
      <c r="KUB66" s="36"/>
      <c r="KUC66" s="36"/>
      <c r="KUD66" s="36"/>
      <c r="KUE66" s="36"/>
      <c r="KUF66" s="36"/>
      <c r="KUG66" s="36"/>
      <c r="KUH66" s="36"/>
      <c r="KUI66" s="36"/>
      <c r="KUJ66" s="36"/>
      <c r="KUK66" s="36"/>
      <c r="KUL66" s="36"/>
      <c r="KUM66" s="36"/>
      <c r="KUN66" s="36"/>
      <c r="KUO66" s="36"/>
      <c r="KUP66" s="348"/>
      <c r="KUQ66" s="567"/>
      <c r="KUR66" s="568"/>
      <c r="KUS66" s="567"/>
      <c r="KUT66" s="569"/>
      <c r="KUU66" s="569"/>
      <c r="KUV66" s="567"/>
      <c r="KUW66" s="567"/>
      <c r="KUX66" s="570"/>
      <c r="KUY66" s="567"/>
      <c r="KUZ66" s="567"/>
      <c r="KVA66" s="567"/>
      <c r="KVB66" s="567"/>
      <c r="KVC66" s="567"/>
      <c r="KVD66" s="572"/>
      <c r="KVE66" s="192"/>
      <c r="KVF66" s="36"/>
      <c r="KVG66" s="36"/>
      <c r="KVH66" s="36"/>
      <c r="KVI66" s="36"/>
      <c r="KVJ66" s="36"/>
      <c r="KVK66" s="36"/>
      <c r="KVL66" s="36"/>
      <c r="KVM66" s="192"/>
      <c r="KVN66" s="192"/>
      <c r="KVO66" s="36"/>
      <c r="KVP66" s="36"/>
      <c r="KVQ66" s="36"/>
      <c r="KVR66" s="36"/>
      <c r="KVS66" s="36"/>
      <c r="KVT66" s="36"/>
      <c r="KVU66" s="36"/>
      <c r="KVV66" s="36"/>
      <c r="KVW66" s="36"/>
      <c r="KVX66" s="36"/>
      <c r="KVY66" s="36"/>
      <c r="KVZ66" s="36"/>
      <c r="KWA66" s="36"/>
      <c r="KWB66" s="36"/>
      <c r="KWC66" s="348"/>
      <c r="KWD66" s="567"/>
      <c r="KWE66" s="568"/>
      <c r="KWF66" s="567"/>
      <c r="KWG66" s="569"/>
      <c r="KWH66" s="569"/>
      <c r="KWI66" s="567"/>
      <c r="KWJ66" s="567"/>
      <c r="KWK66" s="570"/>
      <c r="KWL66" s="567"/>
      <c r="KWM66" s="567"/>
      <c r="KWN66" s="567"/>
      <c r="KWO66" s="567"/>
      <c r="KWP66" s="567"/>
      <c r="KWQ66" s="572"/>
      <c r="KWR66" s="192"/>
      <c r="KWS66" s="36"/>
      <c r="KWT66" s="36"/>
      <c r="KWU66" s="36"/>
      <c r="KWV66" s="36"/>
      <c r="KWW66" s="36"/>
      <c r="KWX66" s="36"/>
      <c r="KWY66" s="36"/>
      <c r="KWZ66" s="192"/>
      <c r="KXA66" s="192"/>
      <c r="KXB66" s="36"/>
      <c r="KXC66" s="36"/>
      <c r="KXD66" s="36"/>
      <c r="KXE66" s="36"/>
      <c r="KXF66" s="36"/>
      <c r="KXG66" s="36"/>
      <c r="KXH66" s="36"/>
      <c r="KXI66" s="36"/>
      <c r="KXJ66" s="36"/>
      <c r="KXK66" s="36"/>
      <c r="KXL66" s="36"/>
      <c r="KXM66" s="36"/>
      <c r="KXN66" s="36"/>
      <c r="KXO66" s="36"/>
      <c r="KXP66" s="348"/>
      <c r="KXQ66" s="567"/>
      <c r="KXR66" s="568"/>
      <c r="KXS66" s="567"/>
      <c r="KXT66" s="569"/>
      <c r="KXU66" s="569"/>
      <c r="KXV66" s="567"/>
      <c r="KXW66" s="567"/>
      <c r="KXX66" s="570"/>
      <c r="KXY66" s="567"/>
      <c r="KXZ66" s="567"/>
      <c r="KYA66" s="567"/>
      <c r="KYB66" s="567"/>
      <c r="KYC66" s="567"/>
      <c r="KYD66" s="572"/>
      <c r="KYE66" s="192"/>
      <c r="KYF66" s="36"/>
      <c r="KYG66" s="36"/>
      <c r="KYH66" s="36"/>
      <c r="KYI66" s="36"/>
      <c r="KYJ66" s="36"/>
      <c r="KYK66" s="36"/>
      <c r="KYL66" s="36"/>
      <c r="KYM66" s="192"/>
      <c r="KYN66" s="192"/>
      <c r="KYO66" s="36"/>
      <c r="KYP66" s="36"/>
      <c r="KYQ66" s="36"/>
      <c r="KYR66" s="36"/>
      <c r="KYS66" s="36"/>
      <c r="KYT66" s="36"/>
      <c r="KYU66" s="36"/>
      <c r="KYV66" s="36"/>
      <c r="KYW66" s="36"/>
      <c r="KYX66" s="36"/>
      <c r="KYY66" s="36"/>
      <c r="KYZ66" s="36"/>
      <c r="KZA66" s="36"/>
      <c r="KZB66" s="36"/>
      <c r="KZC66" s="348"/>
      <c r="KZD66" s="567"/>
      <c r="KZE66" s="568"/>
      <c r="KZF66" s="567"/>
      <c r="KZG66" s="569"/>
      <c r="KZH66" s="569"/>
      <c r="KZI66" s="567"/>
      <c r="KZJ66" s="567"/>
      <c r="KZK66" s="570"/>
      <c r="KZL66" s="567"/>
      <c r="KZM66" s="567"/>
      <c r="KZN66" s="567"/>
      <c r="KZO66" s="567"/>
      <c r="KZP66" s="567"/>
      <c r="KZQ66" s="572"/>
      <c r="KZR66" s="192"/>
      <c r="KZS66" s="36"/>
      <c r="KZT66" s="36"/>
      <c r="KZU66" s="36"/>
      <c r="KZV66" s="36"/>
      <c r="KZW66" s="36"/>
      <c r="KZX66" s="36"/>
      <c r="KZY66" s="36"/>
      <c r="KZZ66" s="192"/>
      <c r="LAA66" s="192"/>
      <c r="LAB66" s="36"/>
      <c r="LAC66" s="36"/>
      <c r="LAD66" s="36"/>
      <c r="LAE66" s="36"/>
      <c r="LAF66" s="36"/>
      <c r="LAG66" s="36"/>
      <c r="LAH66" s="36"/>
      <c r="LAI66" s="36"/>
      <c r="LAJ66" s="36"/>
      <c r="LAK66" s="36"/>
      <c r="LAL66" s="36"/>
      <c r="LAM66" s="36"/>
      <c r="LAN66" s="36"/>
      <c r="LAO66" s="36"/>
      <c r="LAP66" s="348"/>
      <c r="LAQ66" s="567"/>
      <c r="LAR66" s="568"/>
      <c r="LAS66" s="567"/>
      <c r="LAT66" s="569"/>
      <c r="LAU66" s="569"/>
      <c r="LAV66" s="567"/>
      <c r="LAW66" s="567"/>
      <c r="LAX66" s="570"/>
      <c r="LAY66" s="567"/>
      <c r="LAZ66" s="567"/>
      <c r="LBA66" s="567"/>
      <c r="LBB66" s="567"/>
      <c r="LBC66" s="567"/>
      <c r="LBD66" s="572"/>
      <c r="LBE66" s="192"/>
      <c r="LBF66" s="36"/>
      <c r="LBG66" s="36"/>
      <c r="LBH66" s="36"/>
      <c r="LBI66" s="36"/>
      <c r="LBJ66" s="36"/>
      <c r="LBK66" s="36"/>
      <c r="LBL66" s="36"/>
      <c r="LBM66" s="192"/>
      <c r="LBN66" s="192"/>
      <c r="LBO66" s="36"/>
      <c r="LBP66" s="36"/>
      <c r="LBQ66" s="36"/>
      <c r="LBR66" s="36"/>
      <c r="LBS66" s="36"/>
      <c r="LBT66" s="36"/>
      <c r="LBU66" s="36"/>
      <c r="LBV66" s="36"/>
      <c r="LBW66" s="36"/>
      <c r="LBX66" s="36"/>
      <c r="LBY66" s="36"/>
      <c r="LBZ66" s="36"/>
      <c r="LCA66" s="36"/>
      <c r="LCB66" s="36"/>
      <c r="LCC66" s="348"/>
      <c r="LCD66" s="567"/>
      <c r="LCE66" s="568"/>
      <c r="LCF66" s="567"/>
      <c r="LCG66" s="569"/>
      <c r="LCH66" s="569"/>
      <c r="LCI66" s="567"/>
      <c r="LCJ66" s="567"/>
      <c r="LCK66" s="570"/>
      <c r="LCL66" s="567"/>
      <c r="LCM66" s="567"/>
      <c r="LCN66" s="567"/>
      <c r="LCO66" s="567"/>
      <c r="LCP66" s="567"/>
      <c r="LCQ66" s="572"/>
      <c r="LCR66" s="192"/>
      <c r="LCS66" s="36"/>
      <c r="LCT66" s="36"/>
      <c r="LCU66" s="36"/>
      <c r="LCV66" s="36"/>
      <c r="LCW66" s="36"/>
      <c r="LCX66" s="36"/>
      <c r="LCY66" s="36"/>
      <c r="LCZ66" s="192"/>
      <c r="LDA66" s="192"/>
      <c r="LDB66" s="36"/>
      <c r="LDC66" s="36"/>
      <c r="LDD66" s="36"/>
      <c r="LDE66" s="36"/>
      <c r="LDF66" s="36"/>
      <c r="LDG66" s="36"/>
      <c r="LDH66" s="36"/>
      <c r="LDI66" s="36"/>
      <c r="LDJ66" s="36"/>
      <c r="LDK66" s="36"/>
      <c r="LDL66" s="36"/>
      <c r="LDM66" s="36"/>
      <c r="LDN66" s="36"/>
      <c r="LDO66" s="36"/>
      <c r="LDP66" s="348"/>
      <c r="LDQ66" s="567"/>
      <c r="LDR66" s="568"/>
      <c r="LDS66" s="567"/>
      <c r="LDT66" s="569"/>
      <c r="LDU66" s="569"/>
      <c r="LDV66" s="567"/>
      <c r="LDW66" s="567"/>
      <c r="LDX66" s="570"/>
      <c r="LDY66" s="567"/>
      <c r="LDZ66" s="567"/>
      <c r="LEA66" s="567"/>
      <c r="LEB66" s="567"/>
      <c r="LEC66" s="567"/>
      <c r="LED66" s="572"/>
      <c r="LEE66" s="192"/>
      <c r="LEF66" s="36"/>
      <c r="LEG66" s="36"/>
      <c r="LEH66" s="36"/>
      <c r="LEI66" s="36"/>
      <c r="LEJ66" s="36"/>
      <c r="LEK66" s="36"/>
      <c r="LEL66" s="36"/>
      <c r="LEM66" s="192"/>
      <c r="LEN66" s="192"/>
      <c r="LEO66" s="36"/>
      <c r="LEP66" s="36"/>
      <c r="LEQ66" s="36"/>
      <c r="LER66" s="36"/>
      <c r="LES66" s="36"/>
      <c r="LET66" s="36"/>
      <c r="LEU66" s="36"/>
      <c r="LEV66" s="36"/>
      <c r="LEW66" s="36"/>
      <c r="LEX66" s="36"/>
      <c r="LEY66" s="36"/>
      <c r="LEZ66" s="36"/>
      <c r="LFA66" s="36"/>
      <c r="LFB66" s="36"/>
      <c r="LFC66" s="348"/>
      <c r="LFD66" s="567"/>
      <c r="LFE66" s="568"/>
      <c r="LFF66" s="567"/>
      <c r="LFG66" s="569"/>
      <c r="LFH66" s="569"/>
      <c r="LFI66" s="567"/>
      <c r="LFJ66" s="567"/>
      <c r="LFK66" s="570"/>
      <c r="LFL66" s="567"/>
      <c r="LFM66" s="567"/>
      <c r="LFN66" s="567"/>
      <c r="LFO66" s="567"/>
      <c r="LFP66" s="567"/>
      <c r="LFQ66" s="572"/>
      <c r="LFR66" s="192"/>
      <c r="LFS66" s="36"/>
      <c r="LFT66" s="36"/>
      <c r="LFU66" s="36"/>
      <c r="LFV66" s="36"/>
      <c r="LFW66" s="36"/>
      <c r="LFX66" s="36"/>
      <c r="LFY66" s="36"/>
      <c r="LFZ66" s="192"/>
      <c r="LGA66" s="192"/>
      <c r="LGB66" s="36"/>
      <c r="LGC66" s="36"/>
      <c r="LGD66" s="36"/>
      <c r="LGE66" s="36"/>
      <c r="LGF66" s="36"/>
      <c r="LGG66" s="36"/>
      <c r="LGH66" s="36"/>
      <c r="LGI66" s="36"/>
      <c r="LGJ66" s="36"/>
      <c r="LGK66" s="36"/>
      <c r="LGL66" s="36"/>
      <c r="LGM66" s="36"/>
      <c r="LGN66" s="36"/>
      <c r="LGO66" s="36"/>
      <c r="LGP66" s="348"/>
      <c r="LGQ66" s="567"/>
      <c r="LGR66" s="568"/>
      <c r="LGS66" s="567"/>
      <c r="LGT66" s="569"/>
      <c r="LGU66" s="569"/>
      <c r="LGV66" s="567"/>
      <c r="LGW66" s="567"/>
      <c r="LGX66" s="570"/>
      <c r="LGY66" s="567"/>
      <c r="LGZ66" s="567"/>
      <c r="LHA66" s="567"/>
      <c r="LHB66" s="567"/>
      <c r="LHC66" s="567"/>
      <c r="LHD66" s="572"/>
      <c r="LHE66" s="192"/>
      <c r="LHF66" s="36"/>
      <c r="LHG66" s="36"/>
      <c r="LHH66" s="36"/>
      <c r="LHI66" s="36"/>
      <c r="LHJ66" s="36"/>
      <c r="LHK66" s="36"/>
      <c r="LHL66" s="36"/>
      <c r="LHM66" s="192"/>
      <c r="LHN66" s="192"/>
      <c r="LHO66" s="36"/>
      <c r="LHP66" s="36"/>
      <c r="LHQ66" s="36"/>
      <c r="LHR66" s="36"/>
      <c r="LHS66" s="36"/>
      <c r="LHT66" s="36"/>
      <c r="LHU66" s="36"/>
      <c r="LHV66" s="36"/>
      <c r="LHW66" s="36"/>
      <c r="LHX66" s="36"/>
      <c r="LHY66" s="36"/>
      <c r="LHZ66" s="36"/>
      <c r="LIA66" s="36"/>
      <c r="LIB66" s="36"/>
      <c r="LIC66" s="348"/>
      <c r="LID66" s="567"/>
      <c r="LIE66" s="568"/>
      <c r="LIF66" s="567"/>
      <c r="LIG66" s="569"/>
      <c r="LIH66" s="569"/>
      <c r="LII66" s="567"/>
      <c r="LIJ66" s="567"/>
      <c r="LIK66" s="570"/>
      <c r="LIL66" s="567"/>
      <c r="LIM66" s="567"/>
      <c r="LIN66" s="567"/>
      <c r="LIO66" s="567"/>
      <c r="LIP66" s="567"/>
      <c r="LIQ66" s="572"/>
      <c r="LIR66" s="192"/>
      <c r="LIS66" s="36"/>
      <c r="LIT66" s="36"/>
      <c r="LIU66" s="36"/>
      <c r="LIV66" s="36"/>
      <c r="LIW66" s="36"/>
      <c r="LIX66" s="36"/>
      <c r="LIY66" s="36"/>
      <c r="LIZ66" s="192"/>
      <c r="LJA66" s="192"/>
      <c r="LJB66" s="36"/>
      <c r="LJC66" s="36"/>
      <c r="LJD66" s="36"/>
      <c r="LJE66" s="36"/>
      <c r="LJF66" s="36"/>
      <c r="LJG66" s="36"/>
      <c r="LJH66" s="36"/>
      <c r="LJI66" s="36"/>
      <c r="LJJ66" s="36"/>
      <c r="LJK66" s="36"/>
      <c r="LJL66" s="36"/>
      <c r="LJM66" s="36"/>
      <c r="LJN66" s="36"/>
      <c r="LJO66" s="36"/>
      <c r="LJP66" s="348"/>
      <c r="LJQ66" s="567"/>
      <c r="LJR66" s="568"/>
      <c r="LJS66" s="567"/>
      <c r="LJT66" s="569"/>
      <c r="LJU66" s="569"/>
      <c r="LJV66" s="567"/>
      <c r="LJW66" s="567"/>
      <c r="LJX66" s="570"/>
      <c r="LJY66" s="567"/>
      <c r="LJZ66" s="567"/>
      <c r="LKA66" s="567"/>
      <c r="LKB66" s="567"/>
      <c r="LKC66" s="567"/>
      <c r="LKD66" s="572"/>
      <c r="LKE66" s="192"/>
      <c r="LKF66" s="36"/>
      <c r="LKG66" s="36"/>
      <c r="LKH66" s="36"/>
      <c r="LKI66" s="36"/>
      <c r="LKJ66" s="36"/>
      <c r="LKK66" s="36"/>
      <c r="LKL66" s="36"/>
      <c r="LKM66" s="192"/>
      <c r="LKN66" s="192"/>
      <c r="LKO66" s="36"/>
      <c r="LKP66" s="36"/>
      <c r="LKQ66" s="36"/>
      <c r="LKR66" s="36"/>
      <c r="LKS66" s="36"/>
      <c r="LKT66" s="36"/>
      <c r="LKU66" s="36"/>
      <c r="LKV66" s="36"/>
      <c r="LKW66" s="36"/>
      <c r="LKX66" s="36"/>
      <c r="LKY66" s="36"/>
      <c r="LKZ66" s="36"/>
      <c r="LLA66" s="36"/>
      <c r="LLB66" s="36"/>
      <c r="LLC66" s="348"/>
      <c r="LLD66" s="567"/>
      <c r="LLE66" s="568"/>
      <c r="LLF66" s="567"/>
      <c r="LLG66" s="569"/>
      <c r="LLH66" s="569"/>
      <c r="LLI66" s="567"/>
      <c r="LLJ66" s="567"/>
      <c r="LLK66" s="570"/>
      <c r="LLL66" s="567"/>
      <c r="LLM66" s="567"/>
      <c r="LLN66" s="567"/>
      <c r="LLO66" s="567"/>
      <c r="LLP66" s="567"/>
      <c r="LLQ66" s="572"/>
      <c r="LLR66" s="192"/>
      <c r="LLS66" s="36"/>
      <c r="LLT66" s="36"/>
      <c r="LLU66" s="36"/>
      <c r="LLV66" s="36"/>
      <c r="LLW66" s="36"/>
      <c r="LLX66" s="36"/>
      <c r="LLY66" s="36"/>
      <c r="LLZ66" s="192"/>
      <c r="LMA66" s="192"/>
      <c r="LMB66" s="36"/>
      <c r="LMC66" s="36"/>
      <c r="LMD66" s="36"/>
      <c r="LME66" s="36"/>
      <c r="LMF66" s="36"/>
      <c r="LMG66" s="36"/>
      <c r="LMH66" s="36"/>
      <c r="LMI66" s="36"/>
      <c r="LMJ66" s="36"/>
      <c r="LMK66" s="36"/>
      <c r="LML66" s="36"/>
      <c r="LMM66" s="36"/>
      <c r="LMN66" s="36"/>
      <c r="LMO66" s="36"/>
      <c r="LMP66" s="348"/>
      <c r="LMQ66" s="567"/>
      <c r="LMR66" s="568"/>
      <c r="LMS66" s="567"/>
      <c r="LMT66" s="569"/>
      <c r="LMU66" s="569"/>
      <c r="LMV66" s="567"/>
      <c r="LMW66" s="567"/>
      <c r="LMX66" s="570"/>
      <c r="LMY66" s="567"/>
      <c r="LMZ66" s="567"/>
      <c r="LNA66" s="567"/>
      <c r="LNB66" s="567"/>
      <c r="LNC66" s="567"/>
      <c r="LND66" s="572"/>
      <c r="LNE66" s="192"/>
      <c r="LNF66" s="36"/>
      <c r="LNG66" s="36"/>
      <c r="LNH66" s="36"/>
      <c r="LNI66" s="36"/>
      <c r="LNJ66" s="36"/>
      <c r="LNK66" s="36"/>
      <c r="LNL66" s="36"/>
      <c r="LNM66" s="192"/>
      <c r="LNN66" s="192"/>
      <c r="LNO66" s="36"/>
      <c r="LNP66" s="36"/>
      <c r="LNQ66" s="36"/>
      <c r="LNR66" s="36"/>
      <c r="LNS66" s="36"/>
      <c r="LNT66" s="36"/>
      <c r="LNU66" s="36"/>
      <c r="LNV66" s="36"/>
      <c r="LNW66" s="36"/>
      <c r="LNX66" s="36"/>
      <c r="LNY66" s="36"/>
      <c r="LNZ66" s="36"/>
      <c r="LOA66" s="36"/>
      <c r="LOB66" s="36"/>
      <c r="LOC66" s="348"/>
      <c r="LOD66" s="567"/>
      <c r="LOE66" s="568"/>
      <c r="LOF66" s="567"/>
      <c r="LOG66" s="569"/>
      <c r="LOH66" s="569"/>
      <c r="LOI66" s="567"/>
      <c r="LOJ66" s="567"/>
      <c r="LOK66" s="570"/>
      <c r="LOL66" s="567"/>
      <c r="LOM66" s="567"/>
      <c r="LON66" s="567"/>
      <c r="LOO66" s="567"/>
      <c r="LOP66" s="567"/>
      <c r="LOQ66" s="572"/>
      <c r="LOR66" s="192"/>
      <c r="LOS66" s="36"/>
      <c r="LOT66" s="36"/>
      <c r="LOU66" s="36"/>
      <c r="LOV66" s="36"/>
      <c r="LOW66" s="36"/>
      <c r="LOX66" s="36"/>
      <c r="LOY66" s="36"/>
      <c r="LOZ66" s="192"/>
      <c r="LPA66" s="192"/>
      <c r="LPB66" s="36"/>
      <c r="LPC66" s="36"/>
      <c r="LPD66" s="36"/>
      <c r="LPE66" s="36"/>
      <c r="LPF66" s="36"/>
      <c r="LPG66" s="36"/>
      <c r="LPH66" s="36"/>
      <c r="LPI66" s="36"/>
      <c r="LPJ66" s="36"/>
      <c r="LPK66" s="36"/>
      <c r="LPL66" s="36"/>
      <c r="LPM66" s="36"/>
      <c r="LPN66" s="36"/>
      <c r="LPO66" s="36"/>
      <c r="LPP66" s="348"/>
      <c r="LPQ66" s="567"/>
      <c r="LPR66" s="568"/>
      <c r="LPS66" s="567"/>
      <c r="LPT66" s="569"/>
      <c r="LPU66" s="569"/>
      <c r="LPV66" s="567"/>
      <c r="LPW66" s="567"/>
      <c r="LPX66" s="570"/>
      <c r="LPY66" s="567"/>
      <c r="LPZ66" s="567"/>
      <c r="LQA66" s="567"/>
      <c r="LQB66" s="567"/>
      <c r="LQC66" s="567"/>
      <c r="LQD66" s="572"/>
      <c r="LQE66" s="192"/>
      <c r="LQF66" s="36"/>
      <c r="LQG66" s="36"/>
      <c r="LQH66" s="36"/>
      <c r="LQI66" s="36"/>
      <c r="LQJ66" s="36"/>
      <c r="LQK66" s="36"/>
      <c r="LQL66" s="36"/>
      <c r="LQM66" s="192"/>
      <c r="LQN66" s="192"/>
      <c r="LQO66" s="36"/>
      <c r="LQP66" s="36"/>
      <c r="LQQ66" s="36"/>
      <c r="LQR66" s="36"/>
      <c r="LQS66" s="36"/>
      <c r="LQT66" s="36"/>
      <c r="LQU66" s="36"/>
      <c r="LQV66" s="36"/>
      <c r="LQW66" s="36"/>
      <c r="LQX66" s="36"/>
      <c r="LQY66" s="36"/>
      <c r="LQZ66" s="36"/>
      <c r="LRA66" s="36"/>
      <c r="LRB66" s="36"/>
      <c r="LRC66" s="348"/>
      <c r="LRD66" s="567"/>
      <c r="LRE66" s="568"/>
      <c r="LRF66" s="567"/>
      <c r="LRG66" s="569"/>
      <c r="LRH66" s="569"/>
      <c r="LRI66" s="567"/>
      <c r="LRJ66" s="567"/>
      <c r="LRK66" s="570"/>
      <c r="LRL66" s="567"/>
      <c r="LRM66" s="567"/>
      <c r="LRN66" s="567"/>
      <c r="LRO66" s="567"/>
      <c r="LRP66" s="567"/>
      <c r="LRQ66" s="572"/>
      <c r="LRR66" s="192"/>
      <c r="LRS66" s="36"/>
      <c r="LRT66" s="36"/>
      <c r="LRU66" s="36"/>
      <c r="LRV66" s="36"/>
      <c r="LRW66" s="36"/>
      <c r="LRX66" s="36"/>
      <c r="LRY66" s="36"/>
      <c r="LRZ66" s="192"/>
      <c r="LSA66" s="192"/>
      <c r="LSB66" s="36"/>
      <c r="LSC66" s="36"/>
      <c r="LSD66" s="36"/>
      <c r="LSE66" s="36"/>
      <c r="LSF66" s="36"/>
      <c r="LSG66" s="36"/>
      <c r="LSH66" s="36"/>
      <c r="LSI66" s="36"/>
      <c r="LSJ66" s="36"/>
      <c r="LSK66" s="36"/>
      <c r="LSL66" s="36"/>
      <c r="LSM66" s="36"/>
      <c r="LSN66" s="36"/>
      <c r="LSO66" s="36"/>
      <c r="LSP66" s="348"/>
      <c r="LSQ66" s="567"/>
      <c r="LSR66" s="568"/>
      <c r="LSS66" s="567"/>
      <c r="LST66" s="569"/>
      <c r="LSU66" s="569"/>
      <c r="LSV66" s="567"/>
      <c r="LSW66" s="567"/>
      <c r="LSX66" s="570"/>
      <c r="LSY66" s="567"/>
      <c r="LSZ66" s="567"/>
      <c r="LTA66" s="567"/>
      <c r="LTB66" s="567"/>
      <c r="LTC66" s="567"/>
      <c r="LTD66" s="572"/>
      <c r="LTE66" s="192"/>
      <c r="LTF66" s="36"/>
      <c r="LTG66" s="36"/>
      <c r="LTH66" s="36"/>
      <c r="LTI66" s="36"/>
      <c r="LTJ66" s="36"/>
      <c r="LTK66" s="36"/>
      <c r="LTL66" s="36"/>
      <c r="LTM66" s="192"/>
      <c r="LTN66" s="192"/>
      <c r="LTO66" s="36"/>
      <c r="LTP66" s="36"/>
      <c r="LTQ66" s="36"/>
      <c r="LTR66" s="36"/>
      <c r="LTS66" s="36"/>
      <c r="LTT66" s="36"/>
      <c r="LTU66" s="36"/>
      <c r="LTV66" s="36"/>
      <c r="LTW66" s="36"/>
      <c r="LTX66" s="36"/>
      <c r="LTY66" s="36"/>
      <c r="LTZ66" s="36"/>
      <c r="LUA66" s="36"/>
      <c r="LUB66" s="36"/>
      <c r="LUC66" s="348"/>
      <c r="LUD66" s="567"/>
      <c r="LUE66" s="568"/>
      <c r="LUF66" s="567"/>
      <c r="LUG66" s="569"/>
      <c r="LUH66" s="569"/>
      <c r="LUI66" s="567"/>
      <c r="LUJ66" s="567"/>
      <c r="LUK66" s="570"/>
      <c r="LUL66" s="567"/>
      <c r="LUM66" s="567"/>
      <c r="LUN66" s="567"/>
      <c r="LUO66" s="567"/>
      <c r="LUP66" s="567"/>
      <c r="LUQ66" s="572"/>
      <c r="LUR66" s="192"/>
      <c r="LUS66" s="36"/>
      <c r="LUT66" s="36"/>
      <c r="LUU66" s="36"/>
      <c r="LUV66" s="36"/>
      <c r="LUW66" s="36"/>
      <c r="LUX66" s="36"/>
      <c r="LUY66" s="36"/>
      <c r="LUZ66" s="192"/>
      <c r="LVA66" s="192"/>
      <c r="LVB66" s="36"/>
      <c r="LVC66" s="36"/>
      <c r="LVD66" s="36"/>
      <c r="LVE66" s="36"/>
      <c r="LVF66" s="36"/>
      <c r="LVG66" s="36"/>
      <c r="LVH66" s="36"/>
      <c r="LVI66" s="36"/>
      <c r="LVJ66" s="36"/>
      <c r="LVK66" s="36"/>
      <c r="LVL66" s="36"/>
      <c r="LVM66" s="36"/>
      <c r="LVN66" s="36"/>
      <c r="LVO66" s="36"/>
      <c r="LVP66" s="348"/>
      <c r="LVQ66" s="567"/>
      <c r="LVR66" s="568"/>
      <c r="LVS66" s="567"/>
      <c r="LVT66" s="569"/>
      <c r="LVU66" s="569"/>
      <c r="LVV66" s="567"/>
      <c r="LVW66" s="567"/>
      <c r="LVX66" s="570"/>
      <c r="LVY66" s="567"/>
      <c r="LVZ66" s="567"/>
      <c r="LWA66" s="567"/>
      <c r="LWB66" s="567"/>
      <c r="LWC66" s="567"/>
      <c r="LWD66" s="572"/>
      <c r="LWE66" s="192"/>
      <c r="LWF66" s="36"/>
      <c r="LWG66" s="36"/>
      <c r="LWH66" s="36"/>
      <c r="LWI66" s="36"/>
      <c r="LWJ66" s="36"/>
      <c r="LWK66" s="36"/>
      <c r="LWL66" s="36"/>
      <c r="LWM66" s="192"/>
      <c r="LWN66" s="192"/>
      <c r="LWO66" s="36"/>
      <c r="LWP66" s="36"/>
      <c r="LWQ66" s="36"/>
      <c r="LWR66" s="36"/>
      <c r="LWS66" s="36"/>
      <c r="LWT66" s="36"/>
      <c r="LWU66" s="36"/>
      <c r="LWV66" s="36"/>
      <c r="LWW66" s="36"/>
      <c r="LWX66" s="36"/>
      <c r="LWY66" s="36"/>
      <c r="LWZ66" s="36"/>
      <c r="LXA66" s="36"/>
      <c r="LXB66" s="36"/>
      <c r="LXC66" s="348"/>
      <c r="LXD66" s="567"/>
      <c r="LXE66" s="568"/>
      <c r="LXF66" s="567"/>
      <c r="LXG66" s="569"/>
      <c r="LXH66" s="569"/>
      <c r="LXI66" s="567"/>
      <c r="LXJ66" s="567"/>
      <c r="LXK66" s="570"/>
      <c r="LXL66" s="567"/>
      <c r="LXM66" s="567"/>
      <c r="LXN66" s="567"/>
      <c r="LXO66" s="567"/>
      <c r="LXP66" s="567"/>
      <c r="LXQ66" s="572"/>
      <c r="LXR66" s="192"/>
      <c r="LXS66" s="36"/>
      <c r="LXT66" s="36"/>
      <c r="LXU66" s="36"/>
      <c r="LXV66" s="36"/>
      <c r="LXW66" s="36"/>
      <c r="LXX66" s="36"/>
      <c r="LXY66" s="36"/>
      <c r="LXZ66" s="192"/>
      <c r="LYA66" s="192"/>
      <c r="LYB66" s="36"/>
      <c r="LYC66" s="36"/>
      <c r="LYD66" s="36"/>
      <c r="LYE66" s="36"/>
      <c r="LYF66" s="36"/>
      <c r="LYG66" s="36"/>
      <c r="LYH66" s="36"/>
      <c r="LYI66" s="36"/>
      <c r="LYJ66" s="36"/>
      <c r="LYK66" s="36"/>
      <c r="LYL66" s="36"/>
      <c r="LYM66" s="36"/>
      <c r="LYN66" s="36"/>
      <c r="LYO66" s="36"/>
      <c r="LYP66" s="348"/>
      <c r="LYQ66" s="567"/>
      <c r="LYR66" s="568"/>
      <c r="LYS66" s="567"/>
      <c r="LYT66" s="569"/>
      <c r="LYU66" s="569"/>
      <c r="LYV66" s="567"/>
      <c r="LYW66" s="567"/>
      <c r="LYX66" s="570"/>
      <c r="LYY66" s="567"/>
      <c r="LYZ66" s="567"/>
      <c r="LZA66" s="567"/>
      <c r="LZB66" s="567"/>
      <c r="LZC66" s="567"/>
      <c r="LZD66" s="572"/>
      <c r="LZE66" s="192"/>
      <c r="LZF66" s="36"/>
      <c r="LZG66" s="36"/>
      <c r="LZH66" s="36"/>
      <c r="LZI66" s="36"/>
      <c r="LZJ66" s="36"/>
      <c r="LZK66" s="36"/>
      <c r="LZL66" s="36"/>
      <c r="LZM66" s="192"/>
      <c r="LZN66" s="192"/>
      <c r="LZO66" s="36"/>
      <c r="LZP66" s="36"/>
      <c r="LZQ66" s="36"/>
      <c r="LZR66" s="36"/>
      <c r="LZS66" s="36"/>
      <c r="LZT66" s="36"/>
      <c r="LZU66" s="36"/>
      <c r="LZV66" s="36"/>
      <c r="LZW66" s="36"/>
      <c r="LZX66" s="36"/>
      <c r="LZY66" s="36"/>
      <c r="LZZ66" s="36"/>
      <c r="MAA66" s="36"/>
      <c r="MAB66" s="36"/>
      <c r="MAC66" s="348"/>
      <c r="MAD66" s="567"/>
      <c r="MAE66" s="568"/>
      <c r="MAF66" s="567"/>
      <c r="MAG66" s="569"/>
      <c r="MAH66" s="569"/>
      <c r="MAI66" s="567"/>
      <c r="MAJ66" s="567"/>
      <c r="MAK66" s="570"/>
      <c r="MAL66" s="567"/>
      <c r="MAM66" s="567"/>
      <c r="MAN66" s="567"/>
      <c r="MAO66" s="567"/>
      <c r="MAP66" s="567"/>
      <c r="MAQ66" s="572"/>
      <c r="MAR66" s="192"/>
      <c r="MAS66" s="36"/>
      <c r="MAT66" s="36"/>
      <c r="MAU66" s="36"/>
      <c r="MAV66" s="36"/>
      <c r="MAW66" s="36"/>
      <c r="MAX66" s="36"/>
      <c r="MAY66" s="36"/>
      <c r="MAZ66" s="192"/>
      <c r="MBA66" s="192"/>
      <c r="MBB66" s="36"/>
      <c r="MBC66" s="36"/>
      <c r="MBD66" s="36"/>
      <c r="MBE66" s="36"/>
      <c r="MBF66" s="36"/>
      <c r="MBG66" s="36"/>
      <c r="MBH66" s="36"/>
      <c r="MBI66" s="36"/>
      <c r="MBJ66" s="36"/>
      <c r="MBK66" s="36"/>
      <c r="MBL66" s="36"/>
      <c r="MBM66" s="36"/>
      <c r="MBN66" s="36"/>
      <c r="MBO66" s="36"/>
      <c r="MBP66" s="348"/>
      <c r="MBQ66" s="567"/>
      <c r="MBR66" s="568"/>
      <c r="MBS66" s="567"/>
      <c r="MBT66" s="569"/>
      <c r="MBU66" s="569"/>
      <c r="MBV66" s="567"/>
      <c r="MBW66" s="567"/>
      <c r="MBX66" s="570"/>
      <c r="MBY66" s="567"/>
      <c r="MBZ66" s="567"/>
      <c r="MCA66" s="567"/>
      <c r="MCB66" s="567"/>
      <c r="MCC66" s="567"/>
      <c r="MCD66" s="572"/>
      <c r="MCE66" s="192"/>
      <c r="MCF66" s="36"/>
      <c r="MCG66" s="36"/>
      <c r="MCH66" s="36"/>
      <c r="MCI66" s="36"/>
      <c r="MCJ66" s="36"/>
      <c r="MCK66" s="36"/>
      <c r="MCL66" s="36"/>
      <c r="MCM66" s="192"/>
      <c r="MCN66" s="192"/>
      <c r="MCO66" s="36"/>
      <c r="MCP66" s="36"/>
      <c r="MCQ66" s="36"/>
      <c r="MCR66" s="36"/>
      <c r="MCS66" s="36"/>
      <c r="MCT66" s="36"/>
      <c r="MCU66" s="36"/>
      <c r="MCV66" s="36"/>
      <c r="MCW66" s="36"/>
      <c r="MCX66" s="36"/>
      <c r="MCY66" s="36"/>
      <c r="MCZ66" s="36"/>
      <c r="MDA66" s="36"/>
      <c r="MDB66" s="36"/>
      <c r="MDC66" s="348"/>
      <c r="MDD66" s="567"/>
      <c r="MDE66" s="568"/>
      <c r="MDF66" s="567"/>
      <c r="MDG66" s="569"/>
      <c r="MDH66" s="569"/>
      <c r="MDI66" s="567"/>
      <c r="MDJ66" s="567"/>
      <c r="MDK66" s="570"/>
      <c r="MDL66" s="567"/>
      <c r="MDM66" s="567"/>
      <c r="MDN66" s="567"/>
      <c r="MDO66" s="567"/>
      <c r="MDP66" s="567"/>
      <c r="MDQ66" s="572"/>
      <c r="MDR66" s="192"/>
      <c r="MDS66" s="36"/>
      <c r="MDT66" s="36"/>
      <c r="MDU66" s="36"/>
      <c r="MDV66" s="36"/>
      <c r="MDW66" s="36"/>
      <c r="MDX66" s="36"/>
      <c r="MDY66" s="36"/>
      <c r="MDZ66" s="192"/>
      <c r="MEA66" s="192"/>
      <c r="MEB66" s="36"/>
      <c r="MEC66" s="36"/>
      <c r="MED66" s="36"/>
      <c r="MEE66" s="36"/>
      <c r="MEF66" s="36"/>
      <c r="MEG66" s="36"/>
      <c r="MEH66" s="36"/>
      <c r="MEI66" s="36"/>
      <c r="MEJ66" s="36"/>
      <c r="MEK66" s="36"/>
      <c r="MEL66" s="36"/>
      <c r="MEM66" s="36"/>
      <c r="MEN66" s="36"/>
      <c r="MEO66" s="36"/>
      <c r="MEP66" s="348"/>
      <c r="MEQ66" s="567"/>
      <c r="MER66" s="568"/>
      <c r="MES66" s="567"/>
      <c r="MET66" s="569"/>
      <c r="MEU66" s="569"/>
      <c r="MEV66" s="567"/>
      <c r="MEW66" s="567"/>
      <c r="MEX66" s="570"/>
      <c r="MEY66" s="567"/>
      <c r="MEZ66" s="567"/>
      <c r="MFA66" s="567"/>
      <c r="MFB66" s="567"/>
      <c r="MFC66" s="567"/>
      <c r="MFD66" s="572"/>
      <c r="MFE66" s="192"/>
      <c r="MFF66" s="36"/>
      <c r="MFG66" s="36"/>
      <c r="MFH66" s="36"/>
      <c r="MFI66" s="36"/>
      <c r="MFJ66" s="36"/>
      <c r="MFK66" s="36"/>
      <c r="MFL66" s="36"/>
      <c r="MFM66" s="192"/>
      <c r="MFN66" s="192"/>
      <c r="MFO66" s="36"/>
      <c r="MFP66" s="36"/>
      <c r="MFQ66" s="36"/>
      <c r="MFR66" s="36"/>
      <c r="MFS66" s="36"/>
      <c r="MFT66" s="36"/>
      <c r="MFU66" s="36"/>
      <c r="MFV66" s="36"/>
      <c r="MFW66" s="36"/>
      <c r="MFX66" s="36"/>
      <c r="MFY66" s="36"/>
      <c r="MFZ66" s="36"/>
      <c r="MGA66" s="36"/>
      <c r="MGB66" s="36"/>
      <c r="MGC66" s="348"/>
      <c r="MGD66" s="567"/>
      <c r="MGE66" s="568"/>
      <c r="MGF66" s="567"/>
      <c r="MGG66" s="569"/>
      <c r="MGH66" s="569"/>
      <c r="MGI66" s="567"/>
      <c r="MGJ66" s="567"/>
      <c r="MGK66" s="570"/>
      <c r="MGL66" s="567"/>
      <c r="MGM66" s="567"/>
      <c r="MGN66" s="567"/>
      <c r="MGO66" s="567"/>
      <c r="MGP66" s="567"/>
      <c r="MGQ66" s="572"/>
      <c r="MGR66" s="192"/>
      <c r="MGS66" s="36"/>
      <c r="MGT66" s="36"/>
      <c r="MGU66" s="36"/>
      <c r="MGV66" s="36"/>
      <c r="MGW66" s="36"/>
      <c r="MGX66" s="36"/>
      <c r="MGY66" s="36"/>
      <c r="MGZ66" s="192"/>
      <c r="MHA66" s="192"/>
      <c r="MHB66" s="36"/>
      <c r="MHC66" s="36"/>
      <c r="MHD66" s="36"/>
      <c r="MHE66" s="36"/>
      <c r="MHF66" s="36"/>
      <c r="MHG66" s="36"/>
      <c r="MHH66" s="36"/>
      <c r="MHI66" s="36"/>
      <c r="MHJ66" s="36"/>
      <c r="MHK66" s="36"/>
      <c r="MHL66" s="36"/>
      <c r="MHM66" s="36"/>
      <c r="MHN66" s="36"/>
      <c r="MHO66" s="36"/>
      <c r="MHP66" s="348"/>
      <c r="MHQ66" s="567"/>
      <c r="MHR66" s="568"/>
      <c r="MHS66" s="567"/>
      <c r="MHT66" s="569"/>
      <c r="MHU66" s="569"/>
      <c r="MHV66" s="567"/>
      <c r="MHW66" s="567"/>
      <c r="MHX66" s="570"/>
      <c r="MHY66" s="567"/>
      <c r="MHZ66" s="567"/>
      <c r="MIA66" s="567"/>
      <c r="MIB66" s="567"/>
      <c r="MIC66" s="567"/>
      <c r="MID66" s="572"/>
      <c r="MIE66" s="192"/>
      <c r="MIF66" s="36"/>
      <c r="MIG66" s="36"/>
      <c r="MIH66" s="36"/>
      <c r="MII66" s="36"/>
      <c r="MIJ66" s="36"/>
      <c r="MIK66" s="36"/>
      <c r="MIL66" s="36"/>
      <c r="MIM66" s="192"/>
      <c r="MIN66" s="192"/>
      <c r="MIO66" s="36"/>
      <c r="MIP66" s="36"/>
      <c r="MIQ66" s="36"/>
      <c r="MIR66" s="36"/>
      <c r="MIS66" s="36"/>
      <c r="MIT66" s="36"/>
      <c r="MIU66" s="36"/>
      <c r="MIV66" s="36"/>
      <c r="MIW66" s="36"/>
      <c r="MIX66" s="36"/>
      <c r="MIY66" s="36"/>
      <c r="MIZ66" s="36"/>
      <c r="MJA66" s="36"/>
      <c r="MJB66" s="36"/>
      <c r="MJC66" s="348"/>
      <c r="MJD66" s="567"/>
      <c r="MJE66" s="568"/>
      <c r="MJF66" s="567"/>
      <c r="MJG66" s="569"/>
      <c r="MJH66" s="569"/>
      <c r="MJI66" s="567"/>
      <c r="MJJ66" s="567"/>
      <c r="MJK66" s="570"/>
      <c r="MJL66" s="567"/>
      <c r="MJM66" s="567"/>
      <c r="MJN66" s="567"/>
      <c r="MJO66" s="567"/>
      <c r="MJP66" s="567"/>
      <c r="MJQ66" s="572"/>
      <c r="MJR66" s="192"/>
      <c r="MJS66" s="36"/>
      <c r="MJT66" s="36"/>
      <c r="MJU66" s="36"/>
      <c r="MJV66" s="36"/>
      <c r="MJW66" s="36"/>
      <c r="MJX66" s="36"/>
      <c r="MJY66" s="36"/>
      <c r="MJZ66" s="192"/>
      <c r="MKA66" s="192"/>
      <c r="MKB66" s="36"/>
      <c r="MKC66" s="36"/>
      <c r="MKD66" s="36"/>
      <c r="MKE66" s="36"/>
      <c r="MKF66" s="36"/>
      <c r="MKG66" s="36"/>
      <c r="MKH66" s="36"/>
      <c r="MKI66" s="36"/>
      <c r="MKJ66" s="36"/>
      <c r="MKK66" s="36"/>
      <c r="MKL66" s="36"/>
      <c r="MKM66" s="36"/>
      <c r="MKN66" s="36"/>
      <c r="MKO66" s="36"/>
      <c r="MKP66" s="348"/>
      <c r="MKQ66" s="567"/>
      <c r="MKR66" s="568"/>
      <c r="MKS66" s="567"/>
      <c r="MKT66" s="569"/>
      <c r="MKU66" s="569"/>
      <c r="MKV66" s="567"/>
      <c r="MKW66" s="567"/>
      <c r="MKX66" s="570"/>
      <c r="MKY66" s="567"/>
      <c r="MKZ66" s="567"/>
      <c r="MLA66" s="567"/>
      <c r="MLB66" s="567"/>
      <c r="MLC66" s="567"/>
      <c r="MLD66" s="572"/>
      <c r="MLE66" s="192"/>
      <c r="MLF66" s="36"/>
      <c r="MLG66" s="36"/>
      <c r="MLH66" s="36"/>
      <c r="MLI66" s="36"/>
      <c r="MLJ66" s="36"/>
      <c r="MLK66" s="36"/>
      <c r="MLL66" s="36"/>
      <c r="MLM66" s="192"/>
      <c r="MLN66" s="192"/>
      <c r="MLO66" s="36"/>
      <c r="MLP66" s="36"/>
      <c r="MLQ66" s="36"/>
      <c r="MLR66" s="36"/>
      <c r="MLS66" s="36"/>
      <c r="MLT66" s="36"/>
      <c r="MLU66" s="36"/>
      <c r="MLV66" s="36"/>
      <c r="MLW66" s="36"/>
      <c r="MLX66" s="36"/>
      <c r="MLY66" s="36"/>
      <c r="MLZ66" s="36"/>
      <c r="MMA66" s="36"/>
      <c r="MMB66" s="36"/>
      <c r="MMC66" s="348"/>
      <c r="MMD66" s="567"/>
      <c r="MME66" s="568"/>
      <c r="MMF66" s="567"/>
      <c r="MMG66" s="569"/>
      <c r="MMH66" s="569"/>
      <c r="MMI66" s="567"/>
      <c r="MMJ66" s="567"/>
      <c r="MMK66" s="570"/>
      <c r="MML66" s="567"/>
      <c r="MMM66" s="567"/>
      <c r="MMN66" s="567"/>
      <c r="MMO66" s="567"/>
      <c r="MMP66" s="567"/>
      <c r="MMQ66" s="572"/>
      <c r="MMR66" s="192"/>
      <c r="MMS66" s="36"/>
      <c r="MMT66" s="36"/>
      <c r="MMU66" s="36"/>
      <c r="MMV66" s="36"/>
      <c r="MMW66" s="36"/>
      <c r="MMX66" s="36"/>
      <c r="MMY66" s="36"/>
      <c r="MMZ66" s="192"/>
      <c r="MNA66" s="192"/>
      <c r="MNB66" s="36"/>
      <c r="MNC66" s="36"/>
      <c r="MND66" s="36"/>
      <c r="MNE66" s="36"/>
      <c r="MNF66" s="36"/>
      <c r="MNG66" s="36"/>
      <c r="MNH66" s="36"/>
      <c r="MNI66" s="36"/>
      <c r="MNJ66" s="36"/>
      <c r="MNK66" s="36"/>
      <c r="MNL66" s="36"/>
      <c r="MNM66" s="36"/>
      <c r="MNN66" s="36"/>
      <c r="MNO66" s="36"/>
      <c r="MNP66" s="348"/>
      <c r="MNQ66" s="567"/>
      <c r="MNR66" s="568"/>
      <c r="MNS66" s="567"/>
      <c r="MNT66" s="569"/>
      <c r="MNU66" s="569"/>
      <c r="MNV66" s="567"/>
      <c r="MNW66" s="567"/>
      <c r="MNX66" s="570"/>
      <c r="MNY66" s="567"/>
      <c r="MNZ66" s="567"/>
      <c r="MOA66" s="567"/>
      <c r="MOB66" s="567"/>
      <c r="MOC66" s="567"/>
      <c r="MOD66" s="572"/>
      <c r="MOE66" s="192"/>
      <c r="MOF66" s="36"/>
      <c r="MOG66" s="36"/>
      <c r="MOH66" s="36"/>
      <c r="MOI66" s="36"/>
      <c r="MOJ66" s="36"/>
      <c r="MOK66" s="36"/>
      <c r="MOL66" s="36"/>
      <c r="MOM66" s="192"/>
      <c r="MON66" s="192"/>
      <c r="MOO66" s="36"/>
      <c r="MOP66" s="36"/>
      <c r="MOQ66" s="36"/>
      <c r="MOR66" s="36"/>
      <c r="MOS66" s="36"/>
      <c r="MOT66" s="36"/>
      <c r="MOU66" s="36"/>
      <c r="MOV66" s="36"/>
      <c r="MOW66" s="36"/>
      <c r="MOX66" s="36"/>
      <c r="MOY66" s="36"/>
      <c r="MOZ66" s="36"/>
      <c r="MPA66" s="36"/>
      <c r="MPB66" s="36"/>
      <c r="MPC66" s="348"/>
      <c r="MPD66" s="567"/>
      <c r="MPE66" s="568"/>
      <c r="MPF66" s="567"/>
      <c r="MPG66" s="569"/>
      <c r="MPH66" s="569"/>
      <c r="MPI66" s="567"/>
      <c r="MPJ66" s="567"/>
      <c r="MPK66" s="570"/>
      <c r="MPL66" s="567"/>
      <c r="MPM66" s="567"/>
      <c r="MPN66" s="567"/>
      <c r="MPO66" s="567"/>
      <c r="MPP66" s="567"/>
      <c r="MPQ66" s="572"/>
      <c r="MPR66" s="192"/>
      <c r="MPS66" s="36"/>
      <c r="MPT66" s="36"/>
      <c r="MPU66" s="36"/>
      <c r="MPV66" s="36"/>
      <c r="MPW66" s="36"/>
      <c r="MPX66" s="36"/>
      <c r="MPY66" s="36"/>
      <c r="MPZ66" s="192"/>
      <c r="MQA66" s="192"/>
      <c r="MQB66" s="36"/>
      <c r="MQC66" s="36"/>
      <c r="MQD66" s="36"/>
      <c r="MQE66" s="36"/>
      <c r="MQF66" s="36"/>
      <c r="MQG66" s="36"/>
      <c r="MQH66" s="36"/>
      <c r="MQI66" s="36"/>
      <c r="MQJ66" s="36"/>
      <c r="MQK66" s="36"/>
      <c r="MQL66" s="36"/>
      <c r="MQM66" s="36"/>
      <c r="MQN66" s="36"/>
      <c r="MQO66" s="36"/>
      <c r="MQP66" s="348"/>
      <c r="MQQ66" s="567"/>
      <c r="MQR66" s="568"/>
      <c r="MQS66" s="567"/>
      <c r="MQT66" s="569"/>
      <c r="MQU66" s="569"/>
      <c r="MQV66" s="567"/>
      <c r="MQW66" s="567"/>
      <c r="MQX66" s="570"/>
      <c r="MQY66" s="567"/>
      <c r="MQZ66" s="567"/>
      <c r="MRA66" s="567"/>
      <c r="MRB66" s="567"/>
      <c r="MRC66" s="567"/>
      <c r="MRD66" s="572"/>
      <c r="MRE66" s="192"/>
      <c r="MRF66" s="36"/>
      <c r="MRG66" s="36"/>
      <c r="MRH66" s="36"/>
      <c r="MRI66" s="36"/>
      <c r="MRJ66" s="36"/>
      <c r="MRK66" s="36"/>
      <c r="MRL66" s="36"/>
      <c r="MRM66" s="192"/>
      <c r="MRN66" s="192"/>
      <c r="MRO66" s="36"/>
      <c r="MRP66" s="36"/>
      <c r="MRQ66" s="36"/>
      <c r="MRR66" s="36"/>
      <c r="MRS66" s="36"/>
      <c r="MRT66" s="36"/>
      <c r="MRU66" s="36"/>
      <c r="MRV66" s="36"/>
      <c r="MRW66" s="36"/>
      <c r="MRX66" s="36"/>
      <c r="MRY66" s="36"/>
      <c r="MRZ66" s="36"/>
      <c r="MSA66" s="36"/>
      <c r="MSB66" s="36"/>
      <c r="MSC66" s="348"/>
      <c r="MSD66" s="567"/>
      <c r="MSE66" s="568"/>
      <c r="MSF66" s="567"/>
      <c r="MSG66" s="569"/>
      <c r="MSH66" s="569"/>
      <c r="MSI66" s="567"/>
      <c r="MSJ66" s="567"/>
      <c r="MSK66" s="570"/>
      <c r="MSL66" s="567"/>
      <c r="MSM66" s="567"/>
      <c r="MSN66" s="567"/>
      <c r="MSO66" s="567"/>
      <c r="MSP66" s="567"/>
      <c r="MSQ66" s="572"/>
      <c r="MSR66" s="192"/>
      <c r="MSS66" s="36"/>
      <c r="MST66" s="36"/>
      <c r="MSU66" s="36"/>
      <c r="MSV66" s="36"/>
      <c r="MSW66" s="36"/>
      <c r="MSX66" s="36"/>
      <c r="MSY66" s="36"/>
      <c r="MSZ66" s="192"/>
      <c r="MTA66" s="192"/>
      <c r="MTB66" s="36"/>
      <c r="MTC66" s="36"/>
      <c r="MTD66" s="36"/>
      <c r="MTE66" s="36"/>
      <c r="MTF66" s="36"/>
      <c r="MTG66" s="36"/>
      <c r="MTH66" s="36"/>
      <c r="MTI66" s="36"/>
      <c r="MTJ66" s="36"/>
      <c r="MTK66" s="36"/>
      <c r="MTL66" s="36"/>
      <c r="MTM66" s="36"/>
      <c r="MTN66" s="36"/>
      <c r="MTO66" s="36"/>
      <c r="MTP66" s="348"/>
      <c r="MTQ66" s="567"/>
      <c r="MTR66" s="568"/>
      <c r="MTS66" s="567"/>
      <c r="MTT66" s="569"/>
      <c r="MTU66" s="569"/>
      <c r="MTV66" s="567"/>
      <c r="MTW66" s="567"/>
      <c r="MTX66" s="570"/>
      <c r="MTY66" s="567"/>
      <c r="MTZ66" s="567"/>
      <c r="MUA66" s="567"/>
      <c r="MUB66" s="567"/>
      <c r="MUC66" s="567"/>
      <c r="MUD66" s="572"/>
      <c r="MUE66" s="192"/>
      <c r="MUF66" s="36"/>
      <c r="MUG66" s="36"/>
      <c r="MUH66" s="36"/>
      <c r="MUI66" s="36"/>
      <c r="MUJ66" s="36"/>
      <c r="MUK66" s="36"/>
      <c r="MUL66" s="36"/>
      <c r="MUM66" s="192"/>
      <c r="MUN66" s="192"/>
      <c r="MUO66" s="36"/>
      <c r="MUP66" s="36"/>
      <c r="MUQ66" s="36"/>
      <c r="MUR66" s="36"/>
      <c r="MUS66" s="36"/>
      <c r="MUT66" s="36"/>
      <c r="MUU66" s="36"/>
      <c r="MUV66" s="36"/>
      <c r="MUW66" s="36"/>
      <c r="MUX66" s="36"/>
      <c r="MUY66" s="36"/>
      <c r="MUZ66" s="36"/>
      <c r="MVA66" s="36"/>
      <c r="MVB66" s="36"/>
      <c r="MVC66" s="348"/>
      <c r="MVD66" s="567"/>
      <c r="MVE66" s="568"/>
      <c r="MVF66" s="567"/>
      <c r="MVG66" s="569"/>
      <c r="MVH66" s="569"/>
      <c r="MVI66" s="567"/>
      <c r="MVJ66" s="567"/>
      <c r="MVK66" s="570"/>
      <c r="MVL66" s="567"/>
      <c r="MVM66" s="567"/>
      <c r="MVN66" s="567"/>
      <c r="MVO66" s="567"/>
      <c r="MVP66" s="567"/>
      <c r="MVQ66" s="572"/>
      <c r="MVR66" s="192"/>
      <c r="MVS66" s="36"/>
      <c r="MVT66" s="36"/>
      <c r="MVU66" s="36"/>
      <c r="MVV66" s="36"/>
      <c r="MVW66" s="36"/>
      <c r="MVX66" s="36"/>
      <c r="MVY66" s="36"/>
      <c r="MVZ66" s="192"/>
      <c r="MWA66" s="192"/>
      <c r="MWB66" s="36"/>
      <c r="MWC66" s="36"/>
      <c r="MWD66" s="36"/>
      <c r="MWE66" s="36"/>
      <c r="MWF66" s="36"/>
      <c r="MWG66" s="36"/>
      <c r="MWH66" s="36"/>
      <c r="MWI66" s="36"/>
      <c r="MWJ66" s="36"/>
      <c r="MWK66" s="36"/>
      <c r="MWL66" s="36"/>
      <c r="MWM66" s="36"/>
      <c r="MWN66" s="36"/>
      <c r="MWO66" s="36"/>
      <c r="MWP66" s="348"/>
      <c r="MWQ66" s="567"/>
      <c r="MWR66" s="568"/>
      <c r="MWS66" s="567"/>
      <c r="MWT66" s="569"/>
      <c r="MWU66" s="569"/>
      <c r="MWV66" s="567"/>
      <c r="MWW66" s="567"/>
      <c r="MWX66" s="570"/>
      <c r="MWY66" s="567"/>
      <c r="MWZ66" s="567"/>
      <c r="MXA66" s="567"/>
      <c r="MXB66" s="567"/>
      <c r="MXC66" s="567"/>
      <c r="MXD66" s="572"/>
      <c r="MXE66" s="192"/>
      <c r="MXF66" s="36"/>
      <c r="MXG66" s="36"/>
      <c r="MXH66" s="36"/>
      <c r="MXI66" s="36"/>
      <c r="MXJ66" s="36"/>
      <c r="MXK66" s="36"/>
      <c r="MXL66" s="36"/>
      <c r="MXM66" s="192"/>
      <c r="MXN66" s="192"/>
      <c r="MXO66" s="36"/>
      <c r="MXP66" s="36"/>
      <c r="MXQ66" s="36"/>
      <c r="MXR66" s="36"/>
      <c r="MXS66" s="36"/>
      <c r="MXT66" s="36"/>
      <c r="MXU66" s="36"/>
      <c r="MXV66" s="36"/>
      <c r="MXW66" s="36"/>
      <c r="MXX66" s="36"/>
      <c r="MXY66" s="36"/>
      <c r="MXZ66" s="36"/>
      <c r="MYA66" s="36"/>
      <c r="MYB66" s="36"/>
      <c r="MYC66" s="348"/>
      <c r="MYD66" s="567"/>
      <c r="MYE66" s="568"/>
      <c r="MYF66" s="567"/>
      <c r="MYG66" s="569"/>
      <c r="MYH66" s="569"/>
      <c r="MYI66" s="567"/>
      <c r="MYJ66" s="567"/>
      <c r="MYK66" s="570"/>
      <c r="MYL66" s="567"/>
      <c r="MYM66" s="567"/>
      <c r="MYN66" s="567"/>
      <c r="MYO66" s="567"/>
      <c r="MYP66" s="567"/>
      <c r="MYQ66" s="572"/>
      <c r="MYR66" s="192"/>
      <c r="MYS66" s="36"/>
      <c r="MYT66" s="36"/>
      <c r="MYU66" s="36"/>
      <c r="MYV66" s="36"/>
      <c r="MYW66" s="36"/>
      <c r="MYX66" s="36"/>
      <c r="MYY66" s="36"/>
      <c r="MYZ66" s="192"/>
      <c r="MZA66" s="192"/>
      <c r="MZB66" s="36"/>
      <c r="MZC66" s="36"/>
      <c r="MZD66" s="36"/>
      <c r="MZE66" s="36"/>
      <c r="MZF66" s="36"/>
      <c r="MZG66" s="36"/>
      <c r="MZH66" s="36"/>
      <c r="MZI66" s="36"/>
      <c r="MZJ66" s="36"/>
      <c r="MZK66" s="36"/>
      <c r="MZL66" s="36"/>
      <c r="MZM66" s="36"/>
      <c r="MZN66" s="36"/>
      <c r="MZO66" s="36"/>
      <c r="MZP66" s="348"/>
      <c r="MZQ66" s="567"/>
      <c r="MZR66" s="568"/>
      <c r="MZS66" s="567"/>
      <c r="MZT66" s="569"/>
      <c r="MZU66" s="569"/>
      <c r="MZV66" s="567"/>
      <c r="MZW66" s="567"/>
      <c r="MZX66" s="570"/>
      <c r="MZY66" s="567"/>
      <c r="MZZ66" s="567"/>
      <c r="NAA66" s="567"/>
      <c r="NAB66" s="567"/>
      <c r="NAC66" s="567"/>
      <c r="NAD66" s="572"/>
      <c r="NAE66" s="192"/>
      <c r="NAF66" s="36"/>
      <c r="NAG66" s="36"/>
      <c r="NAH66" s="36"/>
      <c r="NAI66" s="36"/>
      <c r="NAJ66" s="36"/>
      <c r="NAK66" s="36"/>
      <c r="NAL66" s="36"/>
      <c r="NAM66" s="192"/>
      <c r="NAN66" s="192"/>
      <c r="NAO66" s="36"/>
      <c r="NAP66" s="36"/>
      <c r="NAQ66" s="36"/>
      <c r="NAR66" s="36"/>
      <c r="NAS66" s="36"/>
      <c r="NAT66" s="36"/>
      <c r="NAU66" s="36"/>
      <c r="NAV66" s="36"/>
      <c r="NAW66" s="36"/>
      <c r="NAX66" s="36"/>
      <c r="NAY66" s="36"/>
      <c r="NAZ66" s="36"/>
      <c r="NBA66" s="36"/>
      <c r="NBB66" s="36"/>
      <c r="NBC66" s="348"/>
      <c r="NBD66" s="567"/>
      <c r="NBE66" s="568"/>
      <c r="NBF66" s="567"/>
      <c r="NBG66" s="569"/>
      <c r="NBH66" s="569"/>
      <c r="NBI66" s="567"/>
      <c r="NBJ66" s="567"/>
      <c r="NBK66" s="570"/>
      <c r="NBL66" s="567"/>
      <c r="NBM66" s="567"/>
      <c r="NBN66" s="567"/>
      <c r="NBO66" s="567"/>
      <c r="NBP66" s="567"/>
      <c r="NBQ66" s="572"/>
      <c r="NBR66" s="192"/>
      <c r="NBS66" s="36"/>
      <c r="NBT66" s="36"/>
      <c r="NBU66" s="36"/>
      <c r="NBV66" s="36"/>
      <c r="NBW66" s="36"/>
      <c r="NBX66" s="36"/>
      <c r="NBY66" s="36"/>
      <c r="NBZ66" s="192"/>
      <c r="NCA66" s="192"/>
      <c r="NCB66" s="36"/>
      <c r="NCC66" s="36"/>
      <c r="NCD66" s="36"/>
      <c r="NCE66" s="36"/>
      <c r="NCF66" s="36"/>
      <c r="NCG66" s="36"/>
      <c r="NCH66" s="36"/>
      <c r="NCI66" s="36"/>
      <c r="NCJ66" s="36"/>
      <c r="NCK66" s="36"/>
      <c r="NCL66" s="36"/>
      <c r="NCM66" s="36"/>
      <c r="NCN66" s="36"/>
      <c r="NCO66" s="36"/>
      <c r="NCP66" s="348"/>
      <c r="NCQ66" s="567"/>
      <c r="NCR66" s="568"/>
      <c r="NCS66" s="567"/>
      <c r="NCT66" s="569"/>
      <c r="NCU66" s="569"/>
      <c r="NCV66" s="567"/>
      <c r="NCW66" s="567"/>
      <c r="NCX66" s="570"/>
      <c r="NCY66" s="567"/>
      <c r="NCZ66" s="567"/>
      <c r="NDA66" s="567"/>
      <c r="NDB66" s="567"/>
      <c r="NDC66" s="567"/>
      <c r="NDD66" s="572"/>
      <c r="NDE66" s="192"/>
      <c r="NDF66" s="36"/>
      <c r="NDG66" s="36"/>
      <c r="NDH66" s="36"/>
      <c r="NDI66" s="36"/>
      <c r="NDJ66" s="36"/>
      <c r="NDK66" s="36"/>
      <c r="NDL66" s="36"/>
      <c r="NDM66" s="192"/>
      <c r="NDN66" s="192"/>
      <c r="NDO66" s="36"/>
      <c r="NDP66" s="36"/>
      <c r="NDQ66" s="36"/>
      <c r="NDR66" s="36"/>
      <c r="NDS66" s="36"/>
      <c r="NDT66" s="36"/>
      <c r="NDU66" s="36"/>
      <c r="NDV66" s="36"/>
      <c r="NDW66" s="36"/>
      <c r="NDX66" s="36"/>
      <c r="NDY66" s="36"/>
      <c r="NDZ66" s="36"/>
      <c r="NEA66" s="36"/>
      <c r="NEB66" s="36"/>
      <c r="NEC66" s="348"/>
      <c r="NED66" s="567"/>
      <c r="NEE66" s="568"/>
      <c r="NEF66" s="567"/>
      <c r="NEG66" s="569"/>
      <c r="NEH66" s="569"/>
      <c r="NEI66" s="567"/>
      <c r="NEJ66" s="567"/>
      <c r="NEK66" s="570"/>
      <c r="NEL66" s="567"/>
      <c r="NEM66" s="567"/>
      <c r="NEN66" s="567"/>
      <c r="NEO66" s="567"/>
      <c r="NEP66" s="567"/>
      <c r="NEQ66" s="572"/>
      <c r="NER66" s="192"/>
      <c r="NES66" s="36"/>
      <c r="NET66" s="36"/>
      <c r="NEU66" s="36"/>
      <c r="NEV66" s="36"/>
      <c r="NEW66" s="36"/>
      <c r="NEX66" s="36"/>
      <c r="NEY66" s="36"/>
      <c r="NEZ66" s="192"/>
      <c r="NFA66" s="192"/>
      <c r="NFB66" s="36"/>
      <c r="NFC66" s="36"/>
      <c r="NFD66" s="36"/>
      <c r="NFE66" s="36"/>
      <c r="NFF66" s="36"/>
      <c r="NFG66" s="36"/>
      <c r="NFH66" s="36"/>
      <c r="NFI66" s="36"/>
      <c r="NFJ66" s="36"/>
      <c r="NFK66" s="36"/>
      <c r="NFL66" s="36"/>
      <c r="NFM66" s="36"/>
      <c r="NFN66" s="36"/>
      <c r="NFO66" s="36"/>
      <c r="NFP66" s="348"/>
      <c r="NFQ66" s="567"/>
      <c r="NFR66" s="568"/>
      <c r="NFS66" s="567"/>
      <c r="NFT66" s="569"/>
      <c r="NFU66" s="569"/>
      <c r="NFV66" s="567"/>
      <c r="NFW66" s="567"/>
      <c r="NFX66" s="570"/>
      <c r="NFY66" s="567"/>
      <c r="NFZ66" s="567"/>
      <c r="NGA66" s="567"/>
      <c r="NGB66" s="567"/>
      <c r="NGC66" s="567"/>
      <c r="NGD66" s="572"/>
      <c r="NGE66" s="192"/>
      <c r="NGF66" s="36"/>
      <c r="NGG66" s="36"/>
      <c r="NGH66" s="36"/>
      <c r="NGI66" s="36"/>
      <c r="NGJ66" s="36"/>
      <c r="NGK66" s="36"/>
      <c r="NGL66" s="36"/>
      <c r="NGM66" s="192"/>
      <c r="NGN66" s="192"/>
      <c r="NGO66" s="36"/>
      <c r="NGP66" s="36"/>
      <c r="NGQ66" s="36"/>
      <c r="NGR66" s="36"/>
      <c r="NGS66" s="36"/>
      <c r="NGT66" s="36"/>
      <c r="NGU66" s="36"/>
      <c r="NGV66" s="36"/>
      <c r="NGW66" s="36"/>
      <c r="NGX66" s="36"/>
      <c r="NGY66" s="36"/>
      <c r="NGZ66" s="36"/>
      <c r="NHA66" s="36"/>
      <c r="NHB66" s="36"/>
      <c r="NHC66" s="348"/>
      <c r="NHD66" s="567"/>
      <c r="NHE66" s="568"/>
      <c r="NHF66" s="567"/>
      <c r="NHG66" s="569"/>
      <c r="NHH66" s="569"/>
      <c r="NHI66" s="567"/>
      <c r="NHJ66" s="567"/>
      <c r="NHK66" s="570"/>
      <c r="NHL66" s="567"/>
      <c r="NHM66" s="567"/>
      <c r="NHN66" s="567"/>
      <c r="NHO66" s="567"/>
      <c r="NHP66" s="567"/>
      <c r="NHQ66" s="572"/>
      <c r="NHR66" s="192"/>
      <c r="NHS66" s="36"/>
      <c r="NHT66" s="36"/>
      <c r="NHU66" s="36"/>
      <c r="NHV66" s="36"/>
      <c r="NHW66" s="36"/>
      <c r="NHX66" s="36"/>
      <c r="NHY66" s="36"/>
      <c r="NHZ66" s="192"/>
      <c r="NIA66" s="192"/>
      <c r="NIB66" s="36"/>
      <c r="NIC66" s="36"/>
      <c r="NID66" s="36"/>
      <c r="NIE66" s="36"/>
      <c r="NIF66" s="36"/>
      <c r="NIG66" s="36"/>
      <c r="NIH66" s="36"/>
      <c r="NII66" s="36"/>
      <c r="NIJ66" s="36"/>
      <c r="NIK66" s="36"/>
      <c r="NIL66" s="36"/>
      <c r="NIM66" s="36"/>
      <c r="NIN66" s="36"/>
      <c r="NIO66" s="36"/>
      <c r="NIP66" s="348"/>
      <c r="NIQ66" s="567"/>
      <c r="NIR66" s="568"/>
      <c r="NIS66" s="567"/>
      <c r="NIT66" s="569"/>
      <c r="NIU66" s="569"/>
      <c r="NIV66" s="567"/>
      <c r="NIW66" s="567"/>
      <c r="NIX66" s="570"/>
      <c r="NIY66" s="567"/>
      <c r="NIZ66" s="567"/>
      <c r="NJA66" s="567"/>
      <c r="NJB66" s="567"/>
      <c r="NJC66" s="567"/>
      <c r="NJD66" s="572"/>
      <c r="NJE66" s="192"/>
      <c r="NJF66" s="36"/>
      <c r="NJG66" s="36"/>
      <c r="NJH66" s="36"/>
      <c r="NJI66" s="36"/>
      <c r="NJJ66" s="36"/>
      <c r="NJK66" s="36"/>
      <c r="NJL66" s="36"/>
      <c r="NJM66" s="192"/>
      <c r="NJN66" s="192"/>
      <c r="NJO66" s="36"/>
      <c r="NJP66" s="36"/>
      <c r="NJQ66" s="36"/>
      <c r="NJR66" s="36"/>
      <c r="NJS66" s="36"/>
      <c r="NJT66" s="36"/>
      <c r="NJU66" s="36"/>
      <c r="NJV66" s="36"/>
      <c r="NJW66" s="36"/>
      <c r="NJX66" s="36"/>
      <c r="NJY66" s="36"/>
      <c r="NJZ66" s="36"/>
      <c r="NKA66" s="36"/>
      <c r="NKB66" s="36"/>
      <c r="NKC66" s="348"/>
      <c r="NKD66" s="567"/>
      <c r="NKE66" s="568"/>
      <c r="NKF66" s="567"/>
      <c r="NKG66" s="569"/>
      <c r="NKH66" s="569"/>
      <c r="NKI66" s="567"/>
      <c r="NKJ66" s="567"/>
      <c r="NKK66" s="570"/>
      <c r="NKL66" s="567"/>
      <c r="NKM66" s="567"/>
      <c r="NKN66" s="567"/>
      <c r="NKO66" s="567"/>
      <c r="NKP66" s="567"/>
      <c r="NKQ66" s="572"/>
      <c r="NKR66" s="192"/>
      <c r="NKS66" s="36"/>
      <c r="NKT66" s="36"/>
      <c r="NKU66" s="36"/>
      <c r="NKV66" s="36"/>
      <c r="NKW66" s="36"/>
      <c r="NKX66" s="36"/>
      <c r="NKY66" s="36"/>
      <c r="NKZ66" s="192"/>
      <c r="NLA66" s="192"/>
      <c r="NLB66" s="36"/>
      <c r="NLC66" s="36"/>
      <c r="NLD66" s="36"/>
      <c r="NLE66" s="36"/>
      <c r="NLF66" s="36"/>
      <c r="NLG66" s="36"/>
      <c r="NLH66" s="36"/>
      <c r="NLI66" s="36"/>
      <c r="NLJ66" s="36"/>
      <c r="NLK66" s="36"/>
      <c r="NLL66" s="36"/>
      <c r="NLM66" s="36"/>
      <c r="NLN66" s="36"/>
      <c r="NLO66" s="36"/>
      <c r="NLP66" s="348"/>
      <c r="NLQ66" s="567"/>
      <c r="NLR66" s="568"/>
      <c r="NLS66" s="567"/>
      <c r="NLT66" s="569"/>
      <c r="NLU66" s="569"/>
      <c r="NLV66" s="567"/>
      <c r="NLW66" s="567"/>
      <c r="NLX66" s="570"/>
      <c r="NLY66" s="567"/>
      <c r="NLZ66" s="567"/>
      <c r="NMA66" s="567"/>
      <c r="NMB66" s="567"/>
      <c r="NMC66" s="567"/>
      <c r="NMD66" s="572"/>
      <c r="NME66" s="192"/>
      <c r="NMF66" s="36"/>
      <c r="NMG66" s="36"/>
      <c r="NMH66" s="36"/>
      <c r="NMI66" s="36"/>
      <c r="NMJ66" s="36"/>
      <c r="NMK66" s="36"/>
      <c r="NML66" s="36"/>
      <c r="NMM66" s="192"/>
      <c r="NMN66" s="192"/>
      <c r="NMO66" s="36"/>
      <c r="NMP66" s="36"/>
      <c r="NMQ66" s="36"/>
      <c r="NMR66" s="36"/>
      <c r="NMS66" s="36"/>
      <c r="NMT66" s="36"/>
      <c r="NMU66" s="36"/>
      <c r="NMV66" s="36"/>
      <c r="NMW66" s="36"/>
      <c r="NMX66" s="36"/>
      <c r="NMY66" s="36"/>
      <c r="NMZ66" s="36"/>
      <c r="NNA66" s="36"/>
      <c r="NNB66" s="36"/>
      <c r="NNC66" s="348"/>
      <c r="NND66" s="567"/>
      <c r="NNE66" s="568"/>
      <c r="NNF66" s="567"/>
      <c r="NNG66" s="569"/>
      <c r="NNH66" s="569"/>
      <c r="NNI66" s="567"/>
      <c r="NNJ66" s="567"/>
      <c r="NNK66" s="570"/>
      <c r="NNL66" s="567"/>
      <c r="NNM66" s="567"/>
      <c r="NNN66" s="567"/>
      <c r="NNO66" s="567"/>
      <c r="NNP66" s="567"/>
      <c r="NNQ66" s="572"/>
      <c r="NNR66" s="192"/>
      <c r="NNS66" s="36"/>
      <c r="NNT66" s="36"/>
      <c r="NNU66" s="36"/>
      <c r="NNV66" s="36"/>
      <c r="NNW66" s="36"/>
      <c r="NNX66" s="36"/>
      <c r="NNY66" s="36"/>
      <c r="NNZ66" s="192"/>
      <c r="NOA66" s="192"/>
      <c r="NOB66" s="36"/>
      <c r="NOC66" s="36"/>
      <c r="NOD66" s="36"/>
      <c r="NOE66" s="36"/>
      <c r="NOF66" s="36"/>
      <c r="NOG66" s="36"/>
      <c r="NOH66" s="36"/>
      <c r="NOI66" s="36"/>
      <c r="NOJ66" s="36"/>
      <c r="NOK66" s="36"/>
      <c r="NOL66" s="36"/>
      <c r="NOM66" s="36"/>
      <c r="NON66" s="36"/>
      <c r="NOO66" s="36"/>
      <c r="NOP66" s="348"/>
      <c r="NOQ66" s="567"/>
      <c r="NOR66" s="568"/>
      <c r="NOS66" s="567"/>
      <c r="NOT66" s="569"/>
      <c r="NOU66" s="569"/>
      <c r="NOV66" s="567"/>
      <c r="NOW66" s="567"/>
      <c r="NOX66" s="570"/>
      <c r="NOY66" s="567"/>
      <c r="NOZ66" s="567"/>
      <c r="NPA66" s="567"/>
      <c r="NPB66" s="567"/>
      <c r="NPC66" s="567"/>
      <c r="NPD66" s="572"/>
      <c r="NPE66" s="192"/>
      <c r="NPF66" s="36"/>
      <c r="NPG66" s="36"/>
      <c r="NPH66" s="36"/>
      <c r="NPI66" s="36"/>
      <c r="NPJ66" s="36"/>
      <c r="NPK66" s="36"/>
      <c r="NPL66" s="36"/>
      <c r="NPM66" s="192"/>
      <c r="NPN66" s="192"/>
      <c r="NPO66" s="36"/>
      <c r="NPP66" s="36"/>
      <c r="NPQ66" s="36"/>
      <c r="NPR66" s="36"/>
      <c r="NPS66" s="36"/>
      <c r="NPT66" s="36"/>
      <c r="NPU66" s="36"/>
      <c r="NPV66" s="36"/>
      <c r="NPW66" s="36"/>
      <c r="NPX66" s="36"/>
      <c r="NPY66" s="36"/>
      <c r="NPZ66" s="36"/>
      <c r="NQA66" s="36"/>
      <c r="NQB66" s="36"/>
      <c r="NQC66" s="348"/>
      <c r="NQD66" s="567"/>
      <c r="NQE66" s="568"/>
      <c r="NQF66" s="567"/>
      <c r="NQG66" s="569"/>
      <c r="NQH66" s="569"/>
      <c r="NQI66" s="567"/>
      <c r="NQJ66" s="567"/>
      <c r="NQK66" s="570"/>
      <c r="NQL66" s="567"/>
      <c r="NQM66" s="567"/>
      <c r="NQN66" s="567"/>
      <c r="NQO66" s="567"/>
      <c r="NQP66" s="567"/>
      <c r="NQQ66" s="572"/>
      <c r="NQR66" s="192"/>
      <c r="NQS66" s="36"/>
      <c r="NQT66" s="36"/>
      <c r="NQU66" s="36"/>
      <c r="NQV66" s="36"/>
      <c r="NQW66" s="36"/>
      <c r="NQX66" s="36"/>
      <c r="NQY66" s="36"/>
      <c r="NQZ66" s="192"/>
      <c r="NRA66" s="192"/>
      <c r="NRB66" s="36"/>
      <c r="NRC66" s="36"/>
      <c r="NRD66" s="36"/>
      <c r="NRE66" s="36"/>
      <c r="NRF66" s="36"/>
      <c r="NRG66" s="36"/>
      <c r="NRH66" s="36"/>
      <c r="NRI66" s="36"/>
      <c r="NRJ66" s="36"/>
      <c r="NRK66" s="36"/>
      <c r="NRL66" s="36"/>
      <c r="NRM66" s="36"/>
      <c r="NRN66" s="36"/>
      <c r="NRO66" s="36"/>
      <c r="NRP66" s="348"/>
      <c r="NRQ66" s="567"/>
      <c r="NRR66" s="568"/>
      <c r="NRS66" s="567"/>
      <c r="NRT66" s="569"/>
      <c r="NRU66" s="569"/>
      <c r="NRV66" s="567"/>
      <c r="NRW66" s="567"/>
      <c r="NRX66" s="570"/>
      <c r="NRY66" s="567"/>
      <c r="NRZ66" s="567"/>
      <c r="NSA66" s="567"/>
      <c r="NSB66" s="567"/>
      <c r="NSC66" s="567"/>
      <c r="NSD66" s="572"/>
      <c r="NSE66" s="192"/>
      <c r="NSF66" s="36"/>
      <c r="NSG66" s="36"/>
      <c r="NSH66" s="36"/>
      <c r="NSI66" s="36"/>
      <c r="NSJ66" s="36"/>
      <c r="NSK66" s="36"/>
      <c r="NSL66" s="36"/>
      <c r="NSM66" s="192"/>
      <c r="NSN66" s="192"/>
      <c r="NSO66" s="36"/>
      <c r="NSP66" s="36"/>
      <c r="NSQ66" s="36"/>
      <c r="NSR66" s="36"/>
      <c r="NSS66" s="36"/>
      <c r="NST66" s="36"/>
      <c r="NSU66" s="36"/>
      <c r="NSV66" s="36"/>
      <c r="NSW66" s="36"/>
      <c r="NSX66" s="36"/>
      <c r="NSY66" s="36"/>
      <c r="NSZ66" s="36"/>
      <c r="NTA66" s="36"/>
      <c r="NTB66" s="36"/>
      <c r="NTC66" s="348"/>
      <c r="NTD66" s="567"/>
      <c r="NTE66" s="568"/>
      <c r="NTF66" s="567"/>
      <c r="NTG66" s="569"/>
      <c r="NTH66" s="569"/>
      <c r="NTI66" s="567"/>
      <c r="NTJ66" s="567"/>
      <c r="NTK66" s="570"/>
      <c r="NTL66" s="567"/>
      <c r="NTM66" s="567"/>
      <c r="NTN66" s="567"/>
      <c r="NTO66" s="567"/>
      <c r="NTP66" s="567"/>
      <c r="NTQ66" s="572"/>
      <c r="NTR66" s="192"/>
      <c r="NTS66" s="36"/>
      <c r="NTT66" s="36"/>
      <c r="NTU66" s="36"/>
      <c r="NTV66" s="36"/>
      <c r="NTW66" s="36"/>
      <c r="NTX66" s="36"/>
      <c r="NTY66" s="36"/>
      <c r="NTZ66" s="192"/>
      <c r="NUA66" s="192"/>
      <c r="NUB66" s="36"/>
      <c r="NUC66" s="36"/>
      <c r="NUD66" s="36"/>
      <c r="NUE66" s="36"/>
      <c r="NUF66" s="36"/>
      <c r="NUG66" s="36"/>
      <c r="NUH66" s="36"/>
      <c r="NUI66" s="36"/>
      <c r="NUJ66" s="36"/>
      <c r="NUK66" s="36"/>
      <c r="NUL66" s="36"/>
      <c r="NUM66" s="36"/>
      <c r="NUN66" s="36"/>
      <c r="NUO66" s="36"/>
      <c r="NUP66" s="348"/>
      <c r="NUQ66" s="567"/>
      <c r="NUR66" s="568"/>
      <c r="NUS66" s="567"/>
      <c r="NUT66" s="569"/>
      <c r="NUU66" s="569"/>
      <c r="NUV66" s="567"/>
      <c r="NUW66" s="567"/>
      <c r="NUX66" s="570"/>
      <c r="NUY66" s="567"/>
      <c r="NUZ66" s="567"/>
      <c r="NVA66" s="567"/>
      <c r="NVB66" s="567"/>
      <c r="NVC66" s="567"/>
      <c r="NVD66" s="572"/>
      <c r="NVE66" s="192"/>
      <c r="NVF66" s="36"/>
      <c r="NVG66" s="36"/>
      <c r="NVH66" s="36"/>
      <c r="NVI66" s="36"/>
      <c r="NVJ66" s="36"/>
      <c r="NVK66" s="36"/>
      <c r="NVL66" s="36"/>
      <c r="NVM66" s="192"/>
      <c r="NVN66" s="192"/>
      <c r="NVO66" s="36"/>
      <c r="NVP66" s="36"/>
      <c r="NVQ66" s="36"/>
      <c r="NVR66" s="36"/>
      <c r="NVS66" s="36"/>
      <c r="NVT66" s="36"/>
      <c r="NVU66" s="36"/>
      <c r="NVV66" s="36"/>
      <c r="NVW66" s="36"/>
      <c r="NVX66" s="36"/>
      <c r="NVY66" s="36"/>
      <c r="NVZ66" s="36"/>
      <c r="NWA66" s="36"/>
      <c r="NWB66" s="36"/>
      <c r="NWC66" s="348"/>
      <c r="NWD66" s="567"/>
      <c r="NWE66" s="568"/>
      <c r="NWF66" s="567"/>
      <c r="NWG66" s="569"/>
      <c r="NWH66" s="569"/>
      <c r="NWI66" s="567"/>
      <c r="NWJ66" s="567"/>
      <c r="NWK66" s="570"/>
      <c r="NWL66" s="567"/>
      <c r="NWM66" s="567"/>
      <c r="NWN66" s="567"/>
      <c r="NWO66" s="567"/>
      <c r="NWP66" s="567"/>
      <c r="NWQ66" s="572"/>
      <c r="NWR66" s="192"/>
      <c r="NWS66" s="36"/>
      <c r="NWT66" s="36"/>
      <c r="NWU66" s="36"/>
      <c r="NWV66" s="36"/>
      <c r="NWW66" s="36"/>
      <c r="NWX66" s="36"/>
      <c r="NWY66" s="36"/>
      <c r="NWZ66" s="192"/>
      <c r="NXA66" s="192"/>
      <c r="NXB66" s="36"/>
      <c r="NXC66" s="36"/>
      <c r="NXD66" s="36"/>
      <c r="NXE66" s="36"/>
      <c r="NXF66" s="36"/>
      <c r="NXG66" s="36"/>
      <c r="NXH66" s="36"/>
      <c r="NXI66" s="36"/>
      <c r="NXJ66" s="36"/>
      <c r="NXK66" s="36"/>
      <c r="NXL66" s="36"/>
      <c r="NXM66" s="36"/>
      <c r="NXN66" s="36"/>
      <c r="NXO66" s="36"/>
      <c r="NXP66" s="348"/>
      <c r="NXQ66" s="567"/>
      <c r="NXR66" s="568"/>
      <c r="NXS66" s="567"/>
      <c r="NXT66" s="569"/>
      <c r="NXU66" s="569"/>
      <c r="NXV66" s="567"/>
      <c r="NXW66" s="567"/>
      <c r="NXX66" s="570"/>
      <c r="NXY66" s="567"/>
      <c r="NXZ66" s="567"/>
      <c r="NYA66" s="567"/>
      <c r="NYB66" s="567"/>
      <c r="NYC66" s="567"/>
      <c r="NYD66" s="572"/>
      <c r="NYE66" s="192"/>
      <c r="NYF66" s="36"/>
      <c r="NYG66" s="36"/>
      <c r="NYH66" s="36"/>
      <c r="NYI66" s="36"/>
      <c r="NYJ66" s="36"/>
      <c r="NYK66" s="36"/>
      <c r="NYL66" s="36"/>
      <c r="NYM66" s="192"/>
      <c r="NYN66" s="192"/>
      <c r="NYO66" s="36"/>
      <c r="NYP66" s="36"/>
      <c r="NYQ66" s="36"/>
      <c r="NYR66" s="36"/>
      <c r="NYS66" s="36"/>
      <c r="NYT66" s="36"/>
      <c r="NYU66" s="36"/>
      <c r="NYV66" s="36"/>
      <c r="NYW66" s="36"/>
      <c r="NYX66" s="36"/>
      <c r="NYY66" s="36"/>
      <c r="NYZ66" s="36"/>
      <c r="NZA66" s="36"/>
      <c r="NZB66" s="36"/>
      <c r="NZC66" s="348"/>
      <c r="NZD66" s="567"/>
      <c r="NZE66" s="568"/>
      <c r="NZF66" s="567"/>
      <c r="NZG66" s="569"/>
      <c r="NZH66" s="569"/>
      <c r="NZI66" s="567"/>
      <c r="NZJ66" s="567"/>
      <c r="NZK66" s="570"/>
      <c r="NZL66" s="567"/>
      <c r="NZM66" s="567"/>
      <c r="NZN66" s="567"/>
      <c r="NZO66" s="567"/>
      <c r="NZP66" s="567"/>
      <c r="NZQ66" s="572"/>
      <c r="NZR66" s="192"/>
      <c r="NZS66" s="36"/>
      <c r="NZT66" s="36"/>
      <c r="NZU66" s="36"/>
      <c r="NZV66" s="36"/>
      <c r="NZW66" s="36"/>
      <c r="NZX66" s="36"/>
      <c r="NZY66" s="36"/>
      <c r="NZZ66" s="192"/>
      <c r="OAA66" s="192"/>
      <c r="OAB66" s="36"/>
      <c r="OAC66" s="36"/>
      <c r="OAD66" s="36"/>
      <c r="OAE66" s="36"/>
      <c r="OAF66" s="36"/>
      <c r="OAG66" s="36"/>
      <c r="OAH66" s="36"/>
      <c r="OAI66" s="36"/>
      <c r="OAJ66" s="36"/>
      <c r="OAK66" s="36"/>
      <c r="OAL66" s="36"/>
      <c r="OAM66" s="36"/>
      <c r="OAN66" s="36"/>
      <c r="OAO66" s="36"/>
      <c r="OAP66" s="348"/>
      <c r="OAQ66" s="567"/>
      <c r="OAR66" s="568"/>
      <c r="OAS66" s="567"/>
      <c r="OAT66" s="569"/>
      <c r="OAU66" s="569"/>
      <c r="OAV66" s="567"/>
      <c r="OAW66" s="567"/>
      <c r="OAX66" s="570"/>
      <c r="OAY66" s="567"/>
      <c r="OAZ66" s="567"/>
      <c r="OBA66" s="567"/>
      <c r="OBB66" s="567"/>
      <c r="OBC66" s="567"/>
      <c r="OBD66" s="572"/>
      <c r="OBE66" s="192"/>
      <c r="OBF66" s="36"/>
      <c r="OBG66" s="36"/>
      <c r="OBH66" s="36"/>
      <c r="OBI66" s="36"/>
      <c r="OBJ66" s="36"/>
      <c r="OBK66" s="36"/>
      <c r="OBL66" s="36"/>
      <c r="OBM66" s="192"/>
      <c r="OBN66" s="192"/>
      <c r="OBO66" s="36"/>
      <c r="OBP66" s="36"/>
      <c r="OBQ66" s="36"/>
      <c r="OBR66" s="36"/>
      <c r="OBS66" s="36"/>
      <c r="OBT66" s="36"/>
      <c r="OBU66" s="36"/>
      <c r="OBV66" s="36"/>
      <c r="OBW66" s="36"/>
      <c r="OBX66" s="36"/>
      <c r="OBY66" s="36"/>
      <c r="OBZ66" s="36"/>
      <c r="OCA66" s="36"/>
      <c r="OCB66" s="36"/>
      <c r="OCC66" s="348"/>
      <c r="OCD66" s="567"/>
      <c r="OCE66" s="568"/>
      <c r="OCF66" s="567"/>
      <c r="OCG66" s="569"/>
      <c r="OCH66" s="569"/>
      <c r="OCI66" s="567"/>
      <c r="OCJ66" s="567"/>
      <c r="OCK66" s="570"/>
      <c r="OCL66" s="567"/>
      <c r="OCM66" s="567"/>
      <c r="OCN66" s="567"/>
      <c r="OCO66" s="567"/>
      <c r="OCP66" s="567"/>
      <c r="OCQ66" s="572"/>
      <c r="OCR66" s="192"/>
      <c r="OCS66" s="36"/>
      <c r="OCT66" s="36"/>
      <c r="OCU66" s="36"/>
      <c r="OCV66" s="36"/>
      <c r="OCW66" s="36"/>
      <c r="OCX66" s="36"/>
      <c r="OCY66" s="36"/>
      <c r="OCZ66" s="192"/>
      <c r="ODA66" s="192"/>
      <c r="ODB66" s="36"/>
      <c r="ODC66" s="36"/>
      <c r="ODD66" s="36"/>
      <c r="ODE66" s="36"/>
      <c r="ODF66" s="36"/>
      <c r="ODG66" s="36"/>
      <c r="ODH66" s="36"/>
      <c r="ODI66" s="36"/>
      <c r="ODJ66" s="36"/>
      <c r="ODK66" s="36"/>
      <c r="ODL66" s="36"/>
      <c r="ODM66" s="36"/>
      <c r="ODN66" s="36"/>
      <c r="ODO66" s="36"/>
      <c r="ODP66" s="348"/>
      <c r="ODQ66" s="567"/>
      <c r="ODR66" s="568"/>
      <c r="ODS66" s="567"/>
      <c r="ODT66" s="569"/>
      <c r="ODU66" s="569"/>
      <c r="ODV66" s="567"/>
      <c r="ODW66" s="567"/>
      <c r="ODX66" s="570"/>
      <c r="ODY66" s="567"/>
      <c r="ODZ66" s="567"/>
      <c r="OEA66" s="567"/>
      <c r="OEB66" s="567"/>
      <c r="OEC66" s="567"/>
      <c r="OED66" s="572"/>
      <c r="OEE66" s="192"/>
      <c r="OEF66" s="36"/>
      <c r="OEG66" s="36"/>
      <c r="OEH66" s="36"/>
      <c r="OEI66" s="36"/>
      <c r="OEJ66" s="36"/>
      <c r="OEK66" s="36"/>
      <c r="OEL66" s="36"/>
      <c r="OEM66" s="192"/>
      <c r="OEN66" s="192"/>
      <c r="OEO66" s="36"/>
      <c r="OEP66" s="36"/>
      <c r="OEQ66" s="36"/>
      <c r="OER66" s="36"/>
      <c r="OES66" s="36"/>
      <c r="OET66" s="36"/>
      <c r="OEU66" s="36"/>
      <c r="OEV66" s="36"/>
      <c r="OEW66" s="36"/>
      <c r="OEX66" s="36"/>
      <c r="OEY66" s="36"/>
      <c r="OEZ66" s="36"/>
      <c r="OFA66" s="36"/>
      <c r="OFB66" s="36"/>
      <c r="OFC66" s="348"/>
      <c r="OFD66" s="567"/>
      <c r="OFE66" s="568"/>
      <c r="OFF66" s="567"/>
      <c r="OFG66" s="569"/>
      <c r="OFH66" s="569"/>
      <c r="OFI66" s="567"/>
      <c r="OFJ66" s="567"/>
      <c r="OFK66" s="570"/>
      <c r="OFL66" s="567"/>
      <c r="OFM66" s="567"/>
      <c r="OFN66" s="567"/>
      <c r="OFO66" s="567"/>
      <c r="OFP66" s="567"/>
      <c r="OFQ66" s="572"/>
      <c r="OFR66" s="192"/>
      <c r="OFS66" s="36"/>
      <c r="OFT66" s="36"/>
      <c r="OFU66" s="36"/>
      <c r="OFV66" s="36"/>
      <c r="OFW66" s="36"/>
      <c r="OFX66" s="36"/>
      <c r="OFY66" s="36"/>
      <c r="OFZ66" s="192"/>
      <c r="OGA66" s="192"/>
      <c r="OGB66" s="36"/>
      <c r="OGC66" s="36"/>
      <c r="OGD66" s="36"/>
      <c r="OGE66" s="36"/>
      <c r="OGF66" s="36"/>
      <c r="OGG66" s="36"/>
      <c r="OGH66" s="36"/>
      <c r="OGI66" s="36"/>
      <c r="OGJ66" s="36"/>
      <c r="OGK66" s="36"/>
      <c r="OGL66" s="36"/>
      <c r="OGM66" s="36"/>
      <c r="OGN66" s="36"/>
      <c r="OGO66" s="36"/>
      <c r="OGP66" s="348"/>
      <c r="OGQ66" s="567"/>
      <c r="OGR66" s="568"/>
      <c r="OGS66" s="567"/>
      <c r="OGT66" s="569"/>
      <c r="OGU66" s="569"/>
      <c r="OGV66" s="567"/>
      <c r="OGW66" s="567"/>
      <c r="OGX66" s="570"/>
      <c r="OGY66" s="567"/>
      <c r="OGZ66" s="567"/>
      <c r="OHA66" s="567"/>
      <c r="OHB66" s="567"/>
      <c r="OHC66" s="567"/>
      <c r="OHD66" s="572"/>
      <c r="OHE66" s="192"/>
      <c r="OHF66" s="36"/>
      <c r="OHG66" s="36"/>
      <c r="OHH66" s="36"/>
      <c r="OHI66" s="36"/>
      <c r="OHJ66" s="36"/>
      <c r="OHK66" s="36"/>
      <c r="OHL66" s="36"/>
      <c r="OHM66" s="192"/>
      <c r="OHN66" s="192"/>
      <c r="OHO66" s="36"/>
      <c r="OHP66" s="36"/>
      <c r="OHQ66" s="36"/>
      <c r="OHR66" s="36"/>
      <c r="OHS66" s="36"/>
      <c r="OHT66" s="36"/>
      <c r="OHU66" s="36"/>
      <c r="OHV66" s="36"/>
      <c r="OHW66" s="36"/>
      <c r="OHX66" s="36"/>
      <c r="OHY66" s="36"/>
      <c r="OHZ66" s="36"/>
      <c r="OIA66" s="36"/>
      <c r="OIB66" s="36"/>
      <c r="OIC66" s="348"/>
      <c r="OID66" s="567"/>
      <c r="OIE66" s="568"/>
      <c r="OIF66" s="567"/>
      <c r="OIG66" s="569"/>
      <c r="OIH66" s="569"/>
      <c r="OII66" s="567"/>
      <c r="OIJ66" s="567"/>
      <c r="OIK66" s="570"/>
      <c r="OIL66" s="567"/>
      <c r="OIM66" s="567"/>
      <c r="OIN66" s="567"/>
      <c r="OIO66" s="567"/>
      <c r="OIP66" s="567"/>
      <c r="OIQ66" s="572"/>
      <c r="OIR66" s="192"/>
      <c r="OIS66" s="36"/>
      <c r="OIT66" s="36"/>
      <c r="OIU66" s="36"/>
      <c r="OIV66" s="36"/>
      <c r="OIW66" s="36"/>
      <c r="OIX66" s="36"/>
      <c r="OIY66" s="36"/>
      <c r="OIZ66" s="192"/>
      <c r="OJA66" s="192"/>
      <c r="OJB66" s="36"/>
      <c r="OJC66" s="36"/>
      <c r="OJD66" s="36"/>
      <c r="OJE66" s="36"/>
      <c r="OJF66" s="36"/>
      <c r="OJG66" s="36"/>
      <c r="OJH66" s="36"/>
      <c r="OJI66" s="36"/>
      <c r="OJJ66" s="36"/>
      <c r="OJK66" s="36"/>
      <c r="OJL66" s="36"/>
      <c r="OJM66" s="36"/>
      <c r="OJN66" s="36"/>
      <c r="OJO66" s="36"/>
      <c r="OJP66" s="348"/>
      <c r="OJQ66" s="567"/>
      <c r="OJR66" s="568"/>
      <c r="OJS66" s="567"/>
      <c r="OJT66" s="569"/>
      <c r="OJU66" s="569"/>
      <c r="OJV66" s="567"/>
      <c r="OJW66" s="567"/>
      <c r="OJX66" s="570"/>
      <c r="OJY66" s="567"/>
      <c r="OJZ66" s="567"/>
      <c r="OKA66" s="567"/>
      <c r="OKB66" s="567"/>
      <c r="OKC66" s="567"/>
      <c r="OKD66" s="572"/>
      <c r="OKE66" s="192"/>
      <c r="OKF66" s="36"/>
      <c r="OKG66" s="36"/>
      <c r="OKH66" s="36"/>
      <c r="OKI66" s="36"/>
      <c r="OKJ66" s="36"/>
      <c r="OKK66" s="36"/>
      <c r="OKL66" s="36"/>
      <c r="OKM66" s="192"/>
      <c r="OKN66" s="192"/>
      <c r="OKO66" s="36"/>
      <c r="OKP66" s="36"/>
      <c r="OKQ66" s="36"/>
      <c r="OKR66" s="36"/>
      <c r="OKS66" s="36"/>
      <c r="OKT66" s="36"/>
      <c r="OKU66" s="36"/>
      <c r="OKV66" s="36"/>
      <c r="OKW66" s="36"/>
      <c r="OKX66" s="36"/>
      <c r="OKY66" s="36"/>
      <c r="OKZ66" s="36"/>
      <c r="OLA66" s="36"/>
      <c r="OLB66" s="36"/>
      <c r="OLC66" s="348"/>
      <c r="OLD66" s="567"/>
      <c r="OLE66" s="568"/>
      <c r="OLF66" s="567"/>
      <c r="OLG66" s="569"/>
      <c r="OLH66" s="569"/>
      <c r="OLI66" s="567"/>
      <c r="OLJ66" s="567"/>
      <c r="OLK66" s="570"/>
      <c r="OLL66" s="567"/>
      <c r="OLM66" s="567"/>
      <c r="OLN66" s="567"/>
      <c r="OLO66" s="567"/>
      <c r="OLP66" s="567"/>
      <c r="OLQ66" s="572"/>
      <c r="OLR66" s="192"/>
      <c r="OLS66" s="36"/>
      <c r="OLT66" s="36"/>
      <c r="OLU66" s="36"/>
      <c r="OLV66" s="36"/>
      <c r="OLW66" s="36"/>
      <c r="OLX66" s="36"/>
      <c r="OLY66" s="36"/>
      <c r="OLZ66" s="192"/>
      <c r="OMA66" s="192"/>
      <c r="OMB66" s="36"/>
      <c r="OMC66" s="36"/>
      <c r="OMD66" s="36"/>
      <c r="OME66" s="36"/>
      <c r="OMF66" s="36"/>
      <c r="OMG66" s="36"/>
      <c r="OMH66" s="36"/>
      <c r="OMI66" s="36"/>
      <c r="OMJ66" s="36"/>
      <c r="OMK66" s="36"/>
      <c r="OML66" s="36"/>
      <c r="OMM66" s="36"/>
      <c r="OMN66" s="36"/>
      <c r="OMO66" s="36"/>
      <c r="OMP66" s="348"/>
      <c r="OMQ66" s="567"/>
      <c r="OMR66" s="568"/>
      <c r="OMS66" s="567"/>
      <c r="OMT66" s="569"/>
      <c r="OMU66" s="569"/>
      <c r="OMV66" s="567"/>
      <c r="OMW66" s="567"/>
      <c r="OMX66" s="570"/>
      <c r="OMY66" s="567"/>
      <c r="OMZ66" s="567"/>
      <c r="ONA66" s="567"/>
      <c r="ONB66" s="567"/>
      <c r="ONC66" s="567"/>
      <c r="OND66" s="572"/>
      <c r="ONE66" s="192"/>
      <c r="ONF66" s="36"/>
      <c r="ONG66" s="36"/>
      <c r="ONH66" s="36"/>
      <c r="ONI66" s="36"/>
      <c r="ONJ66" s="36"/>
      <c r="ONK66" s="36"/>
      <c r="ONL66" s="36"/>
      <c r="ONM66" s="192"/>
      <c r="ONN66" s="192"/>
      <c r="ONO66" s="36"/>
      <c r="ONP66" s="36"/>
      <c r="ONQ66" s="36"/>
      <c r="ONR66" s="36"/>
      <c r="ONS66" s="36"/>
      <c r="ONT66" s="36"/>
      <c r="ONU66" s="36"/>
      <c r="ONV66" s="36"/>
      <c r="ONW66" s="36"/>
      <c r="ONX66" s="36"/>
      <c r="ONY66" s="36"/>
      <c r="ONZ66" s="36"/>
      <c r="OOA66" s="36"/>
      <c r="OOB66" s="36"/>
      <c r="OOC66" s="348"/>
      <c r="OOD66" s="567"/>
      <c r="OOE66" s="568"/>
      <c r="OOF66" s="567"/>
      <c r="OOG66" s="569"/>
      <c r="OOH66" s="569"/>
      <c r="OOI66" s="567"/>
      <c r="OOJ66" s="567"/>
      <c r="OOK66" s="570"/>
      <c r="OOL66" s="567"/>
      <c r="OOM66" s="567"/>
      <c r="OON66" s="567"/>
      <c r="OOO66" s="567"/>
      <c r="OOP66" s="567"/>
      <c r="OOQ66" s="572"/>
      <c r="OOR66" s="192"/>
      <c r="OOS66" s="36"/>
      <c r="OOT66" s="36"/>
      <c r="OOU66" s="36"/>
      <c r="OOV66" s="36"/>
      <c r="OOW66" s="36"/>
      <c r="OOX66" s="36"/>
      <c r="OOY66" s="36"/>
      <c r="OOZ66" s="192"/>
      <c r="OPA66" s="192"/>
      <c r="OPB66" s="36"/>
      <c r="OPC66" s="36"/>
      <c r="OPD66" s="36"/>
      <c r="OPE66" s="36"/>
      <c r="OPF66" s="36"/>
      <c r="OPG66" s="36"/>
      <c r="OPH66" s="36"/>
      <c r="OPI66" s="36"/>
      <c r="OPJ66" s="36"/>
      <c r="OPK66" s="36"/>
      <c r="OPL66" s="36"/>
      <c r="OPM66" s="36"/>
      <c r="OPN66" s="36"/>
      <c r="OPO66" s="36"/>
      <c r="OPP66" s="348"/>
      <c r="OPQ66" s="567"/>
      <c r="OPR66" s="568"/>
      <c r="OPS66" s="567"/>
      <c r="OPT66" s="569"/>
      <c r="OPU66" s="569"/>
      <c r="OPV66" s="567"/>
      <c r="OPW66" s="567"/>
      <c r="OPX66" s="570"/>
      <c r="OPY66" s="567"/>
      <c r="OPZ66" s="567"/>
      <c r="OQA66" s="567"/>
      <c r="OQB66" s="567"/>
      <c r="OQC66" s="567"/>
      <c r="OQD66" s="572"/>
      <c r="OQE66" s="192"/>
      <c r="OQF66" s="36"/>
      <c r="OQG66" s="36"/>
      <c r="OQH66" s="36"/>
      <c r="OQI66" s="36"/>
      <c r="OQJ66" s="36"/>
      <c r="OQK66" s="36"/>
      <c r="OQL66" s="36"/>
      <c r="OQM66" s="192"/>
      <c r="OQN66" s="192"/>
      <c r="OQO66" s="36"/>
      <c r="OQP66" s="36"/>
      <c r="OQQ66" s="36"/>
      <c r="OQR66" s="36"/>
      <c r="OQS66" s="36"/>
      <c r="OQT66" s="36"/>
      <c r="OQU66" s="36"/>
      <c r="OQV66" s="36"/>
      <c r="OQW66" s="36"/>
      <c r="OQX66" s="36"/>
      <c r="OQY66" s="36"/>
      <c r="OQZ66" s="36"/>
      <c r="ORA66" s="36"/>
      <c r="ORB66" s="36"/>
      <c r="ORC66" s="348"/>
      <c r="ORD66" s="567"/>
      <c r="ORE66" s="568"/>
      <c r="ORF66" s="567"/>
      <c r="ORG66" s="569"/>
      <c r="ORH66" s="569"/>
      <c r="ORI66" s="567"/>
      <c r="ORJ66" s="567"/>
      <c r="ORK66" s="570"/>
      <c r="ORL66" s="567"/>
      <c r="ORM66" s="567"/>
      <c r="ORN66" s="567"/>
      <c r="ORO66" s="567"/>
      <c r="ORP66" s="567"/>
      <c r="ORQ66" s="572"/>
      <c r="ORR66" s="192"/>
      <c r="ORS66" s="36"/>
      <c r="ORT66" s="36"/>
      <c r="ORU66" s="36"/>
      <c r="ORV66" s="36"/>
      <c r="ORW66" s="36"/>
      <c r="ORX66" s="36"/>
      <c r="ORY66" s="36"/>
      <c r="ORZ66" s="192"/>
      <c r="OSA66" s="192"/>
      <c r="OSB66" s="36"/>
      <c r="OSC66" s="36"/>
      <c r="OSD66" s="36"/>
      <c r="OSE66" s="36"/>
      <c r="OSF66" s="36"/>
      <c r="OSG66" s="36"/>
      <c r="OSH66" s="36"/>
      <c r="OSI66" s="36"/>
      <c r="OSJ66" s="36"/>
      <c r="OSK66" s="36"/>
      <c r="OSL66" s="36"/>
      <c r="OSM66" s="36"/>
      <c r="OSN66" s="36"/>
      <c r="OSO66" s="36"/>
      <c r="OSP66" s="348"/>
      <c r="OSQ66" s="567"/>
      <c r="OSR66" s="568"/>
      <c r="OSS66" s="567"/>
      <c r="OST66" s="569"/>
      <c r="OSU66" s="569"/>
      <c r="OSV66" s="567"/>
      <c r="OSW66" s="567"/>
      <c r="OSX66" s="570"/>
      <c r="OSY66" s="567"/>
      <c r="OSZ66" s="567"/>
      <c r="OTA66" s="567"/>
      <c r="OTB66" s="567"/>
      <c r="OTC66" s="567"/>
      <c r="OTD66" s="572"/>
      <c r="OTE66" s="192"/>
      <c r="OTF66" s="36"/>
      <c r="OTG66" s="36"/>
      <c r="OTH66" s="36"/>
      <c r="OTI66" s="36"/>
      <c r="OTJ66" s="36"/>
      <c r="OTK66" s="36"/>
      <c r="OTL66" s="36"/>
      <c r="OTM66" s="192"/>
      <c r="OTN66" s="192"/>
      <c r="OTO66" s="36"/>
      <c r="OTP66" s="36"/>
      <c r="OTQ66" s="36"/>
      <c r="OTR66" s="36"/>
      <c r="OTS66" s="36"/>
      <c r="OTT66" s="36"/>
      <c r="OTU66" s="36"/>
      <c r="OTV66" s="36"/>
      <c r="OTW66" s="36"/>
      <c r="OTX66" s="36"/>
      <c r="OTY66" s="36"/>
      <c r="OTZ66" s="36"/>
      <c r="OUA66" s="36"/>
      <c r="OUB66" s="36"/>
      <c r="OUC66" s="348"/>
      <c r="OUD66" s="567"/>
      <c r="OUE66" s="568"/>
      <c r="OUF66" s="567"/>
      <c r="OUG66" s="569"/>
      <c r="OUH66" s="569"/>
      <c r="OUI66" s="567"/>
      <c r="OUJ66" s="567"/>
      <c r="OUK66" s="570"/>
      <c r="OUL66" s="567"/>
      <c r="OUM66" s="567"/>
      <c r="OUN66" s="567"/>
      <c r="OUO66" s="567"/>
      <c r="OUP66" s="567"/>
      <c r="OUQ66" s="572"/>
      <c r="OUR66" s="192"/>
      <c r="OUS66" s="36"/>
      <c r="OUT66" s="36"/>
      <c r="OUU66" s="36"/>
      <c r="OUV66" s="36"/>
      <c r="OUW66" s="36"/>
      <c r="OUX66" s="36"/>
      <c r="OUY66" s="36"/>
      <c r="OUZ66" s="192"/>
      <c r="OVA66" s="192"/>
      <c r="OVB66" s="36"/>
      <c r="OVC66" s="36"/>
      <c r="OVD66" s="36"/>
      <c r="OVE66" s="36"/>
      <c r="OVF66" s="36"/>
      <c r="OVG66" s="36"/>
      <c r="OVH66" s="36"/>
      <c r="OVI66" s="36"/>
      <c r="OVJ66" s="36"/>
      <c r="OVK66" s="36"/>
      <c r="OVL66" s="36"/>
      <c r="OVM66" s="36"/>
      <c r="OVN66" s="36"/>
      <c r="OVO66" s="36"/>
      <c r="OVP66" s="348"/>
      <c r="OVQ66" s="567"/>
      <c r="OVR66" s="568"/>
      <c r="OVS66" s="567"/>
      <c r="OVT66" s="569"/>
      <c r="OVU66" s="569"/>
      <c r="OVV66" s="567"/>
      <c r="OVW66" s="567"/>
      <c r="OVX66" s="570"/>
      <c r="OVY66" s="567"/>
      <c r="OVZ66" s="567"/>
      <c r="OWA66" s="567"/>
      <c r="OWB66" s="567"/>
      <c r="OWC66" s="567"/>
      <c r="OWD66" s="572"/>
      <c r="OWE66" s="192"/>
      <c r="OWF66" s="36"/>
      <c r="OWG66" s="36"/>
      <c r="OWH66" s="36"/>
      <c r="OWI66" s="36"/>
      <c r="OWJ66" s="36"/>
      <c r="OWK66" s="36"/>
      <c r="OWL66" s="36"/>
      <c r="OWM66" s="192"/>
      <c r="OWN66" s="192"/>
      <c r="OWO66" s="36"/>
      <c r="OWP66" s="36"/>
      <c r="OWQ66" s="36"/>
      <c r="OWR66" s="36"/>
      <c r="OWS66" s="36"/>
      <c r="OWT66" s="36"/>
      <c r="OWU66" s="36"/>
      <c r="OWV66" s="36"/>
      <c r="OWW66" s="36"/>
      <c r="OWX66" s="36"/>
      <c r="OWY66" s="36"/>
      <c r="OWZ66" s="36"/>
      <c r="OXA66" s="36"/>
      <c r="OXB66" s="36"/>
      <c r="OXC66" s="348"/>
      <c r="OXD66" s="567"/>
      <c r="OXE66" s="568"/>
      <c r="OXF66" s="567"/>
      <c r="OXG66" s="569"/>
      <c r="OXH66" s="569"/>
      <c r="OXI66" s="567"/>
      <c r="OXJ66" s="567"/>
      <c r="OXK66" s="570"/>
      <c r="OXL66" s="567"/>
      <c r="OXM66" s="567"/>
      <c r="OXN66" s="567"/>
      <c r="OXO66" s="567"/>
      <c r="OXP66" s="567"/>
      <c r="OXQ66" s="572"/>
      <c r="OXR66" s="192"/>
      <c r="OXS66" s="36"/>
      <c r="OXT66" s="36"/>
      <c r="OXU66" s="36"/>
      <c r="OXV66" s="36"/>
      <c r="OXW66" s="36"/>
      <c r="OXX66" s="36"/>
      <c r="OXY66" s="36"/>
      <c r="OXZ66" s="192"/>
      <c r="OYA66" s="192"/>
      <c r="OYB66" s="36"/>
      <c r="OYC66" s="36"/>
      <c r="OYD66" s="36"/>
      <c r="OYE66" s="36"/>
      <c r="OYF66" s="36"/>
      <c r="OYG66" s="36"/>
      <c r="OYH66" s="36"/>
      <c r="OYI66" s="36"/>
      <c r="OYJ66" s="36"/>
      <c r="OYK66" s="36"/>
      <c r="OYL66" s="36"/>
      <c r="OYM66" s="36"/>
      <c r="OYN66" s="36"/>
      <c r="OYO66" s="36"/>
      <c r="OYP66" s="348"/>
      <c r="OYQ66" s="567"/>
      <c r="OYR66" s="568"/>
      <c r="OYS66" s="567"/>
      <c r="OYT66" s="569"/>
      <c r="OYU66" s="569"/>
      <c r="OYV66" s="567"/>
      <c r="OYW66" s="567"/>
      <c r="OYX66" s="570"/>
      <c r="OYY66" s="567"/>
      <c r="OYZ66" s="567"/>
      <c r="OZA66" s="567"/>
      <c r="OZB66" s="567"/>
      <c r="OZC66" s="567"/>
      <c r="OZD66" s="572"/>
      <c r="OZE66" s="192"/>
      <c r="OZF66" s="36"/>
      <c r="OZG66" s="36"/>
      <c r="OZH66" s="36"/>
      <c r="OZI66" s="36"/>
      <c r="OZJ66" s="36"/>
      <c r="OZK66" s="36"/>
      <c r="OZL66" s="36"/>
      <c r="OZM66" s="192"/>
      <c r="OZN66" s="192"/>
      <c r="OZO66" s="36"/>
      <c r="OZP66" s="36"/>
      <c r="OZQ66" s="36"/>
      <c r="OZR66" s="36"/>
      <c r="OZS66" s="36"/>
      <c r="OZT66" s="36"/>
      <c r="OZU66" s="36"/>
      <c r="OZV66" s="36"/>
      <c r="OZW66" s="36"/>
      <c r="OZX66" s="36"/>
      <c r="OZY66" s="36"/>
      <c r="OZZ66" s="36"/>
      <c r="PAA66" s="36"/>
      <c r="PAB66" s="36"/>
      <c r="PAC66" s="348"/>
      <c r="PAD66" s="567"/>
      <c r="PAE66" s="568"/>
      <c r="PAF66" s="567"/>
      <c r="PAG66" s="569"/>
      <c r="PAH66" s="569"/>
      <c r="PAI66" s="567"/>
      <c r="PAJ66" s="567"/>
      <c r="PAK66" s="570"/>
      <c r="PAL66" s="567"/>
      <c r="PAM66" s="567"/>
      <c r="PAN66" s="567"/>
      <c r="PAO66" s="567"/>
      <c r="PAP66" s="567"/>
      <c r="PAQ66" s="572"/>
      <c r="PAR66" s="192"/>
      <c r="PAS66" s="36"/>
      <c r="PAT66" s="36"/>
      <c r="PAU66" s="36"/>
      <c r="PAV66" s="36"/>
      <c r="PAW66" s="36"/>
      <c r="PAX66" s="36"/>
      <c r="PAY66" s="36"/>
      <c r="PAZ66" s="192"/>
      <c r="PBA66" s="192"/>
      <c r="PBB66" s="36"/>
      <c r="PBC66" s="36"/>
      <c r="PBD66" s="36"/>
      <c r="PBE66" s="36"/>
      <c r="PBF66" s="36"/>
      <c r="PBG66" s="36"/>
      <c r="PBH66" s="36"/>
      <c r="PBI66" s="36"/>
      <c r="PBJ66" s="36"/>
      <c r="PBK66" s="36"/>
      <c r="PBL66" s="36"/>
      <c r="PBM66" s="36"/>
      <c r="PBN66" s="36"/>
      <c r="PBO66" s="36"/>
      <c r="PBP66" s="348"/>
      <c r="PBQ66" s="567"/>
      <c r="PBR66" s="568"/>
      <c r="PBS66" s="567"/>
      <c r="PBT66" s="569"/>
      <c r="PBU66" s="569"/>
      <c r="PBV66" s="567"/>
      <c r="PBW66" s="567"/>
      <c r="PBX66" s="570"/>
      <c r="PBY66" s="567"/>
      <c r="PBZ66" s="567"/>
      <c r="PCA66" s="567"/>
      <c r="PCB66" s="567"/>
      <c r="PCC66" s="567"/>
      <c r="PCD66" s="572"/>
      <c r="PCE66" s="192"/>
      <c r="PCF66" s="36"/>
      <c r="PCG66" s="36"/>
      <c r="PCH66" s="36"/>
      <c r="PCI66" s="36"/>
      <c r="PCJ66" s="36"/>
      <c r="PCK66" s="36"/>
      <c r="PCL66" s="36"/>
      <c r="PCM66" s="192"/>
      <c r="PCN66" s="192"/>
      <c r="PCO66" s="36"/>
      <c r="PCP66" s="36"/>
      <c r="PCQ66" s="36"/>
      <c r="PCR66" s="36"/>
      <c r="PCS66" s="36"/>
      <c r="PCT66" s="36"/>
      <c r="PCU66" s="36"/>
      <c r="PCV66" s="36"/>
      <c r="PCW66" s="36"/>
      <c r="PCX66" s="36"/>
      <c r="PCY66" s="36"/>
      <c r="PCZ66" s="36"/>
      <c r="PDA66" s="36"/>
      <c r="PDB66" s="36"/>
      <c r="PDC66" s="348"/>
      <c r="PDD66" s="567"/>
      <c r="PDE66" s="568"/>
      <c r="PDF66" s="567"/>
      <c r="PDG66" s="569"/>
      <c r="PDH66" s="569"/>
      <c r="PDI66" s="567"/>
      <c r="PDJ66" s="567"/>
      <c r="PDK66" s="570"/>
      <c r="PDL66" s="567"/>
      <c r="PDM66" s="567"/>
      <c r="PDN66" s="567"/>
      <c r="PDO66" s="567"/>
      <c r="PDP66" s="567"/>
      <c r="PDQ66" s="572"/>
      <c r="PDR66" s="192"/>
      <c r="PDS66" s="36"/>
      <c r="PDT66" s="36"/>
      <c r="PDU66" s="36"/>
      <c r="PDV66" s="36"/>
      <c r="PDW66" s="36"/>
      <c r="PDX66" s="36"/>
      <c r="PDY66" s="36"/>
      <c r="PDZ66" s="192"/>
      <c r="PEA66" s="192"/>
      <c r="PEB66" s="36"/>
      <c r="PEC66" s="36"/>
      <c r="PED66" s="36"/>
      <c r="PEE66" s="36"/>
      <c r="PEF66" s="36"/>
      <c r="PEG66" s="36"/>
      <c r="PEH66" s="36"/>
      <c r="PEI66" s="36"/>
      <c r="PEJ66" s="36"/>
      <c r="PEK66" s="36"/>
      <c r="PEL66" s="36"/>
      <c r="PEM66" s="36"/>
      <c r="PEN66" s="36"/>
      <c r="PEO66" s="36"/>
      <c r="PEP66" s="348"/>
      <c r="PEQ66" s="567"/>
      <c r="PER66" s="568"/>
      <c r="PES66" s="567"/>
      <c r="PET66" s="569"/>
      <c r="PEU66" s="569"/>
      <c r="PEV66" s="567"/>
      <c r="PEW66" s="567"/>
      <c r="PEX66" s="570"/>
      <c r="PEY66" s="567"/>
      <c r="PEZ66" s="567"/>
      <c r="PFA66" s="567"/>
      <c r="PFB66" s="567"/>
      <c r="PFC66" s="567"/>
      <c r="PFD66" s="572"/>
      <c r="PFE66" s="192"/>
      <c r="PFF66" s="36"/>
      <c r="PFG66" s="36"/>
      <c r="PFH66" s="36"/>
      <c r="PFI66" s="36"/>
      <c r="PFJ66" s="36"/>
      <c r="PFK66" s="36"/>
      <c r="PFL66" s="36"/>
      <c r="PFM66" s="192"/>
      <c r="PFN66" s="192"/>
      <c r="PFO66" s="36"/>
      <c r="PFP66" s="36"/>
      <c r="PFQ66" s="36"/>
      <c r="PFR66" s="36"/>
      <c r="PFS66" s="36"/>
      <c r="PFT66" s="36"/>
      <c r="PFU66" s="36"/>
      <c r="PFV66" s="36"/>
      <c r="PFW66" s="36"/>
      <c r="PFX66" s="36"/>
      <c r="PFY66" s="36"/>
      <c r="PFZ66" s="36"/>
      <c r="PGA66" s="36"/>
      <c r="PGB66" s="36"/>
      <c r="PGC66" s="348"/>
      <c r="PGD66" s="567"/>
      <c r="PGE66" s="568"/>
      <c r="PGF66" s="567"/>
      <c r="PGG66" s="569"/>
      <c r="PGH66" s="569"/>
      <c r="PGI66" s="567"/>
      <c r="PGJ66" s="567"/>
      <c r="PGK66" s="570"/>
      <c r="PGL66" s="567"/>
      <c r="PGM66" s="567"/>
      <c r="PGN66" s="567"/>
      <c r="PGO66" s="567"/>
      <c r="PGP66" s="567"/>
      <c r="PGQ66" s="572"/>
      <c r="PGR66" s="192"/>
      <c r="PGS66" s="36"/>
      <c r="PGT66" s="36"/>
      <c r="PGU66" s="36"/>
      <c r="PGV66" s="36"/>
      <c r="PGW66" s="36"/>
      <c r="PGX66" s="36"/>
      <c r="PGY66" s="36"/>
      <c r="PGZ66" s="192"/>
      <c r="PHA66" s="192"/>
      <c r="PHB66" s="36"/>
      <c r="PHC66" s="36"/>
      <c r="PHD66" s="36"/>
      <c r="PHE66" s="36"/>
      <c r="PHF66" s="36"/>
      <c r="PHG66" s="36"/>
      <c r="PHH66" s="36"/>
      <c r="PHI66" s="36"/>
      <c r="PHJ66" s="36"/>
      <c r="PHK66" s="36"/>
      <c r="PHL66" s="36"/>
      <c r="PHM66" s="36"/>
      <c r="PHN66" s="36"/>
      <c r="PHO66" s="36"/>
      <c r="PHP66" s="348"/>
      <c r="PHQ66" s="567"/>
      <c r="PHR66" s="568"/>
      <c r="PHS66" s="567"/>
      <c r="PHT66" s="569"/>
      <c r="PHU66" s="569"/>
      <c r="PHV66" s="567"/>
      <c r="PHW66" s="567"/>
      <c r="PHX66" s="570"/>
      <c r="PHY66" s="567"/>
      <c r="PHZ66" s="567"/>
      <c r="PIA66" s="567"/>
      <c r="PIB66" s="567"/>
      <c r="PIC66" s="567"/>
      <c r="PID66" s="572"/>
      <c r="PIE66" s="192"/>
      <c r="PIF66" s="36"/>
      <c r="PIG66" s="36"/>
      <c r="PIH66" s="36"/>
      <c r="PII66" s="36"/>
      <c r="PIJ66" s="36"/>
      <c r="PIK66" s="36"/>
      <c r="PIL66" s="36"/>
      <c r="PIM66" s="192"/>
      <c r="PIN66" s="192"/>
      <c r="PIO66" s="36"/>
      <c r="PIP66" s="36"/>
      <c r="PIQ66" s="36"/>
      <c r="PIR66" s="36"/>
      <c r="PIS66" s="36"/>
      <c r="PIT66" s="36"/>
      <c r="PIU66" s="36"/>
      <c r="PIV66" s="36"/>
      <c r="PIW66" s="36"/>
      <c r="PIX66" s="36"/>
      <c r="PIY66" s="36"/>
      <c r="PIZ66" s="36"/>
      <c r="PJA66" s="36"/>
      <c r="PJB66" s="36"/>
      <c r="PJC66" s="348"/>
      <c r="PJD66" s="567"/>
      <c r="PJE66" s="568"/>
      <c r="PJF66" s="567"/>
      <c r="PJG66" s="569"/>
      <c r="PJH66" s="569"/>
      <c r="PJI66" s="567"/>
      <c r="PJJ66" s="567"/>
      <c r="PJK66" s="570"/>
      <c r="PJL66" s="567"/>
      <c r="PJM66" s="567"/>
      <c r="PJN66" s="567"/>
      <c r="PJO66" s="567"/>
      <c r="PJP66" s="567"/>
      <c r="PJQ66" s="572"/>
      <c r="PJR66" s="192"/>
      <c r="PJS66" s="36"/>
      <c r="PJT66" s="36"/>
      <c r="PJU66" s="36"/>
      <c r="PJV66" s="36"/>
      <c r="PJW66" s="36"/>
      <c r="PJX66" s="36"/>
      <c r="PJY66" s="36"/>
      <c r="PJZ66" s="192"/>
      <c r="PKA66" s="192"/>
      <c r="PKB66" s="36"/>
      <c r="PKC66" s="36"/>
      <c r="PKD66" s="36"/>
      <c r="PKE66" s="36"/>
      <c r="PKF66" s="36"/>
      <c r="PKG66" s="36"/>
      <c r="PKH66" s="36"/>
      <c r="PKI66" s="36"/>
      <c r="PKJ66" s="36"/>
      <c r="PKK66" s="36"/>
      <c r="PKL66" s="36"/>
      <c r="PKM66" s="36"/>
      <c r="PKN66" s="36"/>
      <c r="PKO66" s="36"/>
      <c r="PKP66" s="348"/>
      <c r="PKQ66" s="567"/>
      <c r="PKR66" s="568"/>
      <c r="PKS66" s="567"/>
      <c r="PKT66" s="569"/>
      <c r="PKU66" s="569"/>
      <c r="PKV66" s="567"/>
      <c r="PKW66" s="567"/>
      <c r="PKX66" s="570"/>
      <c r="PKY66" s="567"/>
      <c r="PKZ66" s="567"/>
      <c r="PLA66" s="567"/>
      <c r="PLB66" s="567"/>
      <c r="PLC66" s="567"/>
      <c r="PLD66" s="572"/>
      <c r="PLE66" s="192"/>
      <c r="PLF66" s="36"/>
      <c r="PLG66" s="36"/>
      <c r="PLH66" s="36"/>
      <c r="PLI66" s="36"/>
      <c r="PLJ66" s="36"/>
      <c r="PLK66" s="36"/>
      <c r="PLL66" s="36"/>
      <c r="PLM66" s="192"/>
      <c r="PLN66" s="192"/>
      <c r="PLO66" s="36"/>
      <c r="PLP66" s="36"/>
      <c r="PLQ66" s="36"/>
      <c r="PLR66" s="36"/>
      <c r="PLS66" s="36"/>
      <c r="PLT66" s="36"/>
      <c r="PLU66" s="36"/>
      <c r="PLV66" s="36"/>
      <c r="PLW66" s="36"/>
      <c r="PLX66" s="36"/>
      <c r="PLY66" s="36"/>
      <c r="PLZ66" s="36"/>
      <c r="PMA66" s="36"/>
      <c r="PMB66" s="36"/>
      <c r="PMC66" s="348"/>
      <c r="PMD66" s="567"/>
      <c r="PME66" s="568"/>
      <c r="PMF66" s="567"/>
      <c r="PMG66" s="569"/>
      <c r="PMH66" s="569"/>
      <c r="PMI66" s="567"/>
      <c r="PMJ66" s="567"/>
      <c r="PMK66" s="570"/>
      <c r="PML66" s="567"/>
      <c r="PMM66" s="567"/>
      <c r="PMN66" s="567"/>
      <c r="PMO66" s="567"/>
      <c r="PMP66" s="567"/>
      <c r="PMQ66" s="572"/>
      <c r="PMR66" s="192"/>
      <c r="PMS66" s="36"/>
      <c r="PMT66" s="36"/>
      <c r="PMU66" s="36"/>
      <c r="PMV66" s="36"/>
      <c r="PMW66" s="36"/>
      <c r="PMX66" s="36"/>
      <c r="PMY66" s="36"/>
      <c r="PMZ66" s="192"/>
      <c r="PNA66" s="192"/>
      <c r="PNB66" s="36"/>
      <c r="PNC66" s="36"/>
      <c r="PND66" s="36"/>
      <c r="PNE66" s="36"/>
      <c r="PNF66" s="36"/>
      <c r="PNG66" s="36"/>
      <c r="PNH66" s="36"/>
      <c r="PNI66" s="36"/>
      <c r="PNJ66" s="36"/>
      <c r="PNK66" s="36"/>
      <c r="PNL66" s="36"/>
      <c r="PNM66" s="36"/>
      <c r="PNN66" s="36"/>
      <c r="PNO66" s="36"/>
      <c r="PNP66" s="348"/>
      <c r="PNQ66" s="567"/>
      <c r="PNR66" s="568"/>
      <c r="PNS66" s="567"/>
      <c r="PNT66" s="569"/>
      <c r="PNU66" s="569"/>
      <c r="PNV66" s="567"/>
      <c r="PNW66" s="567"/>
      <c r="PNX66" s="570"/>
      <c r="PNY66" s="567"/>
      <c r="PNZ66" s="567"/>
      <c r="POA66" s="567"/>
      <c r="POB66" s="567"/>
      <c r="POC66" s="567"/>
      <c r="POD66" s="572"/>
      <c r="POE66" s="192"/>
      <c r="POF66" s="36"/>
      <c r="POG66" s="36"/>
      <c r="POH66" s="36"/>
      <c r="POI66" s="36"/>
      <c r="POJ66" s="36"/>
      <c r="POK66" s="36"/>
      <c r="POL66" s="36"/>
      <c r="POM66" s="192"/>
      <c r="PON66" s="192"/>
      <c r="POO66" s="36"/>
      <c r="POP66" s="36"/>
      <c r="POQ66" s="36"/>
      <c r="POR66" s="36"/>
      <c r="POS66" s="36"/>
      <c r="POT66" s="36"/>
      <c r="POU66" s="36"/>
      <c r="POV66" s="36"/>
      <c r="POW66" s="36"/>
      <c r="POX66" s="36"/>
      <c r="POY66" s="36"/>
      <c r="POZ66" s="36"/>
      <c r="PPA66" s="36"/>
      <c r="PPB66" s="36"/>
      <c r="PPC66" s="348"/>
      <c r="PPD66" s="567"/>
      <c r="PPE66" s="568"/>
      <c r="PPF66" s="567"/>
      <c r="PPG66" s="569"/>
      <c r="PPH66" s="569"/>
      <c r="PPI66" s="567"/>
      <c r="PPJ66" s="567"/>
      <c r="PPK66" s="570"/>
      <c r="PPL66" s="567"/>
      <c r="PPM66" s="567"/>
      <c r="PPN66" s="567"/>
      <c r="PPO66" s="567"/>
      <c r="PPP66" s="567"/>
      <c r="PPQ66" s="572"/>
      <c r="PPR66" s="192"/>
      <c r="PPS66" s="36"/>
      <c r="PPT66" s="36"/>
      <c r="PPU66" s="36"/>
      <c r="PPV66" s="36"/>
      <c r="PPW66" s="36"/>
      <c r="PPX66" s="36"/>
      <c r="PPY66" s="36"/>
      <c r="PPZ66" s="192"/>
      <c r="PQA66" s="192"/>
      <c r="PQB66" s="36"/>
      <c r="PQC66" s="36"/>
      <c r="PQD66" s="36"/>
      <c r="PQE66" s="36"/>
      <c r="PQF66" s="36"/>
      <c r="PQG66" s="36"/>
      <c r="PQH66" s="36"/>
      <c r="PQI66" s="36"/>
      <c r="PQJ66" s="36"/>
      <c r="PQK66" s="36"/>
      <c r="PQL66" s="36"/>
      <c r="PQM66" s="36"/>
      <c r="PQN66" s="36"/>
      <c r="PQO66" s="36"/>
      <c r="PQP66" s="348"/>
      <c r="PQQ66" s="567"/>
      <c r="PQR66" s="568"/>
      <c r="PQS66" s="567"/>
      <c r="PQT66" s="569"/>
      <c r="PQU66" s="569"/>
      <c r="PQV66" s="567"/>
      <c r="PQW66" s="567"/>
      <c r="PQX66" s="570"/>
      <c r="PQY66" s="567"/>
      <c r="PQZ66" s="567"/>
      <c r="PRA66" s="567"/>
      <c r="PRB66" s="567"/>
      <c r="PRC66" s="567"/>
      <c r="PRD66" s="572"/>
      <c r="PRE66" s="192"/>
      <c r="PRF66" s="36"/>
      <c r="PRG66" s="36"/>
      <c r="PRH66" s="36"/>
      <c r="PRI66" s="36"/>
      <c r="PRJ66" s="36"/>
      <c r="PRK66" s="36"/>
      <c r="PRL66" s="36"/>
      <c r="PRM66" s="192"/>
      <c r="PRN66" s="192"/>
      <c r="PRO66" s="36"/>
      <c r="PRP66" s="36"/>
      <c r="PRQ66" s="36"/>
      <c r="PRR66" s="36"/>
      <c r="PRS66" s="36"/>
      <c r="PRT66" s="36"/>
      <c r="PRU66" s="36"/>
      <c r="PRV66" s="36"/>
      <c r="PRW66" s="36"/>
      <c r="PRX66" s="36"/>
      <c r="PRY66" s="36"/>
      <c r="PRZ66" s="36"/>
      <c r="PSA66" s="36"/>
      <c r="PSB66" s="36"/>
      <c r="PSC66" s="348"/>
      <c r="PSD66" s="567"/>
      <c r="PSE66" s="568"/>
      <c r="PSF66" s="567"/>
      <c r="PSG66" s="569"/>
      <c r="PSH66" s="569"/>
      <c r="PSI66" s="567"/>
      <c r="PSJ66" s="567"/>
      <c r="PSK66" s="570"/>
      <c r="PSL66" s="567"/>
      <c r="PSM66" s="567"/>
      <c r="PSN66" s="567"/>
      <c r="PSO66" s="567"/>
      <c r="PSP66" s="567"/>
      <c r="PSQ66" s="572"/>
      <c r="PSR66" s="192"/>
      <c r="PSS66" s="36"/>
      <c r="PST66" s="36"/>
      <c r="PSU66" s="36"/>
      <c r="PSV66" s="36"/>
      <c r="PSW66" s="36"/>
      <c r="PSX66" s="36"/>
      <c r="PSY66" s="36"/>
      <c r="PSZ66" s="192"/>
      <c r="PTA66" s="192"/>
      <c r="PTB66" s="36"/>
      <c r="PTC66" s="36"/>
      <c r="PTD66" s="36"/>
      <c r="PTE66" s="36"/>
      <c r="PTF66" s="36"/>
      <c r="PTG66" s="36"/>
      <c r="PTH66" s="36"/>
      <c r="PTI66" s="36"/>
      <c r="PTJ66" s="36"/>
      <c r="PTK66" s="36"/>
      <c r="PTL66" s="36"/>
      <c r="PTM66" s="36"/>
      <c r="PTN66" s="36"/>
      <c r="PTO66" s="36"/>
      <c r="PTP66" s="348"/>
      <c r="PTQ66" s="567"/>
      <c r="PTR66" s="568"/>
      <c r="PTS66" s="567"/>
      <c r="PTT66" s="569"/>
      <c r="PTU66" s="569"/>
      <c r="PTV66" s="567"/>
      <c r="PTW66" s="567"/>
      <c r="PTX66" s="570"/>
      <c r="PTY66" s="567"/>
      <c r="PTZ66" s="567"/>
      <c r="PUA66" s="567"/>
      <c r="PUB66" s="567"/>
      <c r="PUC66" s="567"/>
      <c r="PUD66" s="572"/>
      <c r="PUE66" s="192"/>
      <c r="PUF66" s="36"/>
      <c r="PUG66" s="36"/>
      <c r="PUH66" s="36"/>
      <c r="PUI66" s="36"/>
      <c r="PUJ66" s="36"/>
      <c r="PUK66" s="36"/>
      <c r="PUL66" s="36"/>
      <c r="PUM66" s="192"/>
      <c r="PUN66" s="192"/>
      <c r="PUO66" s="36"/>
      <c r="PUP66" s="36"/>
      <c r="PUQ66" s="36"/>
      <c r="PUR66" s="36"/>
      <c r="PUS66" s="36"/>
      <c r="PUT66" s="36"/>
      <c r="PUU66" s="36"/>
      <c r="PUV66" s="36"/>
      <c r="PUW66" s="36"/>
      <c r="PUX66" s="36"/>
      <c r="PUY66" s="36"/>
      <c r="PUZ66" s="36"/>
      <c r="PVA66" s="36"/>
      <c r="PVB66" s="36"/>
      <c r="PVC66" s="348"/>
      <c r="PVD66" s="567"/>
      <c r="PVE66" s="568"/>
      <c r="PVF66" s="567"/>
      <c r="PVG66" s="569"/>
      <c r="PVH66" s="569"/>
      <c r="PVI66" s="567"/>
      <c r="PVJ66" s="567"/>
      <c r="PVK66" s="570"/>
      <c r="PVL66" s="567"/>
      <c r="PVM66" s="567"/>
      <c r="PVN66" s="567"/>
      <c r="PVO66" s="567"/>
      <c r="PVP66" s="567"/>
      <c r="PVQ66" s="572"/>
      <c r="PVR66" s="192"/>
      <c r="PVS66" s="36"/>
      <c r="PVT66" s="36"/>
      <c r="PVU66" s="36"/>
      <c r="PVV66" s="36"/>
      <c r="PVW66" s="36"/>
      <c r="PVX66" s="36"/>
      <c r="PVY66" s="36"/>
      <c r="PVZ66" s="192"/>
      <c r="PWA66" s="192"/>
      <c r="PWB66" s="36"/>
      <c r="PWC66" s="36"/>
      <c r="PWD66" s="36"/>
      <c r="PWE66" s="36"/>
      <c r="PWF66" s="36"/>
      <c r="PWG66" s="36"/>
      <c r="PWH66" s="36"/>
      <c r="PWI66" s="36"/>
      <c r="PWJ66" s="36"/>
      <c r="PWK66" s="36"/>
      <c r="PWL66" s="36"/>
      <c r="PWM66" s="36"/>
      <c r="PWN66" s="36"/>
      <c r="PWO66" s="36"/>
      <c r="PWP66" s="348"/>
      <c r="PWQ66" s="567"/>
      <c r="PWR66" s="568"/>
      <c r="PWS66" s="567"/>
      <c r="PWT66" s="569"/>
      <c r="PWU66" s="569"/>
      <c r="PWV66" s="567"/>
      <c r="PWW66" s="567"/>
      <c r="PWX66" s="570"/>
      <c r="PWY66" s="567"/>
      <c r="PWZ66" s="567"/>
      <c r="PXA66" s="567"/>
      <c r="PXB66" s="567"/>
      <c r="PXC66" s="567"/>
      <c r="PXD66" s="572"/>
      <c r="PXE66" s="192"/>
      <c r="PXF66" s="36"/>
      <c r="PXG66" s="36"/>
      <c r="PXH66" s="36"/>
      <c r="PXI66" s="36"/>
      <c r="PXJ66" s="36"/>
      <c r="PXK66" s="36"/>
      <c r="PXL66" s="36"/>
      <c r="PXM66" s="192"/>
      <c r="PXN66" s="192"/>
      <c r="PXO66" s="36"/>
      <c r="PXP66" s="36"/>
      <c r="PXQ66" s="36"/>
      <c r="PXR66" s="36"/>
      <c r="PXS66" s="36"/>
      <c r="PXT66" s="36"/>
      <c r="PXU66" s="36"/>
      <c r="PXV66" s="36"/>
      <c r="PXW66" s="36"/>
      <c r="PXX66" s="36"/>
      <c r="PXY66" s="36"/>
      <c r="PXZ66" s="36"/>
      <c r="PYA66" s="36"/>
      <c r="PYB66" s="36"/>
      <c r="PYC66" s="348"/>
      <c r="PYD66" s="567"/>
      <c r="PYE66" s="568"/>
      <c r="PYF66" s="567"/>
      <c r="PYG66" s="569"/>
      <c r="PYH66" s="569"/>
      <c r="PYI66" s="567"/>
      <c r="PYJ66" s="567"/>
      <c r="PYK66" s="570"/>
      <c r="PYL66" s="567"/>
      <c r="PYM66" s="567"/>
      <c r="PYN66" s="567"/>
      <c r="PYO66" s="567"/>
      <c r="PYP66" s="567"/>
      <c r="PYQ66" s="572"/>
      <c r="PYR66" s="192"/>
      <c r="PYS66" s="36"/>
      <c r="PYT66" s="36"/>
      <c r="PYU66" s="36"/>
      <c r="PYV66" s="36"/>
      <c r="PYW66" s="36"/>
      <c r="PYX66" s="36"/>
      <c r="PYY66" s="36"/>
      <c r="PYZ66" s="192"/>
      <c r="PZA66" s="192"/>
      <c r="PZB66" s="36"/>
      <c r="PZC66" s="36"/>
      <c r="PZD66" s="36"/>
      <c r="PZE66" s="36"/>
      <c r="PZF66" s="36"/>
      <c r="PZG66" s="36"/>
      <c r="PZH66" s="36"/>
      <c r="PZI66" s="36"/>
      <c r="PZJ66" s="36"/>
      <c r="PZK66" s="36"/>
      <c r="PZL66" s="36"/>
      <c r="PZM66" s="36"/>
      <c r="PZN66" s="36"/>
      <c r="PZO66" s="36"/>
      <c r="PZP66" s="348"/>
      <c r="PZQ66" s="567"/>
      <c r="PZR66" s="568"/>
      <c r="PZS66" s="567"/>
      <c r="PZT66" s="569"/>
      <c r="PZU66" s="569"/>
      <c r="PZV66" s="567"/>
      <c r="PZW66" s="567"/>
      <c r="PZX66" s="570"/>
      <c r="PZY66" s="567"/>
      <c r="PZZ66" s="567"/>
      <c r="QAA66" s="567"/>
      <c r="QAB66" s="567"/>
      <c r="QAC66" s="567"/>
      <c r="QAD66" s="572"/>
      <c r="QAE66" s="192"/>
      <c r="QAF66" s="36"/>
      <c r="QAG66" s="36"/>
      <c r="QAH66" s="36"/>
      <c r="QAI66" s="36"/>
      <c r="QAJ66" s="36"/>
      <c r="QAK66" s="36"/>
      <c r="QAL66" s="36"/>
      <c r="QAM66" s="192"/>
      <c r="QAN66" s="192"/>
      <c r="QAO66" s="36"/>
      <c r="QAP66" s="36"/>
      <c r="QAQ66" s="36"/>
      <c r="QAR66" s="36"/>
      <c r="QAS66" s="36"/>
      <c r="QAT66" s="36"/>
      <c r="QAU66" s="36"/>
      <c r="QAV66" s="36"/>
      <c r="QAW66" s="36"/>
      <c r="QAX66" s="36"/>
      <c r="QAY66" s="36"/>
      <c r="QAZ66" s="36"/>
      <c r="QBA66" s="36"/>
      <c r="QBB66" s="36"/>
      <c r="QBC66" s="348"/>
      <c r="QBD66" s="567"/>
      <c r="QBE66" s="568"/>
      <c r="QBF66" s="567"/>
      <c r="QBG66" s="569"/>
      <c r="QBH66" s="569"/>
      <c r="QBI66" s="567"/>
      <c r="QBJ66" s="567"/>
      <c r="QBK66" s="570"/>
      <c r="QBL66" s="567"/>
      <c r="QBM66" s="567"/>
      <c r="QBN66" s="567"/>
      <c r="QBO66" s="567"/>
      <c r="QBP66" s="567"/>
      <c r="QBQ66" s="572"/>
      <c r="QBR66" s="192"/>
      <c r="QBS66" s="36"/>
      <c r="QBT66" s="36"/>
      <c r="QBU66" s="36"/>
      <c r="QBV66" s="36"/>
      <c r="QBW66" s="36"/>
      <c r="QBX66" s="36"/>
      <c r="QBY66" s="36"/>
      <c r="QBZ66" s="192"/>
      <c r="QCA66" s="192"/>
      <c r="QCB66" s="36"/>
      <c r="QCC66" s="36"/>
      <c r="QCD66" s="36"/>
      <c r="QCE66" s="36"/>
      <c r="QCF66" s="36"/>
      <c r="QCG66" s="36"/>
      <c r="QCH66" s="36"/>
      <c r="QCI66" s="36"/>
      <c r="QCJ66" s="36"/>
      <c r="QCK66" s="36"/>
      <c r="QCL66" s="36"/>
      <c r="QCM66" s="36"/>
      <c r="QCN66" s="36"/>
      <c r="QCO66" s="36"/>
      <c r="QCP66" s="348"/>
      <c r="QCQ66" s="567"/>
      <c r="QCR66" s="568"/>
      <c r="QCS66" s="567"/>
      <c r="QCT66" s="569"/>
      <c r="QCU66" s="569"/>
      <c r="QCV66" s="567"/>
      <c r="QCW66" s="567"/>
      <c r="QCX66" s="570"/>
      <c r="QCY66" s="567"/>
      <c r="QCZ66" s="567"/>
      <c r="QDA66" s="567"/>
      <c r="QDB66" s="567"/>
      <c r="QDC66" s="567"/>
      <c r="QDD66" s="572"/>
      <c r="QDE66" s="192"/>
      <c r="QDF66" s="36"/>
      <c r="QDG66" s="36"/>
      <c r="QDH66" s="36"/>
      <c r="QDI66" s="36"/>
      <c r="QDJ66" s="36"/>
      <c r="QDK66" s="36"/>
      <c r="QDL66" s="36"/>
      <c r="QDM66" s="192"/>
      <c r="QDN66" s="192"/>
      <c r="QDO66" s="36"/>
      <c r="QDP66" s="36"/>
      <c r="QDQ66" s="36"/>
      <c r="QDR66" s="36"/>
      <c r="QDS66" s="36"/>
      <c r="QDT66" s="36"/>
      <c r="QDU66" s="36"/>
      <c r="QDV66" s="36"/>
      <c r="QDW66" s="36"/>
      <c r="QDX66" s="36"/>
      <c r="QDY66" s="36"/>
      <c r="QDZ66" s="36"/>
      <c r="QEA66" s="36"/>
      <c r="QEB66" s="36"/>
      <c r="QEC66" s="348"/>
      <c r="QED66" s="567"/>
      <c r="QEE66" s="568"/>
      <c r="QEF66" s="567"/>
      <c r="QEG66" s="569"/>
      <c r="QEH66" s="569"/>
      <c r="QEI66" s="567"/>
      <c r="QEJ66" s="567"/>
      <c r="QEK66" s="570"/>
      <c r="QEL66" s="567"/>
      <c r="QEM66" s="567"/>
      <c r="QEN66" s="567"/>
      <c r="QEO66" s="567"/>
      <c r="QEP66" s="567"/>
      <c r="QEQ66" s="572"/>
      <c r="QER66" s="192"/>
      <c r="QES66" s="36"/>
      <c r="QET66" s="36"/>
      <c r="QEU66" s="36"/>
      <c r="QEV66" s="36"/>
      <c r="QEW66" s="36"/>
      <c r="QEX66" s="36"/>
      <c r="QEY66" s="36"/>
      <c r="QEZ66" s="192"/>
      <c r="QFA66" s="192"/>
      <c r="QFB66" s="36"/>
      <c r="QFC66" s="36"/>
      <c r="QFD66" s="36"/>
      <c r="QFE66" s="36"/>
      <c r="QFF66" s="36"/>
      <c r="QFG66" s="36"/>
      <c r="QFH66" s="36"/>
      <c r="QFI66" s="36"/>
      <c r="QFJ66" s="36"/>
      <c r="QFK66" s="36"/>
      <c r="QFL66" s="36"/>
      <c r="QFM66" s="36"/>
      <c r="QFN66" s="36"/>
      <c r="QFO66" s="36"/>
      <c r="QFP66" s="348"/>
      <c r="QFQ66" s="567"/>
      <c r="QFR66" s="568"/>
      <c r="QFS66" s="567"/>
      <c r="QFT66" s="569"/>
      <c r="QFU66" s="569"/>
      <c r="QFV66" s="567"/>
      <c r="QFW66" s="567"/>
      <c r="QFX66" s="570"/>
      <c r="QFY66" s="567"/>
      <c r="QFZ66" s="567"/>
      <c r="QGA66" s="567"/>
      <c r="QGB66" s="567"/>
      <c r="QGC66" s="567"/>
      <c r="QGD66" s="572"/>
      <c r="QGE66" s="192"/>
      <c r="QGF66" s="36"/>
      <c r="QGG66" s="36"/>
      <c r="QGH66" s="36"/>
      <c r="QGI66" s="36"/>
      <c r="QGJ66" s="36"/>
      <c r="QGK66" s="36"/>
      <c r="QGL66" s="36"/>
      <c r="QGM66" s="192"/>
      <c r="QGN66" s="192"/>
      <c r="QGO66" s="36"/>
      <c r="QGP66" s="36"/>
      <c r="QGQ66" s="36"/>
      <c r="QGR66" s="36"/>
      <c r="QGS66" s="36"/>
      <c r="QGT66" s="36"/>
      <c r="QGU66" s="36"/>
      <c r="QGV66" s="36"/>
      <c r="QGW66" s="36"/>
      <c r="QGX66" s="36"/>
      <c r="QGY66" s="36"/>
      <c r="QGZ66" s="36"/>
      <c r="QHA66" s="36"/>
      <c r="QHB66" s="36"/>
      <c r="QHC66" s="348"/>
      <c r="QHD66" s="567"/>
      <c r="QHE66" s="568"/>
      <c r="QHF66" s="567"/>
      <c r="QHG66" s="569"/>
      <c r="QHH66" s="569"/>
      <c r="QHI66" s="567"/>
      <c r="QHJ66" s="567"/>
      <c r="QHK66" s="570"/>
      <c r="QHL66" s="567"/>
      <c r="QHM66" s="567"/>
      <c r="QHN66" s="567"/>
      <c r="QHO66" s="567"/>
      <c r="QHP66" s="567"/>
      <c r="QHQ66" s="572"/>
      <c r="QHR66" s="192"/>
      <c r="QHS66" s="36"/>
      <c r="QHT66" s="36"/>
      <c r="QHU66" s="36"/>
      <c r="QHV66" s="36"/>
      <c r="QHW66" s="36"/>
      <c r="QHX66" s="36"/>
      <c r="QHY66" s="36"/>
      <c r="QHZ66" s="192"/>
      <c r="QIA66" s="192"/>
      <c r="QIB66" s="36"/>
      <c r="QIC66" s="36"/>
      <c r="QID66" s="36"/>
      <c r="QIE66" s="36"/>
      <c r="QIF66" s="36"/>
      <c r="QIG66" s="36"/>
      <c r="QIH66" s="36"/>
      <c r="QII66" s="36"/>
      <c r="QIJ66" s="36"/>
      <c r="QIK66" s="36"/>
      <c r="QIL66" s="36"/>
      <c r="QIM66" s="36"/>
      <c r="QIN66" s="36"/>
      <c r="QIO66" s="36"/>
      <c r="QIP66" s="348"/>
      <c r="QIQ66" s="567"/>
      <c r="QIR66" s="568"/>
      <c r="QIS66" s="567"/>
      <c r="QIT66" s="569"/>
      <c r="QIU66" s="569"/>
      <c r="QIV66" s="567"/>
      <c r="QIW66" s="567"/>
      <c r="QIX66" s="570"/>
      <c r="QIY66" s="567"/>
      <c r="QIZ66" s="567"/>
      <c r="QJA66" s="567"/>
      <c r="QJB66" s="567"/>
      <c r="QJC66" s="567"/>
      <c r="QJD66" s="572"/>
      <c r="QJE66" s="192"/>
      <c r="QJF66" s="36"/>
      <c r="QJG66" s="36"/>
      <c r="QJH66" s="36"/>
      <c r="QJI66" s="36"/>
      <c r="QJJ66" s="36"/>
      <c r="QJK66" s="36"/>
      <c r="QJL66" s="36"/>
      <c r="QJM66" s="192"/>
      <c r="QJN66" s="192"/>
      <c r="QJO66" s="36"/>
      <c r="QJP66" s="36"/>
      <c r="QJQ66" s="36"/>
      <c r="QJR66" s="36"/>
      <c r="QJS66" s="36"/>
      <c r="QJT66" s="36"/>
      <c r="QJU66" s="36"/>
      <c r="QJV66" s="36"/>
      <c r="QJW66" s="36"/>
      <c r="QJX66" s="36"/>
      <c r="QJY66" s="36"/>
      <c r="QJZ66" s="36"/>
      <c r="QKA66" s="36"/>
      <c r="QKB66" s="36"/>
      <c r="QKC66" s="348"/>
      <c r="QKD66" s="567"/>
      <c r="QKE66" s="568"/>
      <c r="QKF66" s="567"/>
      <c r="QKG66" s="569"/>
      <c r="QKH66" s="569"/>
      <c r="QKI66" s="567"/>
      <c r="QKJ66" s="567"/>
      <c r="QKK66" s="570"/>
      <c r="QKL66" s="567"/>
      <c r="QKM66" s="567"/>
      <c r="QKN66" s="567"/>
      <c r="QKO66" s="567"/>
      <c r="QKP66" s="567"/>
      <c r="QKQ66" s="572"/>
      <c r="QKR66" s="192"/>
      <c r="QKS66" s="36"/>
      <c r="QKT66" s="36"/>
      <c r="QKU66" s="36"/>
      <c r="QKV66" s="36"/>
      <c r="QKW66" s="36"/>
      <c r="QKX66" s="36"/>
      <c r="QKY66" s="36"/>
      <c r="QKZ66" s="192"/>
      <c r="QLA66" s="192"/>
      <c r="QLB66" s="36"/>
      <c r="QLC66" s="36"/>
      <c r="QLD66" s="36"/>
      <c r="QLE66" s="36"/>
      <c r="QLF66" s="36"/>
      <c r="QLG66" s="36"/>
      <c r="QLH66" s="36"/>
      <c r="QLI66" s="36"/>
      <c r="QLJ66" s="36"/>
      <c r="QLK66" s="36"/>
      <c r="QLL66" s="36"/>
      <c r="QLM66" s="36"/>
      <c r="QLN66" s="36"/>
      <c r="QLO66" s="36"/>
      <c r="QLP66" s="348"/>
      <c r="QLQ66" s="567"/>
      <c r="QLR66" s="568"/>
      <c r="QLS66" s="567"/>
      <c r="QLT66" s="569"/>
      <c r="QLU66" s="569"/>
      <c r="QLV66" s="567"/>
      <c r="QLW66" s="567"/>
      <c r="QLX66" s="570"/>
      <c r="QLY66" s="567"/>
      <c r="QLZ66" s="567"/>
      <c r="QMA66" s="567"/>
      <c r="QMB66" s="567"/>
      <c r="QMC66" s="567"/>
      <c r="QMD66" s="572"/>
      <c r="QME66" s="192"/>
      <c r="QMF66" s="36"/>
      <c r="QMG66" s="36"/>
      <c r="QMH66" s="36"/>
      <c r="QMI66" s="36"/>
      <c r="QMJ66" s="36"/>
      <c r="QMK66" s="36"/>
      <c r="QML66" s="36"/>
      <c r="QMM66" s="192"/>
      <c r="QMN66" s="192"/>
      <c r="QMO66" s="36"/>
      <c r="QMP66" s="36"/>
      <c r="QMQ66" s="36"/>
      <c r="QMR66" s="36"/>
      <c r="QMS66" s="36"/>
      <c r="QMT66" s="36"/>
      <c r="QMU66" s="36"/>
      <c r="QMV66" s="36"/>
      <c r="QMW66" s="36"/>
      <c r="QMX66" s="36"/>
      <c r="QMY66" s="36"/>
      <c r="QMZ66" s="36"/>
      <c r="QNA66" s="36"/>
      <c r="QNB66" s="36"/>
      <c r="QNC66" s="348"/>
      <c r="QND66" s="567"/>
      <c r="QNE66" s="568"/>
      <c r="QNF66" s="567"/>
      <c r="QNG66" s="569"/>
      <c r="QNH66" s="569"/>
      <c r="QNI66" s="567"/>
      <c r="QNJ66" s="567"/>
      <c r="QNK66" s="570"/>
      <c r="QNL66" s="567"/>
      <c r="QNM66" s="567"/>
      <c r="QNN66" s="567"/>
      <c r="QNO66" s="567"/>
      <c r="QNP66" s="567"/>
      <c r="QNQ66" s="572"/>
      <c r="QNR66" s="192"/>
      <c r="QNS66" s="36"/>
      <c r="QNT66" s="36"/>
      <c r="QNU66" s="36"/>
      <c r="QNV66" s="36"/>
      <c r="QNW66" s="36"/>
      <c r="QNX66" s="36"/>
      <c r="QNY66" s="36"/>
      <c r="QNZ66" s="192"/>
      <c r="QOA66" s="192"/>
      <c r="QOB66" s="36"/>
      <c r="QOC66" s="36"/>
      <c r="QOD66" s="36"/>
      <c r="QOE66" s="36"/>
      <c r="QOF66" s="36"/>
      <c r="QOG66" s="36"/>
      <c r="QOH66" s="36"/>
      <c r="QOI66" s="36"/>
      <c r="QOJ66" s="36"/>
      <c r="QOK66" s="36"/>
      <c r="QOL66" s="36"/>
      <c r="QOM66" s="36"/>
      <c r="QON66" s="36"/>
      <c r="QOO66" s="36"/>
      <c r="QOP66" s="348"/>
      <c r="QOQ66" s="567"/>
      <c r="QOR66" s="568"/>
      <c r="QOS66" s="567"/>
      <c r="QOT66" s="569"/>
      <c r="QOU66" s="569"/>
      <c r="QOV66" s="567"/>
      <c r="QOW66" s="567"/>
      <c r="QOX66" s="570"/>
      <c r="QOY66" s="567"/>
      <c r="QOZ66" s="567"/>
      <c r="QPA66" s="567"/>
      <c r="QPB66" s="567"/>
      <c r="QPC66" s="567"/>
      <c r="QPD66" s="572"/>
      <c r="QPE66" s="192"/>
      <c r="QPF66" s="36"/>
      <c r="QPG66" s="36"/>
      <c r="QPH66" s="36"/>
      <c r="QPI66" s="36"/>
      <c r="QPJ66" s="36"/>
      <c r="QPK66" s="36"/>
      <c r="QPL66" s="36"/>
      <c r="QPM66" s="192"/>
      <c r="QPN66" s="192"/>
      <c r="QPO66" s="36"/>
      <c r="QPP66" s="36"/>
      <c r="QPQ66" s="36"/>
      <c r="QPR66" s="36"/>
      <c r="QPS66" s="36"/>
      <c r="QPT66" s="36"/>
      <c r="QPU66" s="36"/>
      <c r="QPV66" s="36"/>
      <c r="QPW66" s="36"/>
      <c r="QPX66" s="36"/>
      <c r="QPY66" s="36"/>
      <c r="QPZ66" s="36"/>
      <c r="QQA66" s="36"/>
      <c r="QQB66" s="36"/>
      <c r="QQC66" s="348"/>
      <c r="QQD66" s="567"/>
      <c r="QQE66" s="568"/>
      <c r="QQF66" s="567"/>
      <c r="QQG66" s="569"/>
      <c r="QQH66" s="569"/>
      <c r="QQI66" s="567"/>
      <c r="QQJ66" s="567"/>
      <c r="QQK66" s="570"/>
      <c r="QQL66" s="567"/>
      <c r="QQM66" s="567"/>
      <c r="QQN66" s="567"/>
      <c r="QQO66" s="567"/>
      <c r="QQP66" s="567"/>
      <c r="QQQ66" s="572"/>
      <c r="QQR66" s="192"/>
      <c r="QQS66" s="36"/>
      <c r="QQT66" s="36"/>
      <c r="QQU66" s="36"/>
      <c r="QQV66" s="36"/>
      <c r="QQW66" s="36"/>
      <c r="QQX66" s="36"/>
      <c r="QQY66" s="36"/>
      <c r="QQZ66" s="192"/>
      <c r="QRA66" s="192"/>
      <c r="QRB66" s="36"/>
      <c r="QRC66" s="36"/>
      <c r="QRD66" s="36"/>
      <c r="QRE66" s="36"/>
      <c r="QRF66" s="36"/>
      <c r="QRG66" s="36"/>
      <c r="QRH66" s="36"/>
      <c r="QRI66" s="36"/>
      <c r="QRJ66" s="36"/>
      <c r="QRK66" s="36"/>
      <c r="QRL66" s="36"/>
      <c r="QRM66" s="36"/>
      <c r="QRN66" s="36"/>
      <c r="QRO66" s="36"/>
      <c r="QRP66" s="348"/>
      <c r="QRQ66" s="567"/>
      <c r="QRR66" s="568"/>
      <c r="QRS66" s="567"/>
      <c r="QRT66" s="569"/>
      <c r="QRU66" s="569"/>
      <c r="QRV66" s="567"/>
      <c r="QRW66" s="567"/>
      <c r="QRX66" s="570"/>
      <c r="QRY66" s="567"/>
      <c r="QRZ66" s="567"/>
      <c r="QSA66" s="567"/>
      <c r="QSB66" s="567"/>
      <c r="QSC66" s="567"/>
      <c r="QSD66" s="572"/>
      <c r="QSE66" s="192"/>
      <c r="QSF66" s="36"/>
      <c r="QSG66" s="36"/>
      <c r="QSH66" s="36"/>
      <c r="QSI66" s="36"/>
      <c r="QSJ66" s="36"/>
      <c r="QSK66" s="36"/>
      <c r="QSL66" s="36"/>
      <c r="QSM66" s="192"/>
      <c r="QSN66" s="192"/>
      <c r="QSO66" s="36"/>
      <c r="QSP66" s="36"/>
      <c r="QSQ66" s="36"/>
      <c r="QSR66" s="36"/>
      <c r="QSS66" s="36"/>
      <c r="QST66" s="36"/>
      <c r="QSU66" s="36"/>
      <c r="QSV66" s="36"/>
      <c r="QSW66" s="36"/>
      <c r="QSX66" s="36"/>
      <c r="QSY66" s="36"/>
      <c r="QSZ66" s="36"/>
      <c r="QTA66" s="36"/>
      <c r="QTB66" s="36"/>
      <c r="QTC66" s="348"/>
      <c r="QTD66" s="567"/>
      <c r="QTE66" s="568"/>
      <c r="QTF66" s="567"/>
      <c r="QTG66" s="569"/>
      <c r="QTH66" s="569"/>
      <c r="QTI66" s="567"/>
      <c r="QTJ66" s="567"/>
      <c r="QTK66" s="570"/>
      <c r="QTL66" s="567"/>
      <c r="QTM66" s="567"/>
      <c r="QTN66" s="567"/>
      <c r="QTO66" s="567"/>
      <c r="QTP66" s="567"/>
      <c r="QTQ66" s="572"/>
      <c r="QTR66" s="192"/>
      <c r="QTS66" s="36"/>
      <c r="QTT66" s="36"/>
      <c r="QTU66" s="36"/>
      <c r="QTV66" s="36"/>
      <c r="QTW66" s="36"/>
      <c r="QTX66" s="36"/>
      <c r="QTY66" s="36"/>
      <c r="QTZ66" s="192"/>
      <c r="QUA66" s="192"/>
      <c r="QUB66" s="36"/>
      <c r="QUC66" s="36"/>
      <c r="QUD66" s="36"/>
      <c r="QUE66" s="36"/>
      <c r="QUF66" s="36"/>
      <c r="QUG66" s="36"/>
      <c r="QUH66" s="36"/>
      <c r="QUI66" s="36"/>
      <c r="QUJ66" s="36"/>
      <c r="QUK66" s="36"/>
      <c r="QUL66" s="36"/>
      <c r="QUM66" s="36"/>
      <c r="QUN66" s="36"/>
      <c r="QUO66" s="36"/>
      <c r="QUP66" s="348"/>
      <c r="QUQ66" s="567"/>
      <c r="QUR66" s="568"/>
      <c r="QUS66" s="567"/>
      <c r="QUT66" s="569"/>
      <c r="QUU66" s="569"/>
      <c r="QUV66" s="567"/>
      <c r="QUW66" s="567"/>
      <c r="QUX66" s="570"/>
      <c r="QUY66" s="567"/>
      <c r="QUZ66" s="567"/>
      <c r="QVA66" s="567"/>
      <c r="QVB66" s="567"/>
      <c r="QVC66" s="567"/>
      <c r="QVD66" s="572"/>
      <c r="QVE66" s="192"/>
      <c r="QVF66" s="36"/>
      <c r="QVG66" s="36"/>
      <c r="QVH66" s="36"/>
      <c r="QVI66" s="36"/>
      <c r="QVJ66" s="36"/>
      <c r="QVK66" s="36"/>
      <c r="QVL66" s="36"/>
      <c r="QVM66" s="192"/>
      <c r="QVN66" s="192"/>
      <c r="QVO66" s="36"/>
      <c r="QVP66" s="36"/>
      <c r="QVQ66" s="36"/>
      <c r="QVR66" s="36"/>
      <c r="QVS66" s="36"/>
      <c r="QVT66" s="36"/>
      <c r="QVU66" s="36"/>
      <c r="QVV66" s="36"/>
      <c r="QVW66" s="36"/>
      <c r="QVX66" s="36"/>
      <c r="QVY66" s="36"/>
      <c r="QVZ66" s="36"/>
      <c r="QWA66" s="36"/>
      <c r="QWB66" s="36"/>
      <c r="QWC66" s="348"/>
      <c r="QWD66" s="567"/>
      <c r="QWE66" s="568"/>
      <c r="QWF66" s="567"/>
      <c r="QWG66" s="569"/>
      <c r="QWH66" s="569"/>
      <c r="QWI66" s="567"/>
      <c r="QWJ66" s="567"/>
      <c r="QWK66" s="570"/>
      <c r="QWL66" s="567"/>
      <c r="QWM66" s="567"/>
      <c r="QWN66" s="567"/>
      <c r="QWO66" s="567"/>
      <c r="QWP66" s="567"/>
      <c r="QWQ66" s="572"/>
      <c r="QWR66" s="192"/>
      <c r="QWS66" s="36"/>
      <c r="QWT66" s="36"/>
      <c r="QWU66" s="36"/>
      <c r="QWV66" s="36"/>
      <c r="QWW66" s="36"/>
      <c r="QWX66" s="36"/>
      <c r="QWY66" s="36"/>
      <c r="QWZ66" s="192"/>
      <c r="QXA66" s="192"/>
      <c r="QXB66" s="36"/>
      <c r="QXC66" s="36"/>
      <c r="QXD66" s="36"/>
      <c r="QXE66" s="36"/>
      <c r="QXF66" s="36"/>
      <c r="QXG66" s="36"/>
      <c r="QXH66" s="36"/>
      <c r="QXI66" s="36"/>
      <c r="QXJ66" s="36"/>
      <c r="QXK66" s="36"/>
      <c r="QXL66" s="36"/>
      <c r="QXM66" s="36"/>
      <c r="QXN66" s="36"/>
      <c r="QXO66" s="36"/>
      <c r="QXP66" s="348"/>
      <c r="QXQ66" s="567"/>
      <c r="QXR66" s="568"/>
      <c r="QXS66" s="567"/>
      <c r="QXT66" s="569"/>
      <c r="QXU66" s="569"/>
      <c r="QXV66" s="567"/>
      <c r="QXW66" s="567"/>
      <c r="QXX66" s="570"/>
      <c r="QXY66" s="567"/>
      <c r="QXZ66" s="567"/>
      <c r="QYA66" s="567"/>
      <c r="QYB66" s="567"/>
      <c r="QYC66" s="567"/>
      <c r="QYD66" s="572"/>
      <c r="QYE66" s="192"/>
      <c r="QYF66" s="36"/>
      <c r="QYG66" s="36"/>
      <c r="QYH66" s="36"/>
      <c r="QYI66" s="36"/>
      <c r="QYJ66" s="36"/>
      <c r="QYK66" s="36"/>
      <c r="QYL66" s="36"/>
      <c r="QYM66" s="192"/>
      <c r="QYN66" s="192"/>
      <c r="QYO66" s="36"/>
      <c r="QYP66" s="36"/>
      <c r="QYQ66" s="36"/>
      <c r="QYR66" s="36"/>
      <c r="QYS66" s="36"/>
      <c r="QYT66" s="36"/>
      <c r="QYU66" s="36"/>
      <c r="QYV66" s="36"/>
      <c r="QYW66" s="36"/>
      <c r="QYX66" s="36"/>
      <c r="QYY66" s="36"/>
      <c r="QYZ66" s="36"/>
      <c r="QZA66" s="36"/>
      <c r="QZB66" s="36"/>
      <c r="QZC66" s="348"/>
      <c r="QZD66" s="567"/>
      <c r="QZE66" s="568"/>
      <c r="QZF66" s="567"/>
      <c r="QZG66" s="569"/>
      <c r="QZH66" s="569"/>
      <c r="QZI66" s="567"/>
      <c r="QZJ66" s="567"/>
      <c r="QZK66" s="570"/>
      <c r="QZL66" s="567"/>
      <c r="QZM66" s="567"/>
      <c r="QZN66" s="567"/>
      <c r="QZO66" s="567"/>
      <c r="QZP66" s="567"/>
      <c r="QZQ66" s="572"/>
      <c r="QZR66" s="192"/>
      <c r="QZS66" s="36"/>
      <c r="QZT66" s="36"/>
      <c r="QZU66" s="36"/>
      <c r="QZV66" s="36"/>
      <c r="QZW66" s="36"/>
      <c r="QZX66" s="36"/>
      <c r="QZY66" s="36"/>
      <c r="QZZ66" s="192"/>
      <c r="RAA66" s="192"/>
      <c r="RAB66" s="36"/>
      <c r="RAC66" s="36"/>
      <c r="RAD66" s="36"/>
      <c r="RAE66" s="36"/>
      <c r="RAF66" s="36"/>
      <c r="RAG66" s="36"/>
      <c r="RAH66" s="36"/>
      <c r="RAI66" s="36"/>
      <c r="RAJ66" s="36"/>
      <c r="RAK66" s="36"/>
      <c r="RAL66" s="36"/>
      <c r="RAM66" s="36"/>
      <c r="RAN66" s="36"/>
      <c r="RAO66" s="36"/>
      <c r="RAP66" s="348"/>
      <c r="RAQ66" s="567"/>
      <c r="RAR66" s="568"/>
      <c r="RAS66" s="567"/>
      <c r="RAT66" s="569"/>
      <c r="RAU66" s="569"/>
      <c r="RAV66" s="567"/>
      <c r="RAW66" s="567"/>
      <c r="RAX66" s="570"/>
      <c r="RAY66" s="567"/>
      <c r="RAZ66" s="567"/>
      <c r="RBA66" s="567"/>
      <c r="RBB66" s="567"/>
      <c r="RBC66" s="567"/>
      <c r="RBD66" s="572"/>
      <c r="RBE66" s="192"/>
      <c r="RBF66" s="36"/>
      <c r="RBG66" s="36"/>
      <c r="RBH66" s="36"/>
      <c r="RBI66" s="36"/>
      <c r="RBJ66" s="36"/>
      <c r="RBK66" s="36"/>
      <c r="RBL66" s="36"/>
      <c r="RBM66" s="192"/>
      <c r="RBN66" s="192"/>
      <c r="RBO66" s="36"/>
      <c r="RBP66" s="36"/>
      <c r="RBQ66" s="36"/>
      <c r="RBR66" s="36"/>
      <c r="RBS66" s="36"/>
      <c r="RBT66" s="36"/>
      <c r="RBU66" s="36"/>
      <c r="RBV66" s="36"/>
      <c r="RBW66" s="36"/>
      <c r="RBX66" s="36"/>
      <c r="RBY66" s="36"/>
      <c r="RBZ66" s="36"/>
      <c r="RCA66" s="36"/>
      <c r="RCB66" s="36"/>
      <c r="RCC66" s="348"/>
      <c r="RCD66" s="567"/>
      <c r="RCE66" s="568"/>
      <c r="RCF66" s="567"/>
      <c r="RCG66" s="569"/>
      <c r="RCH66" s="569"/>
      <c r="RCI66" s="567"/>
      <c r="RCJ66" s="567"/>
      <c r="RCK66" s="570"/>
      <c r="RCL66" s="567"/>
      <c r="RCM66" s="567"/>
      <c r="RCN66" s="567"/>
      <c r="RCO66" s="567"/>
      <c r="RCP66" s="567"/>
      <c r="RCQ66" s="572"/>
      <c r="RCR66" s="192"/>
      <c r="RCS66" s="36"/>
      <c r="RCT66" s="36"/>
      <c r="RCU66" s="36"/>
      <c r="RCV66" s="36"/>
      <c r="RCW66" s="36"/>
      <c r="RCX66" s="36"/>
      <c r="RCY66" s="36"/>
      <c r="RCZ66" s="192"/>
      <c r="RDA66" s="192"/>
      <c r="RDB66" s="36"/>
      <c r="RDC66" s="36"/>
      <c r="RDD66" s="36"/>
      <c r="RDE66" s="36"/>
      <c r="RDF66" s="36"/>
      <c r="RDG66" s="36"/>
      <c r="RDH66" s="36"/>
      <c r="RDI66" s="36"/>
      <c r="RDJ66" s="36"/>
      <c r="RDK66" s="36"/>
      <c r="RDL66" s="36"/>
      <c r="RDM66" s="36"/>
      <c r="RDN66" s="36"/>
      <c r="RDO66" s="36"/>
      <c r="RDP66" s="348"/>
      <c r="RDQ66" s="567"/>
      <c r="RDR66" s="568"/>
      <c r="RDS66" s="567"/>
      <c r="RDT66" s="569"/>
      <c r="RDU66" s="569"/>
      <c r="RDV66" s="567"/>
      <c r="RDW66" s="567"/>
      <c r="RDX66" s="570"/>
      <c r="RDY66" s="567"/>
      <c r="RDZ66" s="567"/>
      <c r="REA66" s="567"/>
      <c r="REB66" s="567"/>
      <c r="REC66" s="567"/>
      <c r="RED66" s="572"/>
      <c r="REE66" s="192"/>
      <c r="REF66" s="36"/>
      <c r="REG66" s="36"/>
      <c r="REH66" s="36"/>
      <c r="REI66" s="36"/>
      <c r="REJ66" s="36"/>
      <c r="REK66" s="36"/>
      <c r="REL66" s="36"/>
      <c r="REM66" s="192"/>
      <c r="REN66" s="192"/>
      <c r="REO66" s="36"/>
      <c r="REP66" s="36"/>
      <c r="REQ66" s="36"/>
      <c r="RER66" s="36"/>
      <c r="RES66" s="36"/>
      <c r="RET66" s="36"/>
      <c r="REU66" s="36"/>
      <c r="REV66" s="36"/>
      <c r="REW66" s="36"/>
      <c r="REX66" s="36"/>
      <c r="REY66" s="36"/>
      <c r="REZ66" s="36"/>
      <c r="RFA66" s="36"/>
      <c r="RFB66" s="36"/>
      <c r="RFC66" s="348"/>
      <c r="RFD66" s="567"/>
      <c r="RFE66" s="568"/>
      <c r="RFF66" s="567"/>
      <c r="RFG66" s="569"/>
      <c r="RFH66" s="569"/>
      <c r="RFI66" s="567"/>
      <c r="RFJ66" s="567"/>
      <c r="RFK66" s="570"/>
      <c r="RFL66" s="567"/>
      <c r="RFM66" s="567"/>
      <c r="RFN66" s="567"/>
      <c r="RFO66" s="567"/>
      <c r="RFP66" s="567"/>
      <c r="RFQ66" s="572"/>
      <c r="RFR66" s="192"/>
      <c r="RFS66" s="36"/>
      <c r="RFT66" s="36"/>
      <c r="RFU66" s="36"/>
      <c r="RFV66" s="36"/>
      <c r="RFW66" s="36"/>
      <c r="RFX66" s="36"/>
      <c r="RFY66" s="36"/>
      <c r="RFZ66" s="192"/>
      <c r="RGA66" s="192"/>
      <c r="RGB66" s="36"/>
      <c r="RGC66" s="36"/>
      <c r="RGD66" s="36"/>
      <c r="RGE66" s="36"/>
      <c r="RGF66" s="36"/>
      <c r="RGG66" s="36"/>
      <c r="RGH66" s="36"/>
      <c r="RGI66" s="36"/>
      <c r="RGJ66" s="36"/>
      <c r="RGK66" s="36"/>
      <c r="RGL66" s="36"/>
      <c r="RGM66" s="36"/>
      <c r="RGN66" s="36"/>
      <c r="RGO66" s="36"/>
      <c r="RGP66" s="348"/>
      <c r="RGQ66" s="567"/>
      <c r="RGR66" s="568"/>
      <c r="RGS66" s="567"/>
      <c r="RGT66" s="569"/>
      <c r="RGU66" s="569"/>
      <c r="RGV66" s="567"/>
      <c r="RGW66" s="567"/>
      <c r="RGX66" s="570"/>
      <c r="RGY66" s="567"/>
      <c r="RGZ66" s="567"/>
      <c r="RHA66" s="567"/>
      <c r="RHB66" s="567"/>
      <c r="RHC66" s="567"/>
      <c r="RHD66" s="572"/>
      <c r="RHE66" s="192"/>
      <c r="RHF66" s="36"/>
      <c r="RHG66" s="36"/>
      <c r="RHH66" s="36"/>
      <c r="RHI66" s="36"/>
      <c r="RHJ66" s="36"/>
      <c r="RHK66" s="36"/>
      <c r="RHL66" s="36"/>
      <c r="RHM66" s="192"/>
      <c r="RHN66" s="192"/>
      <c r="RHO66" s="36"/>
      <c r="RHP66" s="36"/>
      <c r="RHQ66" s="36"/>
      <c r="RHR66" s="36"/>
      <c r="RHS66" s="36"/>
      <c r="RHT66" s="36"/>
      <c r="RHU66" s="36"/>
      <c r="RHV66" s="36"/>
      <c r="RHW66" s="36"/>
      <c r="RHX66" s="36"/>
      <c r="RHY66" s="36"/>
      <c r="RHZ66" s="36"/>
      <c r="RIA66" s="36"/>
      <c r="RIB66" s="36"/>
      <c r="RIC66" s="348"/>
      <c r="RID66" s="567"/>
      <c r="RIE66" s="568"/>
      <c r="RIF66" s="567"/>
      <c r="RIG66" s="569"/>
      <c r="RIH66" s="569"/>
      <c r="RII66" s="567"/>
      <c r="RIJ66" s="567"/>
      <c r="RIK66" s="570"/>
      <c r="RIL66" s="567"/>
      <c r="RIM66" s="567"/>
      <c r="RIN66" s="567"/>
      <c r="RIO66" s="567"/>
      <c r="RIP66" s="567"/>
      <c r="RIQ66" s="572"/>
      <c r="RIR66" s="192"/>
      <c r="RIS66" s="36"/>
      <c r="RIT66" s="36"/>
      <c r="RIU66" s="36"/>
      <c r="RIV66" s="36"/>
      <c r="RIW66" s="36"/>
      <c r="RIX66" s="36"/>
      <c r="RIY66" s="36"/>
      <c r="RIZ66" s="192"/>
      <c r="RJA66" s="192"/>
      <c r="RJB66" s="36"/>
      <c r="RJC66" s="36"/>
      <c r="RJD66" s="36"/>
      <c r="RJE66" s="36"/>
      <c r="RJF66" s="36"/>
      <c r="RJG66" s="36"/>
      <c r="RJH66" s="36"/>
      <c r="RJI66" s="36"/>
      <c r="RJJ66" s="36"/>
      <c r="RJK66" s="36"/>
      <c r="RJL66" s="36"/>
      <c r="RJM66" s="36"/>
      <c r="RJN66" s="36"/>
      <c r="RJO66" s="36"/>
      <c r="RJP66" s="348"/>
      <c r="RJQ66" s="567"/>
      <c r="RJR66" s="568"/>
      <c r="RJS66" s="567"/>
      <c r="RJT66" s="569"/>
      <c r="RJU66" s="569"/>
      <c r="RJV66" s="567"/>
      <c r="RJW66" s="567"/>
      <c r="RJX66" s="570"/>
      <c r="RJY66" s="567"/>
      <c r="RJZ66" s="567"/>
      <c r="RKA66" s="567"/>
      <c r="RKB66" s="567"/>
      <c r="RKC66" s="567"/>
      <c r="RKD66" s="572"/>
      <c r="RKE66" s="192"/>
      <c r="RKF66" s="36"/>
      <c r="RKG66" s="36"/>
      <c r="RKH66" s="36"/>
      <c r="RKI66" s="36"/>
      <c r="RKJ66" s="36"/>
      <c r="RKK66" s="36"/>
      <c r="RKL66" s="36"/>
      <c r="RKM66" s="192"/>
      <c r="RKN66" s="192"/>
      <c r="RKO66" s="36"/>
      <c r="RKP66" s="36"/>
      <c r="RKQ66" s="36"/>
      <c r="RKR66" s="36"/>
      <c r="RKS66" s="36"/>
      <c r="RKT66" s="36"/>
      <c r="RKU66" s="36"/>
      <c r="RKV66" s="36"/>
      <c r="RKW66" s="36"/>
      <c r="RKX66" s="36"/>
      <c r="RKY66" s="36"/>
      <c r="RKZ66" s="36"/>
      <c r="RLA66" s="36"/>
      <c r="RLB66" s="36"/>
      <c r="RLC66" s="348"/>
      <c r="RLD66" s="567"/>
      <c r="RLE66" s="568"/>
      <c r="RLF66" s="567"/>
      <c r="RLG66" s="569"/>
      <c r="RLH66" s="569"/>
      <c r="RLI66" s="567"/>
      <c r="RLJ66" s="567"/>
      <c r="RLK66" s="570"/>
      <c r="RLL66" s="567"/>
      <c r="RLM66" s="567"/>
      <c r="RLN66" s="567"/>
      <c r="RLO66" s="567"/>
      <c r="RLP66" s="567"/>
      <c r="RLQ66" s="572"/>
      <c r="RLR66" s="192"/>
      <c r="RLS66" s="36"/>
      <c r="RLT66" s="36"/>
      <c r="RLU66" s="36"/>
      <c r="RLV66" s="36"/>
      <c r="RLW66" s="36"/>
      <c r="RLX66" s="36"/>
      <c r="RLY66" s="36"/>
      <c r="RLZ66" s="192"/>
      <c r="RMA66" s="192"/>
      <c r="RMB66" s="36"/>
      <c r="RMC66" s="36"/>
      <c r="RMD66" s="36"/>
      <c r="RME66" s="36"/>
      <c r="RMF66" s="36"/>
      <c r="RMG66" s="36"/>
      <c r="RMH66" s="36"/>
      <c r="RMI66" s="36"/>
      <c r="RMJ66" s="36"/>
      <c r="RMK66" s="36"/>
      <c r="RML66" s="36"/>
      <c r="RMM66" s="36"/>
      <c r="RMN66" s="36"/>
      <c r="RMO66" s="36"/>
      <c r="RMP66" s="348"/>
      <c r="RMQ66" s="567"/>
      <c r="RMR66" s="568"/>
      <c r="RMS66" s="567"/>
      <c r="RMT66" s="569"/>
      <c r="RMU66" s="569"/>
      <c r="RMV66" s="567"/>
      <c r="RMW66" s="567"/>
      <c r="RMX66" s="570"/>
      <c r="RMY66" s="567"/>
      <c r="RMZ66" s="567"/>
      <c r="RNA66" s="567"/>
      <c r="RNB66" s="567"/>
      <c r="RNC66" s="567"/>
      <c r="RND66" s="572"/>
      <c r="RNE66" s="192"/>
      <c r="RNF66" s="36"/>
      <c r="RNG66" s="36"/>
      <c r="RNH66" s="36"/>
      <c r="RNI66" s="36"/>
      <c r="RNJ66" s="36"/>
      <c r="RNK66" s="36"/>
      <c r="RNL66" s="36"/>
      <c r="RNM66" s="192"/>
      <c r="RNN66" s="192"/>
      <c r="RNO66" s="36"/>
      <c r="RNP66" s="36"/>
      <c r="RNQ66" s="36"/>
      <c r="RNR66" s="36"/>
      <c r="RNS66" s="36"/>
      <c r="RNT66" s="36"/>
      <c r="RNU66" s="36"/>
      <c r="RNV66" s="36"/>
      <c r="RNW66" s="36"/>
      <c r="RNX66" s="36"/>
      <c r="RNY66" s="36"/>
      <c r="RNZ66" s="36"/>
      <c r="ROA66" s="36"/>
      <c r="ROB66" s="36"/>
      <c r="ROC66" s="348"/>
      <c r="ROD66" s="567"/>
      <c r="ROE66" s="568"/>
      <c r="ROF66" s="567"/>
      <c r="ROG66" s="569"/>
      <c r="ROH66" s="569"/>
      <c r="ROI66" s="567"/>
      <c r="ROJ66" s="567"/>
      <c r="ROK66" s="570"/>
      <c r="ROL66" s="567"/>
      <c r="ROM66" s="567"/>
      <c r="RON66" s="567"/>
      <c r="ROO66" s="567"/>
      <c r="ROP66" s="567"/>
      <c r="ROQ66" s="572"/>
      <c r="ROR66" s="192"/>
      <c r="ROS66" s="36"/>
      <c r="ROT66" s="36"/>
      <c r="ROU66" s="36"/>
      <c r="ROV66" s="36"/>
      <c r="ROW66" s="36"/>
      <c r="ROX66" s="36"/>
      <c r="ROY66" s="36"/>
      <c r="ROZ66" s="192"/>
      <c r="RPA66" s="192"/>
      <c r="RPB66" s="36"/>
      <c r="RPC66" s="36"/>
      <c r="RPD66" s="36"/>
      <c r="RPE66" s="36"/>
      <c r="RPF66" s="36"/>
      <c r="RPG66" s="36"/>
      <c r="RPH66" s="36"/>
      <c r="RPI66" s="36"/>
      <c r="RPJ66" s="36"/>
      <c r="RPK66" s="36"/>
      <c r="RPL66" s="36"/>
      <c r="RPM66" s="36"/>
      <c r="RPN66" s="36"/>
      <c r="RPO66" s="36"/>
      <c r="RPP66" s="348"/>
      <c r="RPQ66" s="567"/>
      <c r="RPR66" s="568"/>
      <c r="RPS66" s="567"/>
      <c r="RPT66" s="569"/>
      <c r="RPU66" s="569"/>
      <c r="RPV66" s="567"/>
      <c r="RPW66" s="567"/>
      <c r="RPX66" s="570"/>
      <c r="RPY66" s="567"/>
      <c r="RPZ66" s="567"/>
      <c r="RQA66" s="567"/>
      <c r="RQB66" s="567"/>
      <c r="RQC66" s="567"/>
      <c r="RQD66" s="572"/>
      <c r="RQE66" s="192"/>
      <c r="RQF66" s="36"/>
      <c r="RQG66" s="36"/>
      <c r="RQH66" s="36"/>
      <c r="RQI66" s="36"/>
      <c r="RQJ66" s="36"/>
      <c r="RQK66" s="36"/>
      <c r="RQL66" s="36"/>
      <c r="RQM66" s="192"/>
      <c r="RQN66" s="192"/>
      <c r="RQO66" s="36"/>
      <c r="RQP66" s="36"/>
      <c r="RQQ66" s="36"/>
      <c r="RQR66" s="36"/>
      <c r="RQS66" s="36"/>
      <c r="RQT66" s="36"/>
      <c r="RQU66" s="36"/>
      <c r="RQV66" s="36"/>
      <c r="RQW66" s="36"/>
      <c r="RQX66" s="36"/>
      <c r="RQY66" s="36"/>
      <c r="RQZ66" s="36"/>
      <c r="RRA66" s="36"/>
      <c r="RRB66" s="36"/>
      <c r="RRC66" s="348"/>
      <c r="RRD66" s="567"/>
      <c r="RRE66" s="568"/>
      <c r="RRF66" s="567"/>
      <c r="RRG66" s="569"/>
      <c r="RRH66" s="569"/>
      <c r="RRI66" s="567"/>
      <c r="RRJ66" s="567"/>
      <c r="RRK66" s="570"/>
      <c r="RRL66" s="567"/>
      <c r="RRM66" s="567"/>
      <c r="RRN66" s="567"/>
      <c r="RRO66" s="567"/>
      <c r="RRP66" s="567"/>
      <c r="RRQ66" s="572"/>
      <c r="RRR66" s="192"/>
      <c r="RRS66" s="36"/>
      <c r="RRT66" s="36"/>
      <c r="RRU66" s="36"/>
      <c r="RRV66" s="36"/>
      <c r="RRW66" s="36"/>
      <c r="RRX66" s="36"/>
      <c r="RRY66" s="36"/>
      <c r="RRZ66" s="192"/>
      <c r="RSA66" s="192"/>
      <c r="RSB66" s="36"/>
      <c r="RSC66" s="36"/>
      <c r="RSD66" s="36"/>
      <c r="RSE66" s="36"/>
      <c r="RSF66" s="36"/>
      <c r="RSG66" s="36"/>
      <c r="RSH66" s="36"/>
      <c r="RSI66" s="36"/>
      <c r="RSJ66" s="36"/>
      <c r="RSK66" s="36"/>
      <c r="RSL66" s="36"/>
      <c r="RSM66" s="36"/>
      <c r="RSN66" s="36"/>
      <c r="RSO66" s="36"/>
      <c r="RSP66" s="348"/>
      <c r="RSQ66" s="567"/>
      <c r="RSR66" s="568"/>
      <c r="RSS66" s="567"/>
      <c r="RST66" s="569"/>
      <c r="RSU66" s="569"/>
      <c r="RSV66" s="567"/>
      <c r="RSW66" s="567"/>
      <c r="RSX66" s="570"/>
      <c r="RSY66" s="567"/>
      <c r="RSZ66" s="567"/>
      <c r="RTA66" s="567"/>
      <c r="RTB66" s="567"/>
      <c r="RTC66" s="567"/>
      <c r="RTD66" s="572"/>
      <c r="RTE66" s="192"/>
      <c r="RTF66" s="36"/>
      <c r="RTG66" s="36"/>
      <c r="RTH66" s="36"/>
      <c r="RTI66" s="36"/>
      <c r="RTJ66" s="36"/>
      <c r="RTK66" s="36"/>
      <c r="RTL66" s="36"/>
      <c r="RTM66" s="192"/>
      <c r="RTN66" s="192"/>
      <c r="RTO66" s="36"/>
      <c r="RTP66" s="36"/>
      <c r="RTQ66" s="36"/>
      <c r="RTR66" s="36"/>
      <c r="RTS66" s="36"/>
      <c r="RTT66" s="36"/>
      <c r="RTU66" s="36"/>
      <c r="RTV66" s="36"/>
      <c r="RTW66" s="36"/>
      <c r="RTX66" s="36"/>
      <c r="RTY66" s="36"/>
      <c r="RTZ66" s="36"/>
      <c r="RUA66" s="36"/>
      <c r="RUB66" s="36"/>
      <c r="RUC66" s="348"/>
      <c r="RUD66" s="567"/>
      <c r="RUE66" s="568"/>
      <c r="RUF66" s="567"/>
      <c r="RUG66" s="569"/>
      <c r="RUH66" s="569"/>
      <c r="RUI66" s="567"/>
      <c r="RUJ66" s="567"/>
      <c r="RUK66" s="570"/>
      <c r="RUL66" s="567"/>
      <c r="RUM66" s="567"/>
      <c r="RUN66" s="567"/>
      <c r="RUO66" s="567"/>
      <c r="RUP66" s="567"/>
      <c r="RUQ66" s="572"/>
      <c r="RUR66" s="192"/>
      <c r="RUS66" s="36"/>
      <c r="RUT66" s="36"/>
      <c r="RUU66" s="36"/>
      <c r="RUV66" s="36"/>
      <c r="RUW66" s="36"/>
      <c r="RUX66" s="36"/>
      <c r="RUY66" s="36"/>
      <c r="RUZ66" s="192"/>
      <c r="RVA66" s="192"/>
      <c r="RVB66" s="36"/>
      <c r="RVC66" s="36"/>
      <c r="RVD66" s="36"/>
      <c r="RVE66" s="36"/>
      <c r="RVF66" s="36"/>
      <c r="RVG66" s="36"/>
      <c r="RVH66" s="36"/>
      <c r="RVI66" s="36"/>
      <c r="RVJ66" s="36"/>
      <c r="RVK66" s="36"/>
      <c r="RVL66" s="36"/>
      <c r="RVM66" s="36"/>
      <c r="RVN66" s="36"/>
      <c r="RVO66" s="36"/>
      <c r="RVP66" s="348"/>
      <c r="RVQ66" s="567"/>
      <c r="RVR66" s="568"/>
      <c r="RVS66" s="567"/>
      <c r="RVT66" s="569"/>
      <c r="RVU66" s="569"/>
      <c r="RVV66" s="567"/>
      <c r="RVW66" s="567"/>
      <c r="RVX66" s="570"/>
      <c r="RVY66" s="567"/>
      <c r="RVZ66" s="567"/>
      <c r="RWA66" s="567"/>
      <c r="RWB66" s="567"/>
      <c r="RWC66" s="567"/>
      <c r="RWD66" s="572"/>
      <c r="RWE66" s="192"/>
      <c r="RWF66" s="36"/>
      <c r="RWG66" s="36"/>
      <c r="RWH66" s="36"/>
      <c r="RWI66" s="36"/>
      <c r="RWJ66" s="36"/>
      <c r="RWK66" s="36"/>
      <c r="RWL66" s="36"/>
      <c r="RWM66" s="192"/>
      <c r="RWN66" s="192"/>
      <c r="RWO66" s="36"/>
      <c r="RWP66" s="36"/>
      <c r="RWQ66" s="36"/>
      <c r="RWR66" s="36"/>
      <c r="RWS66" s="36"/>
      <c r="RWT66" s="36"/>
      <c r="RWU66" s="36"/>
      <c r="RWV66" s="36"/>
      <c r="RWW66" s="36"/>
      <c r="RWX66" s="36"/>
      <c r="RWY66" s="36"/>
      <c r="RWZ66" s="36"/>
      <c r="RXA66" s="36"/>
      <c r="RXB66" s="36"/>
      <c r="RXC66" s="348"/>
      <c r="RXD66" s="567"/>
      <c r="RXE66" s="568"/>
      <c r="RXF66" s="567"/>
      <c r="RXG66" s="569"/>
      <c r="RXH66" s="569"/>
      <c r="RXI66" s="567"/>
      <c r="RXJ66" s="567"/>
      <c r="RXK66" s="570"/>
      <c r="RXL66" s="567"/>
      <c r="RXM66" s="567"/>
      <c r="RXN66" s="567"/>
      <c r="RXO66" s="567"/>
      <c r="RXP66" s="567"/>
      <c r="RXQ66" s="572"/>
      <c r="RXR66" s="192"/>
      <c r="RXS66" s="36"/>
      <c r="RXT66" s="36"/>
      <c r="RXU66" s="36"/>
      <c r="RXV66" s="36"/>
      <c r="RXW66" s="36"/>
      <c r="RXX66" s="36"/>
      <c r="RXY66" s="36"/>
      <c r="RXZ66" s="192"/>
      <c r="RYA66" s="192"/>
      <c r="RYB66" s="36"/>
      <c r="RYC66" s="36"/>
      <c r="RYD66" s="36"/>
      <c r="RYE66" s="36"/>
      <c r="RYF66" s="36"/>
      <c r="RYG66" s="36"/>
      <c r="RYH66" s="36"/>
      <c r="RYI66" s="36"/>
      <c r="RYJ66" s="36"/>
      <c r="RYK66" s="36"/>
      <c r="RYL66" s="36"/>
      <c r="RYM66" s="36"/>
      <c r="RYN66" s="36"/>
      <c r="RYO66" s="36"/>
      <c r="RYP66" s="348"/>
      <c r="RYQ66" s="567"/>
      <c r="RYR66" s="568"/>
      <c r="RYS66" s="567"/>
      <c r="RYT66" s="569"/>
      <c r="RYU66" s="569"/>
      <c r="RYV66" s="567"/>
      <c r="RYW66" s="567"/>
      <c r="RYX66" s="570"/>
      <c r="RYY66" s="567"/>
      <c r="RYZ66" s="567"/>
      <c r="RZA66" s="567"/>
      <c r="RZB66" s="567"/>
      <c r="RZC66" s="567"/>
      <c r="RZD66" s="572"/>
      <c r="RZE66" s="192"/>
      <c r="RZF66" s="36"/>
      <c r="RZG66" s="36"/>
      <c r="RZH66" s="36"/>
      <c r="RZI66" s="36"/>
      <c r="RZJ66" s="36"/>
      <c r="RZK66" s="36"/>
      <c r="RZL66" s="36"/>
      <c r="RZM66" s="192"/>
      <c r="RZN66" s="192"/>
      <c r="RZO66" s="36"/>
      <c r="RZP66" s="36"/>
      <c r="RZQ66" s="36"/>
      <c r="RZR66" s="36"/>
      <c r="RZS66" s="36"/>
      <c r="RZT66" s="36"/>
      <c r="RZU66" s="36"/>
      <c r="RZV66" s="36"/>
      <c r="RZW66" s="36"/>
      <c r="RZX66" s="36"/>
      <c r="RZY66" s="36"/>
      <c r="RZZ66" s="36"/>
      <c r="SAA66" s="36"/>
      <c r="SAB66" s="36"/>
      <c r="SAC66" s="348"/>
      <c r="SAD66" s="567"/>
      <c r="SAE66" s="568"/>
      <c r="SAF66" s="567"/>
      <c r="SAG66" s="569"/>
      <c r="SAH66" s="569"/>
      <c r="SAI66" s="567"/>
      <c r="SAJ66" s="567"/>
      <c r="SAK66" s="570"/>
      <c r="SAL66" s="567"/>
      <c r="SAM66" s="567"/>
      <c r="SAN66" s="567"/>
      <c r="SAO66" s="567"/>
      <c r="SAP66" s="567"/>
      <c r="SAQ66" s="572"/>
      <c r="SAR66" s="192"/>
      <c r="SAS66" s="36"/>
      <c r="SAT66" s="36"/>
      <c r="SAU66" s="36"/>
      <c r="SAV66" s="36"/>
      <c r="SAW66" s="36"/>
      <c r="SAX66" s="36"/>
      <c r="SAY66" s="36"/>
      <c r="SAZ66" s="192"/>
      <c r="SBA66" s="192"/>
      <c r="SBB66" s="36"/>
      <c r="SBC66" s="36"/>
      <c r="SBD66" s="36"/>
      <c r="SBE66" s="36"/>
      <c r="SBF66" s="36"/>
      <c r="SBG66" s="36"/>
      <c r="SBH66" s="36"/>
      <c r="SBI66" s="36"/>
      <c r="SBJ66" s="36"/>
      <c r="SBK66" s="36"/>
      <c r="SBL66" s="36"/>
      <c r="SBM66" s="36"/>
      <c r="SBN66" s="36"/>
      <c r="SBO66" s="36"/>
      <c r="SBP66" s="348"/>
      <c r="SBQ66" s="567"/>
      <c r="SBR66" s="568"/>
      <c r="SBS66" s="567"/>
      <c r="SBT66" s="569"/>
      <c r="SBU66" s="569"/>
      <c r="SBV66" s="567"/>
      <c r="SBW66" s="567"/>
      <c r="SBX66" s="570"/>
      <c r="SBY66" s="567"/>
      <c r="SBZ66" s="567"/>
      <c r="SCA66" s="567"/>
      <c r="SCB66" s="567"/>
      <c r="SCC66" s="567"/>
      <c r="SCD66" s="572"/>
      <c r="SCE66" s="192"/>
      <c r="SCF66" s="36"/>
      <c r="SCG66" s="36"/>
      <c r="SCH66" s="36"/>
      <c r="SCI66" s="36"/>
      <c r="SCJ66" s="36"/>
      <c r="SCK66" s="36"/>
      <c r="SCL66" s="36"/>
      <c r="SCM66" s="192"/>
      <c r="SCN66" s="192"/>
      <c r="SCO66" s="36"/>
      <c r="SCP66" s="36"/>
      <c r="SCQ66" s="36"/>
      <c r="SCR66" s="36"/>
      <c r="SCS66" s="36"/>
      <c r="SCT66" s="36"/>
      <c r="SCU66" s="36"/>
      <c r="SCV66" s="36"/>
      <c r="SCW66" s="36"/>
      <c r="SCX66" s="36"/>
      <c r="SCY66" s="36"/>
      <c r="SCZ66" s="36"/>
      <c r="SDA66" s="36"/>
      <c r="SDB66" s="36"/>
      <c r="SDC66" s="348"/>
      <c r="SDD66" s="567"/>
      <c r="SDE66" s="568"/>
      <c r="SDF66" s="567"/>
      <c r="SDG66" s="569"/>
      <c r="SDH66" s="569"/>
      <c r="SDI66" s="567"/>
      <c r="SDJ66" s="567"/>
      <c r="SDK66" s="570"/>
      <c r="SDL66" s="567"/>
      <c r="SDM66" s="567"/>
      <c r="SDN66" s="567"/>
      <c r="SDO66" s="567"/>
      <c r="SDP66" s="567"/>
      <c r="SDQ66" s="572"/>
      <c r="SDR66" s="192"/>
      <c r="SDS66" s="36"/>
      <c r="SDT66" s="36"/>
      <c r="SDU66" s="36"/>
      <c r="SDV66" s="36"/>
      <c r="SDW66" s="36"/>
      <c r="SDX66" s="36"/>
      <c r="SDY66" s="36"/>
      <c r="SDZ66" s="192"/>
      <c r="SEA66" s="192"/>
      <c r="SEB66" s="36"/>
      <c r="SEC66" s="36"/>
      <c r="SED66" s="36"/>
      <c r="SEE66" s="36"/>
      <c r="SEF66" s="36"/>
      <c r="SEG66" s="36"/>
      <c r="SEH66" s="36"/>
      <c r="SEI66" s="36"/>
      <c r="SEJ66" s="36"/>
      <c r="SEK66" s="36"/>
      <c r="SEL66" s="36"/>
      <c r="SEM66" s="36"/>
      <c r="SEN66" s="36"/>
      <c r="SEO66" s="36"/>
      <c r="SEP66" s="348"/>
      <c r="SEQ66" s="567"/>
      <c r="SER66" s="568"/>
      <c r="SES66" s="567"/>
      <c r="SET66" s="569"/>
      <c r="SEU66" s="569"/>
      <c r="SEV66" s="567"/>
      <c r="SEW66" s="567"/>
      <c r="SEX66" s="570"/>
      <c r="SEY66" s="567"/>
      <c r="SEZ66" s="567"/>
      <c r="SFA66" s="567"/>
      <c r="SFB66" s="567"/>
      <c r="SFC66" s="567"/>
      <c r="SFD66" s="572"/>
      <c r="SFE66" s="192"/>
      <c r="SFF66" s="36"/>
      <c r="SFG66" s="36"/>
      <c r="SFH66" s="36"/>
      <c r="SFI66" s="36"/>
      <c r="SFJ66" s="36"/>
      <c r="SFK66" s="36"/>
      <c r="SFL66" s="36"/>
      <c r="SFM66" s="192"/>
      <c r="SFN66" s="192"/>
      <c r="SFO66" s="36"/>
      <c r="SFP66" s="36"/>
      <c r="SFQ66" s="36"/>
      <c r="SFR66" s="36"/>
      <c r="SFS66" s="36"/>
      <c r="SFT66" s="36"/>
      <c r="SFU66" s="36"/>
      <c r="SFV66" s="36"/>
      <c r="SFW66" s="36"/>
      <c r="SFX66" s="36"/>
      <c r="SFY66" s="36"/>
      <c r="SFZ66" s="36"/>
      <c r="SGA66" s="36"/>
      <c r="SGB66" s="36"/>
      <c r="SGC66" s="348"/>
      <c r="SGD66" s="567"/>
      <c r="SGE66" s="568"/>
      <c r="SGF66" s="567"/>
      <c r="SGG66" s="569"/>
      <c r="SGH66" s="569"/>
      <c r="SGI66" s="567"/>
      <c r="SGJ66" s="567"/>
      <c r="SGK66" s="570"/>
      <c r="SGL66" s="567"/>
      <c r="SGM66" s="567"/>
      <c r="SGN66" s="567"/>
      <c r="SGO66" s="567"/>
      <c r="SGP66" s="567"/>
      <c r="SGQ66" s="572"/>
      <c r="SGR66" s="192"/>
      <c r="SGS66" s="36"/>
      <c r="SGT66" s="36"/>
      <c r="SGU66" s="36"/>
      <c r="SGV66" s="36"/>
      <c r="SGW66" s="36"/>
      <c r="SGX66" s="36"/>
      <c r="SGY66" s="36"/>
      <c r="SGZ66" s="192"/>
      <c r="SHA66" s="192"/>
      <c r="SHB66" s="36"/>
      <c r="SHC66" s="36"/>
      <c r="SHD66" s="36"/>
      <c r="SHE66" s="36"/>
      <c r="SHF66" s="36"/>
      <c r="SHG66" s="36"/>
      <c r="SHH66" s="36"/>
      <c r="SHI66" s="36"/>
      <c r="SHJ66" s="36"/>
      <c r="SHK66" s="36"/>
      <c r="SHL66" s="36"/>
      <c r="SHM66" s="36"/>
      <c r="SHN66" s="36"/>
      <c r="SHO66" s="36"/>
      <c r="SHP66" s="348"/>
      <c r="SHQ66" s="567"/>
      <c r="SHR66" s="568"/>
      <c r="SHS66" s="567"/>
      <c r="SHT66" s="569"/>
      <c r="SHU66" s="569"/>
      <c r="SHV66" s="567"/>
      <c r="SHW66" s="567"/>
      <c r="SHX66" s="570"/>
      <c r="SHY66" s="567"/>
      <c r="SHZ66" s="567"/>
      <c r="SIA66" s="567"/>
      <c r="SIB66" s="567"/>
      <c r="SIC66" s="567"/>
      <c r="SID66" s="572"/>
      <c r="SIE66" s="192"/>
      <c r="SIF66" s="36"/>
      <c r="SIG66" s="36"/>
      <c r="SIH66" s="36"/>
      <c r="SII66" s="36"/>
      <c r="SIJ66" s="36"/>
      <c r="SIK66" s="36"/>
      <c r="SIL66" s="36"/>
      <c r="SIM66" s="192"/>
      <c r="SIN66" s="192"/>
      <c r="SIO66" s="36"/>
      <c r="SIP66" s="36"/>
      <c r="SIQ66" s="36"/>
      <c r="SIR66" s="36"/>
      <c r="SIS66" s="36"/>
      <c r="SIT66" s="36"/>
      <c r="SIU66" s="36"/>
      <c r="SIV66" s="36"/>
      <c r="SIW66" s="36"/>
      <c r="SIX66" s="36"/>
      <c r="SIY66" s="36"/>
      <c r="SIZ66" s="36"/>
      <c r="SJA66" s="36"/>
      <c r="SJB66" s="36"/>
      <c r="SJC66" s="348"/>
      <c r="SJD66" s="567"/>
      <c r="SJE66" s="568"/>
      <c r="SJF66" s="567"/>
      <c r="SJG66" s="569"/>
      <c r="SJH66" s="569"/>
      <c r="SJI66" s="567"/>
      <c r="SJJ66" s="567"/>
      <c r="SJK66" s="570"/>
      <c r="SJL66" s="567"/>
      <c r="SJM66" s="567"/>
      <c r="SJN66" s="567"/>
      <c r="SJO66" s="567"/>
      <c r="SJP66" s="567"/>
      <c r="SJQ66" s="572"/>
      <c r="SJR66" s="192"/>
      <c r="SJS66" s="36"/>
      <c r="SJT66" s="36"/>
      <c r="SJU66" s="36"/>
      <c r="SJV66" s="36"/>
      <c r="SJW66" s="36"/>
      <c r="SJX66" s="36"/>
      <c r="SJY66" s="36"/>
      <c r="SJZ66" s="192"/>
      <c r="SKA66" s="192"/>
      <c r="SKB66" s="36"/>
      <c r="SKC66" s="36"/>
      <c r="SKD66" s="36"/>
      <c r="SKE66" s="36"/>
      <c r="SKF66" s="36"/>
      <c r="SKG66" s="36"/>
      <c r="SKH66" s="36"/>
      <c r="SKI66" s="36"/>
      <c r="SKJ66" s="36"/>
      <c r="SKK66" s="36"/>
      <c r="SKL66" s="36"/>
      <c r="SKM66" s="36"/>
      <c r="SKN66" s="36"/>
      <c r="SKO66" s="36"/>
      <c r="SKP66" s="348"/>
      <c r="SKQ66" s="567"/>
      <c r="SKR66" s="568"/>
      <c r="SKS66" s="567"/>
      <c r="SKT66" s="569"/>
      <c r="SKU66" s="569"/>
      <c r="SKV66" s="567"/>
      <c r="SKW66" s="567"/>
      <c r="SKX66" s="570"/>
      <c r="SKY66" s="567"/>
      <c r="SKZ66" s="567"/>
      <c r="SLA66" s="567"/>
      <c r="SLB66" s="567"/>
      <c r="SLC66" s="567"/>
      <c r="SLD66" s="572"/>
      <c r="SLE66" s="192"/>
      <c r="SLF66" s="36"/>
      <c r="SLG66" s="36"/>
      <c r="SLH66" s="36"/>
      <c r="SLI66" s="36"/>
      <c r="SLJ66" s="36"/>
      <c r="SLK66" s="36"/>
      <c r="SLL66" s="36"/>
      <c r="SLM66" s="192"/>
      <c r="SLN66" s="192"/>
      <c r="SLO66" s="36"/>
      <c r="SLP66" s="36"/>
      <c r="SLQ66" s="36"/>
      <c r="SLR66" s="36"/>
      <c r="SLS66" s="36"/>
      <c r="SLT66" s="36"/>
      <c r="SLU66" s="36"/>
      <c r="SLV66" s="36"/>
      <c r="SLW66" s="36"/>
      <c r="SLX66" s="36"/>
      <c r="SLY66" s="36"/>
      <c r="SLZ66" s="36"/>
      <c r="SMA66" s="36"/>
      <c r="SMB66" s="36"/>
      <c r="SMC66" s="348"/>
      <c r="SMD66" s="567"/>
      <c r="SME66" s="568"/>
      <c r="SMF66" s="567"/>
      <c r="SMG66" s="569"/>
      <c r="SMH66" s="569"/>
      <c r="SMI66" s="567"/>
      <c r="SMJ66" s="567"/>
      <c r="SMK66" s="570"/>
      <c r="SML66" s="567"/>
      <c r="SMM66" s="567"/>
      <c r="SMN66" s="567"/>
      <c r="SMO66" s="567"/>
      <c r="SMP66" s="567"/>
      <c r="SMQ66" s="572"/>
      <c r="SMR66" s="192"/>
      <c r="SMS66" s="36"/>
      <c r="SMT66" s="36"/>
      <c r="SMU66" s="36"/>
      <c r="SMV66" s="36"/>
      <c r="SMW66" s="36"/>
      <c r="SMX66" s="36"/>
      <c r="SMY66" s="36"/>
      <c r="SMZ66" s="192"/>
      <c r="SNA66" s="192"/>
      <c r="SNB66" s="36"/>
      <c r="SNC66" s="36"/>
      <c r="SND66" s="36"/>
      <c r="SNE66" s="36"/>
      <c r="SNF66" s="36"/>
      <c r="SNG66" s="36"/>
      <c r="SNH66" s="36"/>
      <c r="SNI66" s="36"/>
      <c r="SNJ66" s="36"/>
      <c r="SNK66" s="36"/>
      <c r="SNL66" s="36"/>
      <c r="SNM66" s="36"/>
      <c r="SNN66" s="36"/>
      <c r="SNO66" s="36"/>
      <c r="SNP66" s="348"/>
      <c r="SNQ66" s="567"/>
      <c r="SNR66" s="568"/>
      <c r="SNS66" s="567"/>
      <c r="SNT66" s="569"/>
      <c r="SNU66" s="569"/>
      <c r="SNV66" s="567"/>
      <c r="SNW66" s="567"/>
      <c r="SNX66" s="570"/>
      <c r="SNY66" s="567"/>
      <c r="SNZ66" s="567"/>
      <c r="SOA66" s="567"/>
      <c r="SOB66" s="567"/>
      <c r="SOC66" s="567"/>
      <c r="SOD66" s="572"/>
      <c r="SOE66" s="192"/>
      <c r="SOF66" s="36"/>
      <c r="SOG66" s="36"/>
      <c r="SOH66" s="36"/>
      <c r="SOI66" s="36"/>
      <c r="SOJ66" s="36"/>
      <c r="SOK66" s="36"/>
      <c r="SOL66" s="36"/>
      <c r="SOM66" s="192"/>
      <c r="SON66" s="192"/>
      <c r="SOO66" s="36"/>
      <c r="SOP66" s="36"/>
      <c r="SOQ66" s="36"/>
      <c r="SOR66" s="36"/>
      <c r="SOS66" s="36"/>
      <c r="SOT66" s="36"/>
      <c r="SOU66" s="36"/>
      <c r="SOV66" s="36"/>
      <c r="SOW66" s="36"/>
      <c r="SOX66" s="36"/>
      <c r="SOY66" s="36"/>
      <c r="SOZ66" s="36"/>
      <c r="SPA66" s="36"/>
      <c r="SPB66" s="36"/>
      <c r="SPC66" s="348"/>
      <c r="SPD66" s="567"/>
      <c r="SPE66" s="568"/>
      <c r="SPF66" s="567"/>
      <c r="SPG66" s="569"/>
      <c r="SPH66" s="569"/>
      <c r="SPI66" s="567"/>
      <c r="SPJ66" s="567"/>
      <c r="SPK66" s="570"/>
      <c r="SPL66" s="567"/>
      <c r="SPM66" s="567"/>
      <c r="SPN66" s="567"/>
      <c r="SPO66" s="567"/>
      <c r="SPP66" s="567"/>
      <c r="SPQ66" s="572"/>
      <c r="SPR66" s="192"/>
      <c r="SPS66" s="36"/>
      <c r="SPT66" s="36"/>
      <c r="SPU66" s="36"/>
      <c r="SPV66" s="36"/>
      <c r="SPW66" s="36"/>
      <c r="SPX66" s="36"/>
      <c r="SPY66" s="36"/>
      <c r="SPZ66" s="192"/>
      <c r="SQA66" s="192"/>
      <c r="SQB66" s="36"/>
      <c r="SQC66" s="36"/>
      <c r="SQD66" s="36"/>
      <c r="SQE66" s="36"/>
      <c r="SQF66" s="36"/>
      <c r="SQG66" s="36"/>
      <c r="SQH66" s="36"/>
      <c r="SQI66" s="36"/>
      <c r="SQJ66" s="36"/>
      <c r="SQK66" s="36"/>
      <c r="SQL66" s="36"/>
      <c r="SQM66" s="36"/>
      <c r="SQN66" s="36"/>
      <c r="SQO66" s="36"/>
      <c r="SQP66" s="348"/>
      <c r="SQQ66" s="567"/>
      <c r="SQR66" s="568"/>
      <c r="SQS66" s="567"/>
      <c r="SQT66" s="569"/>
      <c r="SQU66" s="569"/>
      <c r="SQV66" s="567"/>
      <c r="SQW66" s="567"/>
      <c r="SQX66" s="570"/>
      <c r="SQY66" s="567"/>
      <c r="SQZ66" s="567"/>
      <c r="SRA66" s="567"/>
      <c r="SRB66" s="567"/>
      <c r="SRC66" s="567"/>
      <c r="SRD66" s="572"/>
      <c r="SRE66" s="192"/>
      <c r="SRF66" s="36"/>
      <c r="SRG66" s="36"/>
      <c r="SRH66" s="36"/>
      <c r="SRI66" s="36"/>
      <c r="SRJ66" s="36"/>
      <c r="SRK66" s="36"/>
      <c r="SRL66" s="36"/>
      <c r="SRM66" s="192"/>
      <c r="SRN66" s="192"/>
      <c r="SRO66" s="36"/>
      <c r="SRP66" s="36"/>
      <c r="SRQ66" s="36"/>
      <c r="SRR66" s="36"/>
      <c r="SRS66" s="36"/>
      <c r="SRT66" s="36"/>
      <c r="SRU66" s="36"/>
      <c r="SRV66" s="36"/>
      <c r="SRW66" s="36"/>
      <c r="SRX66" s="36"/>
      <c r="SRY66" s="36"/>
      <c r="SRZ66" s="36"/>
      <c r="SSA66" s="36"/>
      <c r="SSB66" s="36"/>
      <c r="SSC66" s="348"/>
      <c r="SSD66" s="567"/>
      <c r="SSE66" s="568"/>
      <c r="SSF66" s="567"/>
      <c r="SSG66" s="569"/>
      <c r="SSH66" s="569"/>
      <c r="SSI66" s="567"/>
      <c r="SSJ66" s="567"/>
      <c r="SSK66" s="570"/>
      <c r="SSL66" s="567"/>
      <c r="SSM66" s="567"/>
      <c r="SSN66" s="567"/>
      <c r="SSO66" s="567"/>
      <c r="SSP66" s="567"/>
      <c r="SSQ66" s="572"/>
      <c r="SSR66" s="192"/>
      <c r="SSS66" s="36"/>
      <c r="SST66" s="36"/>
      <c r="SSU66" s="36"/>
      <c r="SSV66" s="36"/>
      <c r="SSW66" s="36"/>
      <c r="SSX66" s="36"/>
      <c r="SSY66" s="36"/>
      <c r="SSZ66" s="192"/>
      <c r="STA66" s="192"/>
      <c r="STB66" s="36"/>
      <c r="STC66" s="36"/>
      <c r="STD66" s="36"/>
      <c r="STE66" s="36"/>
      <c r="STF66" s="36"/>
      <c r="STG66" s="36"/>
      <c r="STH66" s="36"/>
      <c r="STI66" s="36"/>
      <c r="STJ66" s="36"/>
      <c r="STK66" s="36"/>
      <c r="STL66" s="36"/>
      <c r="STM66" s="36"/>
      <c r="STN66" s="36"/>
      <c r="STO66" s="36"/>
      <c r="STP66" s="348"/>
      <c r="STQ66" s="567"/>
      <c r="STR66" s="568"/>
      <c r="STS66" s="567"/>
      <c r="STT66" s="569"/>
      <c r="STU66" s="569"/>
      <c r="STV66" s="567"/>
      <c r="STW66" s="567"/>
      <c r="STX66" s="570"/>
      <c r="STY66" s="567"/>
      <c r="STZ66" s="567"/>
      <c r="SUA66" s="567"/>
      <c r="SUB66" s="567"/>
      <c r="SUC66" s="567"/>
      <c r="SUD66" s="572"/>
      <c r="SUE66" s="192"/>
      <c r="SUF66" s="36"/>
      <c r="SUG66" s="36"/>
      <c r="SUH66" s="36"/>
      <c r="SUI66" s="36"/>
      <c r="SUJ66" s="36"/>
      <c r="SUK66" s="36"/>
      <c r="SUL66" s="36"/>
      <c r="SUM66" s="192"/>
      <c r="SUN66" s="192"/>
      <c r="SUO66" s="36"/>
      <c r="SUP66" s="36"/>
      <c r="SUQ66" s="36"/>
      <c r="SUR66" s="36"/>
      <c r="SUS66" s="36"/>
      <c r="SUT66" s="36"/>
      <c r="SUU66" s="36"/>
      <c r="SUV66" s="36"/>
      <c r="SUW66" s="36"/>
      <c r="SUX66" s="36"/>
      <c r="SUY66" s="36"/>
      <c r="SUZ66" s="36"/>
      <c r="SVA66" s="36"/>
      <c r="SVB66" s="36"/>
      <c r="SVC66" s="348"/>
      <c r="SVD66" s="567"/>
      <c r="SVE66" s="568"/>
      <c r="SVF66" s="567"/>
      <c r="SVG66" s="569"/>
      <c r="SVH66" s="569"/>
      <c r="SVI66" s="567"/>
      <c r="SVJ66" s="567"/>
      <c r="SVK66" s="570"/>
      <c r="SVL66" s="567"/>
      <c r="SVM66" s="567"/>
      <c r="SVN66" s="567"/>
      <c r="SVO66" s="567"/>
      <c r="SVP66" s="567"/>
      <c r="SVQ66" s="572"/>
      <c r="SVR66" s="192"/>
      <c r="SVS66" s="36"/>
      <c r="SVT66" s="36"/>
      <c r="SVU66" s="36"/>
      <c r="SVV66" s="36"/>
      <c r="SVW66" s="36"/>
      <c r="SVX66" s="36"/>
      <c r="SVY66" s="36"/>
      <c r="SVZ66" s="192"/>
      <c r="SWA66" s="192"/>
      <c r="SWB66" s="36"/>
      <c r="SWC66" s="36"/>
      <c r="SWD66" s="36"/>
      <c r="SWE66" s="36"/>
      <c r="SWF66" s="36"/>
      <c r="SWG66" s="36"/>
      <c r="SWH66" s="36"/>
      <c r="SWI66" s="36"/>
      <c r="SWJ66" s="36"/>
      <c r="SWK66" s="36"/>
      <c r="SWL66" s="36"/>
      <c r="SWM66" s="36"/>
      <c r="SWN66" s="36"/>
      <c r="SWO66" s="36"/>
      <c r="SWP66" s="348"/>
      <c r="SWQ66" s="567"/>
      <c r="SWR66" s="568"/>
      <c r="SWS66" s="567"/>
      <c r="SWT66" s="569"/>
      <c r="SWU66" s="569"/>
      <c r="SWV66" s="567"/>
      <c r="SWW66" s="567"/>
      <c r="SWX66" s="570"/>
      <c r="SWY66" s="567"/>
      <c r="SWZ66" s="567"/>
      <c r="SXA66" s="567"/>
      <c r="SXB66" s="567"/>
      <c r="SXC66" s="567"/>
      <c r="SXD66" s="572"/>
      <c r="SXE66" s="192"/>
      <c r="SXF66" s="36"/>
      <c r="SXG66" s="36"/>
      <c r="SXH66" s="36"/>
      <c r="SXI66" s="36"/>
      <c r="SXJ66" s="36"/>
      <c r="SXK66" s="36"/>
      <c r="SXL66" s="36"/>
      <c r="SXM66" s="192"/>
      <c r="SXN66" s="192"/>
      <c r="SXO66" s="36"/>
      <c r="SXP66" s="36"/>
      <c r="SXQ66" s="36"/>
      <c r="SXR66" s="36"/>
      <c r="SXS66" s="36"/>
      <c r="SXT66" s="36"/>
      <c r="SXU66" s="36"/>
      <c r="SXV66" s="36"/>
      <c r="SXW66" s="36"/>
      <c r="SXX66" s="36"/>
      <c r="SXY66" s="36"/>
      <c r="SXZ66" s="36"/>
      <c r="SYA66" s="36"/>
      <c r="SYB66" s="36"/>
      <c r="SYC66" s="348"/>
      <c r="SYD66" s="567"/>
      <c r="SYE66" s="568"/>
      <c r="SYF66" s="567"/>
      <c r="SYG66" s="569"/>
      <c r="SYH66" s="569"/>
      <c r="SYI66" s="567"/>
      <c r="SYJ66" s="567"/>
      <c r="SYK66" s="570"/>
      <c r="SYL66" s="567"/>
      <c r="SYM66" s="567"/>
      <c r="SYN66" s="567"/>
      <c r="SYO66" s="567"/>
      <c r="SYP66" s="567"/>
      <c r="SYQ66" s="572"/>
      <c r="SYR66" s="192"/>
      <c r="SYS66" s="36"/>
      <c r="SYT66" s="36"/>
      <c r="SYU66" s="36"/>
      <c r="SYV66" s="36"/>
      <c r="SYW66" s="36"/>
      <c r="SYX66" s="36"/>
      <c r="SYY66" s="36"/>
      <c r="SYZ66" s="192"/>
      <c r="SZA66" s="192"/>
      <c r="SZB66" s="36"/>
      <c r="SZC66" s="36"/>
      <c r="SZD66" s="36"/>
      <c r="SZE66" s="36"/>
      <c r="SZF66" s="36"/>
      <c r="SZG66" s="36"/>
      <c r="SZH66" s="36"/>
      <c r="SZI66" s="36"/>
      <c r="SZJ66" s="36"/>
      <c r="SZK66" s="36"/>
      <c r="SZL66" s="36"/>
      <c r="SZM66" s="36"/>
      <c r="SZN66" s="36"/>
      <c r="SZO66" s="36"/>
      <c r="SZP66" s="348"/>
      <c r="SZQ66" s="567"/>
      <c r="SZR66" s="568"/>
      <c r="SZS66" s="567"/>
      <c r="SZT66" s="569"/>
      <c r="SZU66" s="569"/>
      <c r="SZV66" s="567"/>
      <c r="SZW66" s="567"/>
      <c r="SZX66" s="570"/>
      <c r="SZY66" s="567"/>
      <c r="SZZ66" s="567"/>
      <c r="TAA66" s="567"/>
      <c r="TAB66" s="567"/>
      <c r="TAC66" s="567"/>
      <c r="TAD66" s="572"/>
      <c r="TAE66" s="192"/>
      <c r="TAF66" s="36"/>
      <c r="TAG66" s="36"/>
      <c r="TAH66" s="36"/>
      <c r="TAI66" s="36"/>
      <c r="TAJ66" s="36"/>
      <c r="TAK66" s="36"/>
      <c r="TAL66" s="36"/>
      <c r="TAM66" s="192"/>
      <c r="TAN66" s="192"/>
      <c r="TAO66" s="36"/>
      <c r="TAP66" s="36"/>
      <c r="TAQ66" s="36"/>
      <c r="TAR66" s="36"/>
      <c r="TAS66" s="36"/>
      <c r="TAT66" s="36"/>
      <c r="TAU66" s="36"/>
      <c r="TAV66" s="36"/>
      <c r="TAW66" s="36"/>
      <c r="TAX66" s="36"/>
      <c r="TAY66" s="36"/>
      <c r="TAZ66" s="36"/>
      <c r="TBA66" s="36"/>
      <c r="TBB66" s="36"/>
      <c r="TBC66" s="348"/>
      <c r="TBD66" s="567"/>
      <c r="TBE66" s="568"/>
      <c r="TBF66" s="567"/>
      <c r="TBG66" s="569"/>
      <c r="TBH66" s="569"/>
      <c r="TBI66" s="567"/>
      <c r="TBJ66" s="567"/>
      <c r="TBK66" s="570"/>
      <c r="TBL66" s="567"/>
      <c r="TBM66" s="567"/>
      <c r="TBN66" s="567"/>
      <c r="TBO66" s="567"/>
      <c r="TBP66" s="567"/>
      <c r="TBQ66" s="572"/>
      <c r="TBR66" s="192"/>
      <c r="TBS66" s="36"/>
      <c r="TBT66" s="36"/>
      <c r="TBU66" s="36"/>
      <c r="TBV66" s="36"/>
      <c r="TBW66" s="36"/>
      <c r="TBX66" s="36"/>
      <c r="TBY66" s="36"/>
      <c r="TBZ66" s="192"/>
      <c r="TCA66" s="192"/>
      <c r="TCB66" s="36"/>
      <c r="TCC66" s="36"/>
      <c r="TCD66" s="36"/>
      <c r="TCE66" s="36"/>
      <c r="TCF66" s="36"/>
      <c r="TCG66" s="36"/>
      <c r="TCH66" s="36"/>
      <c r="TCI66" s="36"/>
      <c r="TCJ66" s="36"/>
      <c r="TCK66" s="36"/>
      <c r="TCL66" s="36"/>
      <c r="TCM66" s="36"/>
      <c r="TCN66" s="36"/>
      <c r="TCO66" s="36"/>
      <c r="TCP66" s="348"/>
      <c r="TCQ66" s="567"/>
      <c r="TCR66" s="568"/>
      <c r="TCS66" s="567"/>
      <c r="TCT66" s="569"/>
      <c r="TCU66" s="569"/>
      <c r="TCV66" s="567"/>
      <c r="TCW66" s="567"/>
      <c r="TCX66" s="570"/>
      <c r="TCY66" s="567"/>
      <c r="TCZ66" s="567"/>
      <c r="TDA66" s="567"/>
      <c r="TDB66" s="567"/>
      <c r="TDC66" s="567"/>
      <c r="TDD66" s="572"/>
      <c r="TDE66" s="192"/>
      <c r="TDF66" s="36"/>
      <c r="TDG66" s="36"/>
      <c r="TDH66" s="36"/>
      <c r="TDI66" s="36"/>
      <c r="TDJ66" s="36"/>
      <c r="TDK66" s="36"/>
      <c r="TDL66" s="36"/>
      <c r="TDM66" s="192"/>
      <c r="TDN66" s="192"/>
      <c r="TDO66" s="36"/>
      <c r="TDP66" s="36"/>
      <c r="TDQ66" s="36"/>
      <c r="TDR66" s="36"/>
      <c r="TDS66" s="36"/>
      <c r="TDT66" s="36"/>
      <c r="TDU66" s="36"/>
      <c r="TDV66" s="36"/>
      <c r="TDW66" s="36"/>
      <c r="TDX66" s="36"/>
      <c r="TDY66" s="36"/>
      <c r="TDZ66" s="36"/>
      <c r="TEA66" s="36"/>
      <c r="TEB66" s="36"/>
      <c r="TEC66" s="348"/>
      <c r="TED66" s="567"/>
      <c r="TEE66" s="568"/>
      <c r="TEF66" s="567"/>
      <c r="TEG66" s="569"/>
      <c r="TEH66" s="569"/>
      <c r="TEI66" s="567"/>
      <c r="TEJ66" s="567"/>
      <c r="TEK66" s="570"/>
      <c r="TEL66" s="567"/>
      <c r="TEM66" s="567"/>
      <c r="TEN66" s="567"/>
      <c r="TEO66" s="567"/>
      <c r="TEP66" s="567"/>
      <c r="TEQ66" s="572"/>
      <c r="TER66" s="192"/>
      <c r="TES66" s="36"/>
      <c r="TET66" s="36"/>
      <c r="TEU66" s="36"/>
      <c r="TEV66" s="36"/>
      <c r="TEW66" s="36"/>
      <c r="TEX66" s="36"/>
      <c r="TEY66" s="36"/>
      <c r="TEZ66" s="192"/>
      <c r="TFA66" s="192"/>
      <c r="TFB66" s="36"/>
      <c r="TFC66" s="36"/>
      <c r="TFD66" s="36"/>
      <c r="TFE66" s="36"/>
      <c r="TFF66" s="36"/>
      <c r="TFG66" s="36"/>
      <c r="TFH66" s="36"/>
      <c r="TFI66" s="36"/>
      <c r="TFJ66" s="36"/>
      <c r="TFK66" s="36"/>
      <c r="TFL66" s="36"/>
      <c r="TFM66" s="36"/>
      <c r="TFN66" s="36"/>
      <c r="TFO66" s="36"/>
      <c r="TFP66" s="348"/>
      <c r="TFQ66" s="567"/>
      <c r="TFR66" s="568"/>
      <c r="TFS66" s="567"/>
      <c r="TFT66" s="569"/>
      <c r="TFU66" s="569"/>
      <c r="TFV66" s="567"/>
      <c r="TFW66" s="567"/>
      <c r="TFX66" s="570"/>
      <c r="TFY66" s="567"/>
      <c r="TFZ66" s="567"/>
      <c r="TGA66" s="567"/>
      <c r="TGB66" s="567"/>
      <c r="TGC66" s="567"/>
      <c r="TGD66" s="572"/>
      <c r="TGE66" s="192"/>
      <c r="TGF66" s="36"/>
      <c r="TGG66" s="36"/>
      <c r="TGH66" s="36"/>
      <c r="TGI66" s="36"/>
      <c r="TGJ66" s="36"/>
      <c r="TGK66" s="36"/>
      <c r="TGL66" s="36"/>
      <c r="TGM66" s="192"/>
      <c r="TGN66" s="192"/>
      <c r="TGO66" s="36"/>
      <c r="TGP66" s="36"/>
      <c r="TGQ66" s="36"/>
      <c r="TGR66" s="36"/>
      <c r="TGS66" s="36"/>
      <c r="TGT66" s="36"/>
      <c r="TGU66" s="36"/>
      <c r="TGV66" s="36"/>
      <c r="TGW66" s="36"/>
      <c r="TGX66" s="36"/>
      <c r="TGY66" s="36"/>
      <c r="TGZ66" s="36"/>
      <c r="THA66" s="36"/>
      <c r="THB66" s="36"/>
      <c r="THC66" s="348"/>
      <c r="THD66" s="567"/>
      <c r="THE66" s="568"/>
      <c r="THF66" s="567"/>
      <c r="THG66" s="569"/>
      <c r="THH66" s="569"/>
      <c r="THI66" s="567"/>
      <c r="THJ66" s="567"/>
      <c r="THK66" s="570"/>
      <c r="THL66" s="567"/>
      <c r="THM66" s="567"/>
      <c r="THN66" s="567"/>
      <c r="THO66" s="567"/>
      <c r="THP66" s="567"/>
      <c r="THQ66" s="572"/>
      <c r="THR66" s="192"/>
      <c r="THS66" s="36"/>
      <c r="THT66" s="36"/>
      <c r="THU66" s="36"/>
      <c r="THV66" s="36"/>
      <c r="THW66" s="36"/>
      <c r="THX66" s="36"/>
      <c r="THY66" s="36"/>
      <c r="THZ66" s="192"/>
      <c r="TIA66" s="192"/>
      <c r="TIB66" s="36"/>
      <c r="TIC66" s="36"/>
      <c r="TID66" s="36"/>
      <c r="TIE66" s="36"/>
      <c r="TIF66" s="36"/>
      <c r="TIG66" s="36"/>
      <c r="TIH66" s="36"/>
      <c r="TII66" s="36"/>
      <c r="TIJ66" s="36"/>
      <c r="TIK66" s="36"/>
      <c r="TIL66" s="36"/>
      <c r="TIM66" s="36"/>
      <c r="TIN66" s="36"/>
      <c r="TIO66" s="36"/>
      <c r="TIP66" s="348"/>
      <c r="TIQ66" s="567"/>
      <c r="TIR66" s="568"/>
      <c r="TIS66" s="567"/>
      <c r="TIT66" s="569"/>
      <c r="TIU66" s="569"/>
      <c r="TIV66" s="567"/>
      <c r="TIW66" s="567"/>
      <c r="TIX66" s="570"/>
      <c r="TIY66" s="567"/>
      <c r="TIZ66" s="567"/>
      <c r="TJA66" s="567"/>
      <c r="TJB66" s="567"/>
      <c r="TJC66" s="567"/>
      <c r="TJD66" s="572"/>
      <c r="TJE66" s="192"/>
      <c r="TJF66" s="36"/>
      <c r="TJG66" s="36"/>
      <c r="TJH66" s="36"/>
      <c r="TJI66" s="36"/>
      <c r="TJJ66" s="36"/>
      <c r="TJK66" s="36"/>
      <c r="TJL66" s="36"/>
      <c r="TJM66" s="192"/>
      <c r="TJN66" s="192"/>
      <c r="TJO66" s="36"/>
      <c r="TJP66" s="36"/>
      <c r="TJQ66" s="36"/>
      <c r="TJR66" s="36"/>
      <c r="TJS66" s="36"/>
      <c r="TJT66" s="36"/>
      <c r="TJU66" s="36"/>
      <c r="TJV66" s="36"/>
      <c r="TJW66" s="36"/>
      <c r="TJX66" s="36"/>
      <c r="TJY66" s="36"/>
      <c r="TJZ66" s="36"/>
      <c r="TKA66" s="36"/>
      <c r="TKB66" s="36"/>
      <c r="TKC66" s="348"/>
      <c r="TKD66" s="567"/>
      <c r="TKE66" s="568"/>
      <c r="TKF66" s="567"/>
      <c r="TKG66" s="569"/>
      <c r="TKH66" s="569"/>
      <c r="TKI66" s="567"/>
      <c r="TKJ66" s="567"/>
      <c r="TKK66" s="570"/>
      <c r="TKL66" s="567"/>
      <c r="TKM66" s="567"/>
      <c r="TKN66" s="567"/>
      <c r="TKO66" s="567"/>
      <c r="TKP66" s="567"/>
      <c r="TKQ66" s="572"/>
      <c r="TKR66" s="192"/>
      <c r="TKS66" s="36"/>
      <c r="TKT66" s="36"/>
      <c r="TKU66" s="36"/>
      <c r="TKV66" s="36"/>
      <c r="TKW66" s="36"/>
      <c r="TKX66" s="36"/>
      <c r="TKY66" s="36"/>
      <c r="TKZ66" s="192"/>
      <c r="TLA66" s="192"/>
      <c r="TLB66" s="36"/>
      <c r="TLC66" s="36"/>
      <c r="TLD66" s="36"/>
      <c r="TLE66" s="36"/>
      <c r="TLF66" s="36"/>
      <c r="TLG66" s="36"/>
      <c r="TLH66" s="36"/>
      <c r="TLI66" s="36"/>
      <c r="TLJ66" s="36"/>
      <c r="TLK66" s="36"/>
      <c r="TLL66" s="36"/>
      <c r="TLM66" s="36"/>
      <c r="TLN66" s="36"/>
      <c r="TLO66" s="36"/>
      <c r="TLP66" s="348"/>
      <c r="TLQ66" s="567"/>
      <c r="TLR66" s="568"/>
      <c r="TLS66" s="567"/>
      <c r="TLT66" s="569"/>
      <c r="TLU66" s="569"/>
      <c r="TLV66" s="567"/>
      <c r="TLW66" s="567"/>
      <c r="TLX66" s="570"/>
      <c r="TLY66" s="567"/>
      <c r="TLZ66" s="567"/>
      <c r="TMA66" s="567"/>
      <c r="TMB66" s="567"/>
      <c r="TMC66" s="567"/>
      <c r="TMD66" s="572"/>
      <c r="TME66" s="192"/>
      <c r="TMF66" s="36"/>
      <c r="TMG66" s="36"/>
      <c r="TMH66" s="36"/>
      <c r="TMI66" s="36"/>
      <c r="TMJ66" s="36"/>
      <c r="TMK66" s="36"/>
      <c r="TML66" s="36"/>
      <c r="TMM66" s="192"/>
      <c r="TMN66" s="192"/>
      <c r="TMO66" s="36"/>
      <c r="TMP66" s="36"/>
      <c r="TMQ66" s="36"/>
      <c r="TMR66" s="36"/>
      <c r="TMS66" s="36"/>
      <c r="TMT66" s="36"/>
      <c r="TMU66" s="36"/>
      <c r="TMV66" s="36"/>
      <c r="TMW66" s="36"/>
      <c r="TMX66" s="36"/>
      <c r="TMY66" s="36"/>
      <c r="TMZ66" s="36"/>
      <c r="TNA66" s="36"/>
      <c r="TNB66" s="36"/>
      <c r="TNC66" s="348"/>
      <c r="TND66" s="567"/>
      <c r="TNE66" s="568"/>
      <c r="TNF66" s="567"/>
      <c r="TNG66" s="569"/>
      <c r="TNH66" s="569"/>
      <c r="TNI66" s="567"/>
      <c r="TNJ66" s="567"/>
      <c r="TNK66" s="570"/>
      <c r="TNL66" s="567"/>
      <c r="TNM66" s="567"/>
      <c r="TNN66" s="567"/>
      <c r="TNO66" s="567"/>
      <c r="TNP66" s="567"/>
      <c r="TNQ66" s="572"/>
      <c r="TNR66" s="192"/>
      <c r="TNS66" s="36"/>
      <c r="TNT66" s="36"/>
      <c r="TNU66" s="36"/>
      <c r="TNV66" s="36"/>
      <c r="TNW66" s="36"/>
      <c r="TNX66" s="36"/>
      <c r="TNY66" s="36"/>
      <c r="TNZ66" s="192"/>
      <c r="TOA66" s="192"/>
      <c r="TOB66" s="36"/>
      <c r="TOC66" s="36"/>
      <c r="TOD66" s="36"/>
      <c r="TOE66" s="36"/>
      <c r="TOF66" s="36"/>
      <c r="TOG66" s="36"/>
      <c r="TOH66" s="36"/>
      <c r="TOI66" s="36"/>
      <c r="TOJ66" s="36"/>
      <c r="TOK66" s="36"/>
      <c r="TOL66" s="36"/>
      <c r="TOM66" s="36"/>
      <c r="TON66" s="36"/>
      <c r="TOO66" s="36"/>
      <c r="TOP66" s="348"/>
      <c r="TOQ66" s="567"/>
      <c r="TOR66" s="568"/>
      <c r="TOS66" s="567"/>
      <c r="TOT66" s="569"/>
      <c r="TOU66" s="569"/>
      <c r="TOV66" s="567"/>
      <c r="TOW66" s="567"/>
      <c r="TOX66" s="570"/>
      <c r="TOY66" s="567"/>
      <c r="TOZ66" s="567"/>
      <c r="TPA66" s="567"/>
      <c r="TPB66" s="567"/>
      <c r="TPC66" s="567"/>
      <c r="TPD66" s="572"/>
      <c r="TPE66" s="192"/>
      <c r="TPF66" s="36"/>
      <c r="TPG66" s="36"/>
      <c r="TPH66" s="36"/>
      <c r="TPI66" s="36"/>
      <c r="TPJ66" s="36"/>
      <c r="TPK66" s="36"/>
      <c r="TPL66" s="36"/>
      <c r="TPM66" s="192"/>
      <c r="TPN66" s="192"/>
      <c r="TPO66" s="36"/>
      <c r="TPP66" s="36"/>
      <c r="TPQ66" s="36"/>
      <c r="TPR66" s="36"/>
      <c r="TPS66" s="36"/>
      <c r="TPT66" s="36"/>
      <c r="TPU66" s="36"/>
      <c r="TPV66" s="36"/>
      <c r="TPW66" s="36"/>
      <c r="TPX66" s="36"/>
      <c r="TPY66" s="36"/>
      <c r="TPZ66" s="36"/>
      <c r="TQA66" s="36"/>
      <c r="TQB66" s="36"/>
      <c r="TQC66" s="348"/>
      <c r="TQD66" s="567"/>
      <c r="TQE66" s="568"/>
      <c r="TQF66" s="567"/>
      <c r="TQG66" s="569"/>
      <c r="TQH66" s="569"/>
      <c r="TQI66" s="567"/>
      <c r="TQJ66" s="567"/>
      <c r="TQK66" s="570"/>
      <c r="TQL66" s="567"/>
      <c r="TQM66" s="567"/>
      <c r="TQN66" s="567"/>
      <c r="TQO66" s="567"/>
      <c r="TQP66" s="567"/>
      <c r="TQQ66" s="572"/>
      <c r="TQR66" s="192"/>
      <c r="TQS66" s="36"/>
      <c r="TQT66" s="36"/>
      <c r="TQU66" s="36"/>
      <c r="TQV66" s="36"/>
      <c r="TQW66" s="36"/>
      <c r="TQX66" s="36"/>
      <c r="TQY66" s="36"/>
      <c r="TQZ66" s="192"/>
      <c r="TRA66" s="192"/>
      <c r="TRB66" s="36"/>
      <c r="TRC66" s="36"/>
      <c r="TRD66" s="36"/>
      <c r="TRE66" s="36"/>
      <c r="TRF66" s="36"/>
      <c r="TRG66" s="36"/>
      <c r="TRH66" s="36"/>
      <c r="TRI66" s="36"/>
      <c r="TRJ66" s="36"/>
      <c r="TRK66" s="36"/>
      <c r="TRL66" s="36"/>
      <c r="TRM66" s="36"/>
      <c r="TRN66" s="36"/>
      <c r="TRO66" s="36"/>
      <c r="TRP66" s="348"/>
      <c r="TRQ66" s="567"/>
      <c r="TRR66" s="568"/>
      <c r="TRS66" s="567"/>
      <c r="TRT66" s="569"/>
      <c r="TRU66" s="569"/>
      <c r="TRV66" s="567"/>
      <c r="TRW66" s="567"/>
      <c r="TRX66" s="570"/>
      <c r="TRY66" s="567"/>
      <c r="TRZ66" s="567"/>
      <c r="TSA66" s="567"/>
      <c r="TSB66" s="567"/>
      <c r="TSC66" s="567"/>
      <c r="TSD66" s="572"/>
      <c r="TSE66" s="192"/>
      <c r="TSF66" s="36"/>
      <c r="TSG66" s="36"/>
      <c r="TSH66" s="36"/>
      <c r="TSI66" s="36"/>
      <c r="TSJ66" s="36"/>
      <c r="TSK66" s="36"/>
      <c r="TSL66" s="36"/>
      <c r="TSM66" s="192"/>
      <c r="TSN66" s="192"/>
      <c r="TSO66" s="36"/>
      <c r="TSP66" s="36"/>
      <c r="TSQ66" s="36"/>
      <c r="TSR66" s="36"/>
      <c r="TSS66" s="36"/>
      <c r="TST66" s="36"/>
      <c r="TSU66" s="36"/>
      <c r="TSV66" s="36"/>
      <c r="TSW66" s="36"/>
      <c r="TSX66" s="36"/>
      <c r="TSY66" s="36"/>
      <c r="TSZ66" s="36"/>
      <c r="TTA66" s="36"/>
      <c r="TTB66" s="36"/>
      <c r="TTC66" s="348"/>
      <c r="TTD66" s="567"/>
      <c r="TTE66" s="568"/>
      <c r="TTF66" s="567"/>
      <c r="TTG66" s="569"/>
      <c r="TTH66" s="569"/>
      <c r="TTI66" s="567"/>
      <c r="TTJ66" s="567"/>
      <c r="TTK66" s="570"/>
      <c r="TTL66" s="567"/>
      <c r="TTM66" s="567"/>
      <c r="TTN66" s="567"/>
      <c r="TTO66" s="567"/>
      <c r="TTP66" s="567"/>
      <c r="TTQ66" s="572"/>
      <c r="TTR66" s="192"/>
      <c r="TTS66" s="36"/>
      <c r="TTT66" s="36"/>
      <c r="TTU66" s="36"/>
      <c r="TTV66" s="36"/>
      <c r="TTW66" s="36"/>
      <c r="TTX66" s="36"/>
      <c r="TTY66" s="36"/>
      <c r="TTZ66" s="192"/>
      <c r="TUA66" s="192"/>
      <c r="TUB66" s="36"/>
      <c r="TUC66" s="36"/>
      <c r="TUD66" s="36"/>
      <c r="TUE66" s="36"/>
      <c r="TUF66" s="36"/>
      <c r="TUG66" s="36"/>
      <c r="TUH66" s="36"/>
      <c r="TUI66" s="36"/>
      <c r="TUJ66" s="36"/>
      <c r="TUK66" s="36"/>
      <c r="TUL66" s="36"/>
      <c r="TUM66" s="36"/>
      <c r="TUN66" s="36"/>
      <c r="TUO66" s="36"/>
      <c r="TUP66" s="348"/>
      <c r="TUQ66" s="567"/>
      <c r="TUR66" s="568"/>
      <c r="TUS66" s="567"/>
      <c r="TUT66" s="569"/>
      <c r="TUU66" s="569"/>
      <c r="TUV66" s="567"/>
      <c r="TUW66" s="567"/>
      <c r="TUX66" s="570"/>
      <c r="TUY66" s="567"/>
      <c r="TUZ66" s="567"/>
      <c r="TVA66" s="567"/>
      <c r="TVB66" s="567"/>
      <c r="TVC66" s="567"/>
      <c r="TVD66" s="572"/>
      <c r="TVE66" s="192"/>
      <c r="TVF66" s="36"/>
      <c r="TVG66" s="36"/>
      <c r="TVH66" s="36"/>
      <c r="TVI66" s="36"/>
      <c r="TVJ66" s="36"/>
      <c r="TVK66" s="36"/>
      <c r="TVL66" s="36"/>
      <c r="TVM66" s="192"/>
      <c r="TVN66" s="192"/>
      <c r="TVO66" s="36"/>
      <c r="TVP66" s="36"/>
      <c r="TVQ66" s="36"/>
      <c r="TVR66" s="36"/>
      <c r="TVS66" s="36"/>
      <c r="TVT66" s="36"/>
      <c r="TVU66" s="36"/>
      <c r="TVV66" s="36"/>
      <c r="TVW66" s="36"/>
      <c r="TVX66" s="36"/>
      <c r="TVY66" s="36"/>
      <c r="TVZ66" s="36"/>
      <c r="TWA66" s="36"/>
      <c r="TWB66" s="36"/>
      <c r="TWC66" s="348"/>
      <c r="TWD66" s="567"/>
      <c r="TWE66" s="568"/>
      <c r="TWF66" s="567"/>
      <c r="TWG66" s="569"/>
      <c r="TWH66" s="569"/>
      <c r="TWI66" s="567"/>
      <c r="TWJ66" s="567"/>
      <c r="TWK66" s="570"/>
      <c r="TWL66" s="567"/>
      <c r="TWM66" s="567"/>
      <c r="TWN66" s="567"/>
      <c r="TWO66" s="567"/>
      <c r="TWP66" s="567"/>
      <c r="TWQ66" s="572"/>
      <c r="TWR66" s="192"/>
      <c r="TWS66" s="36"/>
      <c r="TWT66" s="36"/>
      <c r="TWU66" s="36"/>
      <c r="TWV66" s="36"/>
      <c r="TWW66" s="36"/>
      <c r="TWX66" s="36"/>
      <c r="TWY66" s="36"/>
      <c r="TWZ66" s="192"/>
      <c r="TXA66" s="192"/>
      <c r="TXB66" s="36"/>
      <c r="TXC66" s="36"/>
      <c r="TXD66" s="36"/>
      <c r="TXE66" s="36"/>
      <c r="TXF66" s="36"/>
      <c r="TXG66" s="36"/>
      <c r="TXH66" s="36"/>
      <c r="TXI66" s="36"/>
      <c r="TXJ66" s="36"/>
      <c r="TXK66" s="36"/>
      <c r="TXL66" s="36"/>
      <c r="TXM66" s="36"/>
      <c r="TXN66" s="36"/>
      <c r="TXO66" s="36"/>
      <c r="TXP66" s="348"/>
      <c r="TXQ66" s="567"/>
      <c r="TXR66" s="568"/>
      <c r="TXS66" s="567"/>
      <c r="TXT66" s="569"/>
      <c r="TXU66" s="569"/>
      <c r="TXV66" s="567"/>
      <c r="TXW66" s="567"/>
      <c r="TXX66" s="570"/>
      <c r="TXY66" s="567"/>
      <c r="TXZ66" s="567"/>
      <c r="TYA66" s="567"/>
      <c r="TYB66" s="567"/>
      <c r="TYC66" s="567"/>
      <c r="TYD66" s="572"/>
      <c r="TYE66" s="192"/>
      <c r="TYF66" s="36"/>
      <c r="TYG66" s="36"/>
      <c r="TYH66" s="36"/>
      <c r="TYI66" s="36"/>
      <c r="TYJ66" s="36"/>
      <c r="TYK66" s="36"/>
      <c r="TYL66" s="36"/>
      <c r="TYM66" s="192"/>
      <c r="TYN66" s="192"/>
      <c r="TYO66" s="36"/>
      <c r="TYP66" s="36"/>
      <c r="TYQ66" s="36"/>
      <c r="TYR66" s="36"/>
      <c r="TYS66" s="36"/>
      <c r="TYT66" s="36"/>
      <c r="TYU66" s="36"/>
      <c r="TYV66" s="36"/>
      <c r="TYW66" s="36"/>
      <c r="TYX66" s="36"/>
      <c r="TYY66" s="36"/>
      <c r="TYZ66" s="36"/>
      <c r="TZA66" s="36"/>
      <c r="TZB66" s="36"/>
      <c r="TZC66" s="348"/>
      <c r="TZD66" s="567"/>
      <c r="TZE66" s="568"/>
      <c r="TZF66" s="567"/>
      <c r="TZG66" s="569"/>
      <c r="TZH66" s="569"/>
      <c r="TZI66" s="567"/>
      <c r="TZJ66" s="567"/>
      <c r="TZK66" s="570"/>
      <c r="TZL66" s="567"/>
      <c r="TZM66" s="567"/>
      <c r="TZN66" s="567"/>
      <c r="TZO66" s="567"/>
      <c r="TZP66" s="567"/>
      <c r="TZQ66" s="572"/>
      <c r="TZR66" s="192"/>
      <c r="TZS66" s="36"/>
      <c r="TZT66" s="36"/>
      <c r="TZU66" s="36"/>
      <c r="TZV66" s="36"/>
      <c r="TZW66" s="36"/>
      <c r="TZX66" s="36"/>
      <c r="TZY66" s="36"/>
      <c r="TZZ66" s="192"/>
      <c r="UAA66" s="192"/>
      <c r="UAB66" s="36"/>
      <c r="UAC66" s="36"/>
      <c r="UAD66" s="36"/>
      <c r="UAE66" s="36"/>
      <c r="UAF66" s="36"/>
      <c r="UAG66" s="36"/>
      <c r="UAH66" s="36"/>
      <c r="UAI66" s="36"/>
      <c r="UAJ66" s="36"/>
      <c r="UAK66" s="36"/>
      <c r="UAL66" s="36"/>
      <c r="UAM66" s="36"/>
      <c r="UAN66" s="36"/>
      <c r="UAO66" s="36"/>
      <c r="UAP66" s="348"/>
      <c r="UAQ66" s="567"/>
      <c r="UAR66" s="568"/>
      <c r="UAS66" s="567"/>
      <c r="UAT66" s="569"/>
      <c r="UAU66" s="569"/>
      <c r="UAV66" s="567"/>
      <c r="UAW66" s="567"/>
      <c r="UAX66" s="570"/>
      <c r="UAY66" s="567"/>
      <c r="UAZ66" s="567"/>
      <c r="UBA66" s="567"/>
      <c r="UBB66" s="567"/>
      <c r="UBC66" s="567"/>
      <c r="UBD66" s="572"/>
      <c r="UBE66" s="192"/>
      <c r="UBF66" s="36"/>
      <c r="UBG66" s="36"/>
      <c r="UBH66" s="36"/>
      <c r="UBI66" s="36"/>
      <c r="UBJ66" s="36"/>
      <c r="UBK66" s="36"/>
      <c r="UBL66" s="36"/>
      <c r="UBM66" s="192"/>
      <c r="UBN66" s="192"/>
      <c r="UBO66" s="36"/>
      <c r="UBP66" s="36"/>
      <c r="UBQ66" s="36"/>
      <c r="UBR66" s="36"/>
      <c r="UBS66" s="36"/>
      <c r="UBT66" s="36"/>
      <c r="UBU66" s="36"/>
      <c r="UBV66" s="36"/>
      <c r="UBW66" s="36"/>
      <c r="UBX66" s="36"/>
      <c r="UBY66" s="36"/>
      <c r="UBZ66" s="36"/>
      <c r="UCA66" s="36"/>
      <c r="UCB66" s="36"/>
      <c r="UCC66" s="348"/>
      <c r="UCD66" s="567"/>
      <c r="UCE66" s="568"/>
      <c r="UCF66" s="567"/>
      <c r="UCG66" s="569"/>
      <c r="UCH66" s="569"/>
      <c r="UCI66" s="567"/>
      <c r="UCJ66" s="567"/>
      <c r="UCK66" s="570"/>
      <c r="UCL66" s="567"/>
      <c r="UCM66" s="567"/>
      <c r="UCN66" s="567"/>
      <c r="UCO66" s="567"/>
      <c r="UCP66" s="567"/>
      <c r="UCQ66" s="572"/>
      <c r="UCR66" s="192"/>
      <c r="UCS66" s="36"/>
      <c r="UCT66" s="36"/>
      <c r="UCU66" s="36"/>
      <c r="UCV66" s="36"/>
      <c r="UCW66" s="36"/>
      <c r="UCX66" s="36"/>
      <c r="UCY66" s="36"/>
      <c r="UCZ66" s="192"/>
      <c r="UDA66" s="192"/>
      <c r="UDB66" s="36"/>
      <c r="UDC66" s="36"/>
      <c r="UDD66" s="36"/>
      <c r="UDE66" s="36"/>
      <c r="UDF66" s="36"/>
      <c r="UDG66" s="36"/>
      <c r="UDH66" s="36"/>
      <c r="UDI66" s="36"/>
      <c r="UDJ66" s="36"/>
      <c r="UDK66" s="36"/>
      <c r="UDL66" s="36"/>
      <c r="UDM66" s="36"/>
      <c r="UDN66" s="36"/>
      <c r="UDO66" s="36"/>
      <c r="UDP66" s="348"/>
      <c r="UDQ66" s="567"/>
      <c r="UDR66" s="568"/>
      <c r="UDS66" s="567"/>
      <c r="UDT66" s="569"/>
      <c r="UDU66" s="569"/>
      <c r="UDV66" s="567"/>
      <c r="UDW66" s="567"/>
      <c r="UDX66" s="570"/>
      <c r="UDY66" s="567"/>
      <c r="UDZ66" s="567"/>
      <c r="UEA66" s="567"/>
      <c r="UEB66" s="567"/>
      <c r="UEC66" s="567"/>
      <c r="UED66" s="572"/>
      <c r="UEE66" s="192"/>
      <c r="UEF66" s="36"/>
      <c r="UEG66" s="36"/>
      <c r="UEH66" s="36"/>
      <c r="UEI66" s="36"/>
      <c r="UEJ66" s="36"/>
      <c r="UEK66" s="36"/>
      <c r="UEL66" s="36"/>
      <c r="UEM66" s="192"/>
      <c r="UEN66" s="192"/>
      <c r="UEO66" s="36"/>
      <c r="UEP66" s="36"/>
      <c r="UEQ66" s="36"/>
      <c r="UER66" s="36"/>
      <c r="UES66" s="36"/>
      <c r="UET66" s="36"/>
      <c r="UEU66" s="36"/>
      <c r="UEV66" s="36"/>
      <c r="UEW66" s="36"/>
      <c r="UEX66" s="36"/>
      <c r="UEY66" s="36"/>
      <c r="UEZ66" s="36"/>
      <c r="UFA66" s="36"/>
      <c r="UFB66" s="36"/>
      <c r="UFC66" s="348"/>
      <c r="UFD66" s="567"/>
      <c r="UFE66" s="568"/>
      <c r="UFF66" s="567"/>
      <c r="UFG66" s="569"/>
      <c r="UFH66" s="569"/>
      <c r="UFI66" s="567"/>
      <c r="UFJ66" s="567"/>
      <c r="UFK66" s="570"/>
      <c r="UFL66" s="567"/>
      <c r="UFM66" s="567"/>
      <c r="UFN66" s="567"/>
      <c r="UFO66" s="567"/>
      <c r="UFP66" s="567"/>
      <c r="UFQ66" s="572"/>
      <c r="UFR66" s="192"/>
      <c r="UFS66" s="36"/>
      <c r="UFT66" s="36"/>
      <c r="UFU66" s="36"/>
      <c r="UFV66" s="36"/>
      <c r="UFW66" s="36"/>
      <c r="UFX66" s="36"/>
      <c r="UFY66" s="36"/>
      <c r="UFZ66" s="192"/>
      <c r="UGA66" s="192"/>
      <c r="UGB66" s="36"/>
      <c r="UGC66" s="36"/>
      <c r="UGD66" s="36"/>
      <c r="UGE66" s="36"/>
      <c r="UGF66" s="36"/>
      <c r="UGG66" s="36"/>
      <c r="UGH66" s="36"/>
      <c r="UGI66" s="36"/>
      <c r="UGJ66" s="36"/>
      <c r="UGK66" s="36"/>
      <c r="UGL66" s="36"/>
      <c r="UGM66" s="36"/>
      <c r="UGN66" s="36"/>
      <c r="UGO66" s="36"/>
      <c r="UGP66" s="348"/>
      <c r="UGQ66" s="567"/>
      <c r="UGR66" s="568"/>
      <c r="UGS66" s="567"/>
      <c r="UGT66" s="569"/>
      <c r="UGU66" s="569"/>
      <c r="UGV66" s="567"/>
      <c r="UGW66" s="567"/>
      <c r="UGX66" s="570"/>
      <c r="UGY66" s="567"/>
      <c r="UGZ66" s="567"/>
      <c r="UHA66" s="567"/>
      <c r="UHB66" s="567"/>
      <c r="UHC66" s="567"/>
      <c r="UHD66" s="572"/>
      <c r="UHE66" s="192"/>
      <c r="UHF66" s="36"/>
      <c r="UHG66" s="36"/>
      <c r="UHH66" s="36"/>
      <c r="UHI66" s="36"/>
      <c r="UHJ66" s="36"/>
      <c r="UHK66" s="36"/>
      <c r="UHL66" s="36"/>
      <c r="UHM66" s="192"/>
      <c r="UHN66" s="192"/>
      <c r="UHO66" s="36"/>
      <c r="UHP66" s="36"/>
      <c r="UHQ66" s="36"/>
      <c r="UHR66" s="36"/>
      <c r="UHS66" s="36"/>
      <c r="UHT66" s="36"/>
      <c r="UHU66" s="36"/>
      <c r="UHV66" s="36"/>
      <c r="UHW66" s="36"/>
      <c r="UHX66" s="36"/>
      <c r="UHY66" s="36"/>
      <c r="UHZ66" s="36"/>
      <c r="UIA66" s="36"/>
      <c r="UIB66" s="36"/>
      <c r="UIC66" s="348"/>
      <c r="UID66" s="567"/>
      <c r="UIE66" s="568"/>
      <c r="UIF66" s="567"/>
      <c r="UIG66" s="569"/>
      <c r="UIH66" s="569"/>
      <c r="UII66" s="567"/>
      <c r="UIJ66" s="567"/>
      <c r="UIK66" s="570"/>
      <c r="UIL66" s="567"/>
      <c r="UIM66" s="567"/>
      <c r="UIN66" s="567"/>
      <c r="UIO66" s="567"/>
      <c r="UIP66" s="567"/>
      <c r="UIQ66" s="572"/>
      <c r="UIR66" s="192"/>
      <c r="UIS66" s="36"/>
      <c r="UIT66" s="36"/>
      <c r="UIU66" s="36"/>
      <c r="UIV66" s="36"/>
      <c r="UIW66" s="36"/>
      <c r="UIX66" s="36"/>
      <c r="UIY66" s="36"/>
      <c r="UIZ66" s="192"/>
      <c r="UJA66" s="192"/>
      <c r="UJB66" s="36"/>
      <c r="UJC66" s="36"/>
      <c r="UJD66" s="36"/>
      <c r="UJE66" s="36"/>
      <c r="UJF66" s="36"/>
      <c r="UJG66" s="36"/>
      <c r="UJH66" s="36"/>
      <c r="UJI66" s="36"/>
      <c r="UJJ66" s="36"/>
      <c r="UJK66" s="36"/>
      <c r="UJL66" s="36"/>
      <c r="UJM66" s="36"/>
      <c r="UJN66" s="36"/>
      <c r="UJO66" s="36"/>
      <c r="UJP66" s="348"/>
      <c r="UJQ66" s="567"/>
      <c r="UJR66" s="568"/>
      <c r="UJS66" s="567"/>
      <c r="UJT66" s="569"/>
      <c r="UJU66" s="569"/>
      <c r="UJV66" s="567"/>
      <c r="UJW66" s="567"/>
      <c r="UJX66" s="570"/>
      <c r="UJY66" s="567"/>
      <c r="UJZ66" s="567"/>
      <c r="UKA66" s="567"/>
      <c r="UKB66" s="567"/>
      <c r="UKC66" s="567"/>
      <c r="UKD66" s="572"/>
      <c r="UKE66" s="192"/>
      <c r="UKF66" s="36"/>
      <c r="UKG66" s="36"/>
      <c r="UKH66" s="36"/>
      <c r="UKI66" s="36"/>
      <c r="UKJ66" s="36"/>
      <c r="UKK66" s="36"/>
      <c r="UKL66" s="36"/>
      <c r="UKM66" s="192"/>
      <c r="UKN66" s="192"/>
      <c r="UKO66" s="36"/>
      <c r="UKP66" s="36"/>
      <c r="UKQ66" s="36"/>
      <c r="UKR66" s="36"/>
      <c r="UKS66" s="36"/>
      <c r="UKT66" s="36"/>
      <c r="UKU66" s="36"/>
      <c r="UKV66" s="36"/>
      <c r="UKW66" s="36"/>
      <c r="UKX66" s="36"/>
      <c r="UKY66" s="36"/>
      <c r="UKZ66" s="36"/>
      <c r="ULA66" s="36"/>
      <c r="ULB66" s="36"/>
      <c r="ULC66" s="348"/>
      <c r="ULD66" s="567"/>
      <c r="ULE66" s="568"/>
      <c r="ULF66" s="567"/>
      <c r="ULG66" s="569"/>
      <c r="ULH66" s="569"/>
      <c r="ULI66" s="567"/>
      <c r="ULJ66" s="567"/>
      <c r="ULK66" s="570"/>
      <c r="ULL66" s="567"/>
      <c r="ULM66" s="567"/>
      <c r="ULN66" s="567"/>
      <c r="ULO66" s="567"/>
      <c r="ULP66" s="567"/>
      <c r="ULQ66" s="572"/>
      <c r="ULR66" s="192"/>
      <c r="ULS66" s="36"/>
      <c r="ULT66" s="36"/>
      <c r="ULU66" s="36"/>
      <c r="ULV66" s="36"/>
      <c r="ULW66" s="36"/>
      <c r="ULX66" s="36"/>
      <c r="ULY66" s="36"/>
      <c r="ULZ66" s="192"/>
      <c r="UMA66" s="192"/>
      <c r="UMB66" s="36"/>
      <c r="UMC66" s="36"/>
      <c r="UMD66" s="36"/>
      <c r="UME66" s="36"/>
      <c r="UMF66" s="36"/>
      <c r="UMG66" s="36"/>
      <c r="UMH66" s="36"/>
      <c r="UMI66" s="36"/>
      <c r="UMJ66" s="36"/>
      <c r="UMK66" s="36"/>
      <c r="UML66" s="36"/>
      <c r="UMM66" s="36"/>
      <c r="UMN66" s="36"/>
      <c r="UMO66" s="36"/>
      <c r="UMP66" s="348"/>
      <c r="UMQ66" s="567"/>
      <c r="UMR66" s="568"/>
      <c r="UMS66" s="567"/>
      <c r="UMT66" s="569"/>
      <c r="UMU66" s="569"/>
      <c r="UMV66" s="567"/>
      <c r="UMW66" s="567"/>
      <c r="UMX66" s="570"/>
      <c r="UMY66" s="567"/>
      <c r="UMZ66" s="567"/>
      <c r="UNA66" s="567"/>
      <c r="UNB66" s="567"/>
      <c r="UNC66" s="567"/>
      <c r="UND66" s="572"/>
      <c r="UNE66" s="192"/>
      <c r="UNF66" s="36"/>
      <c r="UNG66" s="36"/>
      <c r="UNH66" s="36"/>
      <c r="UNI66" s="36"/>
      <c r="UNJ66" s="36"/>
      <c r="UNK66" s="36"/>
      <c r="UNL66" s="36"/>
      <c r="UNM66" s="192"/>
      <c r="UNN66" s="192"/>
      <c r="UNO66" s="36"/>
      <c r="UNP66" s="36"/>
      <c r="UNQ66" s="36"/>
      <c r="UNR66" s="36"/>
      <c r="UNS66" s="36"/>
      <c r="UNT66" s="36"/>
      <c r="UNU66" s="36"/>
      <c r="UNV66" s="36"/>
      <c r="UNW66" s="36"/>
      <c r="UNX66" s="36"/>
      <c r="UNY66" s="36"/>
      <c r="UNZ66" s="36"/>
      <c r="UOA66" s="36"/>
      <c r="UOB66" s="36"/>
      <c r="UOC66" s="348"/>
      <c r="UOD66" s="567"/>
      <c r="UOE66" s="568"/>
      <c r="UOF66" s="567"/>
      <c r="UOG66" s="569"/>
      <c r="UOH66" s="569"/>
      <c r="UOI66" s="567"/>
      <c r="UOJ66" s="567"/>
      <c r="UOK66" s="570"/>
      <c r="UOL66" s="567"/>
      <c r="UOM66" s="567"/>
      <c r="UON66" s="567"/>
      <c r="UOO66" s="567"/>
      <c r="UOP66" s="567"/>
      <c r="UOQ66" s="572"/>
      <c r="UOR66" s="192"/>
      <c r="UOS66" s="36"/>
      <c r="UOT66" s="36"/>
      <c r="UOU66" s="36"/>
      <c r="UOV66" s="36"/>
      <c r="UOW66" s="36"/>
      <c r="UOX66" s="36"/>
      <c r="UOY66" s="36"/>
      <c r="UOZ66" s="192"/>
      <c r="UPA66" s="192"/>
      <c r="UPB66" s="36"/>
      <c r="UPC66" s="36"/>
      <c r="UPD66" s="36"/>
      <c r="UPE66" s="36"/>
      <c r="UPF66" s="36"/>
      <c r="UPG66" s="36"/>
      <c r="UPH66" s="36"/>
      <c r="UPI66" s="36"/>
      <c r="UPJ66" s="36"/>
      <c r="UPK66" s="36"/>
      <c r="UPL66" s="36"/>
      <c r="UPM66" s="36"/>
      <c r="UPN66" s="36"/>
      <c r="UPO66" s="36"/>
      <c r="UPP66" s="348"/>
      <c r="UPQ66" s="567"/>
      <c r="UPR66" s="568"/>
      <c r="UPS66" s="567"/>
      <c r="UPT66" s="569"/>
      <c r="UPU66" s="569"/>
      <c r="UPV66" s="567"/>
      <c r="UPW66" s="567"/>
      <c r="UPX66" s="570"/>
      <c r="UPY66" s="567"/>
      <c r="UPZ66" s="567"/>
      <c r="UQA66" s="567"/>
      <c r="UQB66" s="567"/>
      <c r="UQC66" s="567"/>
      <c r="UQD66" s="572"/>
      <c r="UQE66" s="192"/>
      <c r="UQF66" s="36"/>
      <c r="UQG66" s="36"/>
      <c r="UQH66" s="36"/>
      <c r="UQI66" s="36"/>
      <c r="UQJ66" s="36"/>
      <c r="UQK66" s="36"/>
      <c r="UQL66" s="36"/>
      <c r="UQM66" s="192"/>
      <c r="UQN66" s="192"/>
      <c r="UQO66" s="36"/>
      <c r="UQP66" s="36"/>
      <c r="UQQ66" s="36"/>
      <c r="UQR66" s="36"/>
      <c r="UQS66" s="36"/>
      <c r="UQT66" s="36"/>
      <c r="UQU66" s="36"/>
      <c r="UQV66" s="36"/>
      <c r="UQW66" s="36"/>
      <c r="UQX66" s="36"/>
      <c r="UQY66" s="36"/>
      <c r="UQZ66" s="36"/>
      <c r="URA66" s="36"/>
      <c r="URB66" s="36"/>
      <c r="URC66" s="348"/>
      <c r="URD66" s="567"/>
      <c r="URE66" s="568"/>
      <c r="URF66" s="567"/>
      <c r="URG66" s="569"/>
      <c r="URH66" s="569"/>
      <c r="URI66" s="567"/>
      <c r="URJ66" s="567"/>
      <c r="URK66" s="570"/>
      <c r="URL66" s="567"/>
      <c r="URM66" s="567"/>
      <c r="URN66" s="567"/>
      <c r="URO66" s="567"/>
      <c r="URP66" s="567"/>
      <c r="URQ66" s="572"/>
      <c r="URR66" s="192"/>
      <c r="URS66" s="36"/>
      <c r="URT66" s="36"/>
      <c r="URU66" s="36"/>
      <c r="URV66" s="36"/>
      <c r="URW66" s="36"/>
      <c r="URX66" s="36"/>
      <c r="URY66" s="36"/>
      <c r="URZ66" s="192"/>
      <c r="USA66" s="192"/>
      <c r="USB66" s="36"/>
      <c r="USC66" s="36"/>
      <c r="USD66" s="36"/>
      <c r="USE66" s="36"/>
      <c r="USF66" s="36"/>
      <c r="USG66" s="36"/>
      <c r="USH66" s="36"/>
      <c r="USI66" s="36"/>
      <c r="USJ66" s="36"/>
      <c r="USK66" s="36"/>
      <c r="USL66" s="36"/>
      <c r="USM66" s="36"/>
      <c r="USN66" s="36"/>
      <c r="USO66" s="36"/>
      <c r="USP66" s="348"/>
      <c r="USQ66" s="567"/>
      <c r="USR66" s="568"/>
      <c r="USS66" s="567"/>
      <c r="UST66" s="569"/>
      <c r="USU66" s="569"/>
      <c r="USV66" s="567"/>
      <c r="USW66" s="567"/>
      <c r="USX66" s="570"/>
      <c r="USY66" s="567"/>
      <c r="USZ66" s="567"/>
      <c r="UTA66" s="567"/>
      <c r="UTB66" s="567"/>
      <c r="UTC66" s="567"/>
      <c r="UTD66" s="572"/>
      <c r="UTE66" s="192"/>
      <c r="UTF66" s="36"/>
      <c r="UTG66" s="36"/>
      <c r="UTH66" s="36"/>
      <c r="UTI66" s="36"/>
      <c r="UTJ66" s="36"/>
      <c r="UTK66" s="36"/>
      <c r="UTL66" s="36"/>
      <c r="UTM66" s="192"/>
      <c r="UTN66" s="192"/>
      <c r="UTO66" s="36"/>
      <c r="UTP66" s="36"/>
      <c r="UTQ66" s="36"/>
      <c r="UTR66" s="36"/>
      <c r="UTS66" s="36"/>
      <c r="UTT66" s="36"/>
      <c r="UTU66" s="36"/>
      <c r="UTV66" s="36"/>
      <c r="UTW66" s="36"/>
      <c r="UTX66" s="36"/>
      <c r="UTY66" s="36"/>
      <c r="UTZ66" s="36"/>
      <c r="UUA66" s="36"/>
      <c r="UUB66" s="36"/>
      <c r="UUC66" s="348"/>
      <c r="UUD66" s="567"/>
      <c r="UUE66" s="568"/>
      <c r="UUF66" s="567"/>
      <c r="UUG66" s="569"/>
      <c r="UUH66" s="569"/>
      <c r="UUI66" s="567"/>
      <c r="UUJ66" s="567"/>
      <c r="UUK66" s="570"/>
      <c r="UUL66" s="567"/>
      <c r="UUM66" s="567"/>
      <c r="UUN66" s="567"/>
      <c r="UUO66" s="567"/>
      <c r="UUP66" s="567"/>
      <c r="UUQ66" s="572"/>
      <c r="UUR66" s="192"/>
      <c r="UUS66" s="36"/>
      <c r="UUT66" s="36"/>
      <c r="UUU66" s="36"/>
      <c r="UUV66" s="36"/>
      <c r="UUW66" s="36"/>
      <c r="UUX66" s="36"/>
      <c r="UUY66" s="36"/>
      <c r="UUZ66" s="192"/>
      <c r="UVA66" s="192"/>
      <c r="UVB66" s="36"/>
      <c r="UVC66" s="36"/>
      <c r="UVD66" s="36"/>
      <c r="UVE66" s="36"/>
      <c r="UVF66" s="36"/>
      <c r="UVG66" s="36"/>
      <c r="UVH66" s="36"/>
      <c r="UVI66" s="36"/>
      <c r="UVJ66" s="36"/>
      <c r="UVK66" s="36"/>
      <c r="UVL66" s="36"/>
      <c r="UVM66" s="36"/>
      <c r="UVN66" s="36"/>
      <c r="UVO66" s="36"/>
      <c r="UVP66" s="348"/>
      <c r="UVQ66" s="567"/>
      <c r="UVR66" s="568"/>
      <c r="UVS66" s="567"/>
      <c r="UVT66" s="569"/>
      <c r="UVU66" s="569"/>
      <c r="UVV66" s="567"/>
      <c r="UVW66" s="567"/>
      <c r="UVX66" s="570"/>
      <c r="UVY66" s="567"/>
      <c r="UVZ66" s="567"/>
      <c r="UWA66" s="567"/>
      <c r="UWB66" s="567"/>
      <c r="UWC66" s="567"/>
      <c r="UWD66" s="572"/>
      <c r="UWE66" s="192"/>
      <c r="UWF66" s="36"/>
      <c r="UWG66" s="36"/>
      <c r="UWH66" s="36"/>
      <c r="UWI66" s="36"/>
      <c r="UWJ66" s="36"/>
      <c r="UWK66" s="36"/>
      <c r="UWL66" s="36"/>
      <c r="UWM66" s="192"/>
      <c r="UWN66" s="192"/>
      <c r="UWO66" s="36"/>
      <c r="UWP66" s="36"/>
      <c r="UWQ66" s="36"/>
      <c r="UWR66" s="36"/>
      <c r="UWS66" s="36"/>
      <c r="UWT66" s="36"/>
      <c r="UWU66" s="36"/>
      <c r="UWV66" s="36"/>
      <c r="UWW66" s="36"/>
      <c r="UWX66" s="36"/>
      <c r="UWY66" s="36"/>
      <c r="UWZ66" s="36"/>
      <c r="UXA66" s="36"/>
      <c r="UXB66" s="36"/>
      <c r="UXC66" s="348"/>
      <c r="UXD66" s="567"/>
      <c r="UXE66" s="568"/>
      <c r="UXF66" s="567"/>
      <c r="UXG66" s="569"/>
      <c r="UXH66" s="569"/>
      <c r="UXI66" s="567"/>
      <c r="UXJ66" s="567"/>
      <c r="UXK66" s="570"/>
      <c r="UXL66" s="567"/>
      <c r="UXM66" s="567"/>
      <c r="UXN66" s="567"/>
      <c r="UXO66" s="567"/>
      <c r="UXP66" s="567"/>
      <c r="UXQ66" s="572"/>
      <c r="UXR66" s="192"/>
      <c r="UXS66" s="36"/>
      <c r="UXT66" s="36"/>
      <c r="UXU66" s="36"/>
      <c r="UXV66" s="36"/>
      <c r="UXW66" s="36"/>
      <c r="UXX66" s="36"/>
      <c r="UXY66" s="36"/>
      <c r="UXZ66" s="192"/>
      <c r="UYA66" s="192"/>
      <c r="UYB66" s="36"/>
      <c r="UYC66" s="36"/>
      <c r="UYD66" s="36"/>
      <c r="UYE66" s="36"/>
      <c r="UYF66" s="36"/>
      <c r="UYG66" s="36"/>
      <c r="UYH66" s="36"/>
      <c r="UYI66" s="36"/>
      <c r="UYJ66" s="36"/>
      <c r="UYK66" s="36"/>
      <c r="UYL66" s="36"/>
      <c r="UYM66" s="36"/>
      <c r="UYN66" s="36"/>
      <c r="UYO66" s="36"/>
      <c r="UYP66" s="348"/>
      <c r="UYQ66" s="567"/>
      <c r="UYR66" s="568"/>
      <c r="UYS66" s="567"/>
      <c r="UYT66" s="569"/>
      <c r="UYU66" s="569"/>
      <c r="UYV66" s="567"/>
      <c r="UYW66" s="567"/>
      <c r="UYX66" s="570"/>
      <c r="UYY66" s="567"/>
      <c r="UYZ66" s="567"/>
      <c r="UZA66" s="567"/>
      <c r="UZB66" s="567"/>
      <c r="UZC66" s="567"/>
      <c r="UZD66" s="572"/>
      <c r="UZE66" s="192"/>
      <c r="UZF66" s="36"/>
      <c r="UZG66" s="36"/>
      <c r="UZH66" s="36"/>
      <c r="UZI66" s="36"/>
      <c r="UZJ66" s="36"/>
      <c r="UZK66" s="36"/>
      <c r="UZL66" s="36"/>
      <c r="UZM66" s="192"/>
      <c r="UZN66" s="192"/>
      <c r="UZO66" s="36"/>
      <c r="UZP66" s="36"/>
      <c r="UZQ66" s="36"/>
      <c r="UZR66" s="36"/>
      <c r="UZS66" s="36"/>
      <c r="UZT66" s="36"/>
      <c r="UZU66" s="36"/>
      <c r="UZV66" s="36"/>
      <c r="UZW66" s="36"/>
      <c r="UZX66" s="36"/>
      <c r="UZY66" s="36"/>
      <c r="UZZ66" s="36"/>
      <c r="VAA66" s="36"/>
      <c r="VAB66" s="36"/>
      <c r="VAC66" s="348"/>
      <c r="VAD66" s="567"/>
      <c r="VAE66" s="568"/>
      <c r="VAF66" s="567"/>
      <c r="VAG66" s="569"/>
      <c r="VAH66" s="569"/>
      <c r="VAI66" s="567"/>
      <c r="VAJ66" s="567"/>
      <c r="VAK66" s="570"/>
      <c r="VAL66" s="567"/>
      <c r="VAM66" s="567"/>
      <c r="VAN66" s="567"/>
      <c r="VAO66" s="567"/>
      <c r="VAP66" s="567"/>
      <c r="VAQ66" s="572"/>
      <c r="VAR66" s="192"/>
      <c r="VAS66" s="36"/>
      <c r="VAT66" s="36"/>
      <c r="VAU66" s="36"/>
      <c r="VAV66" s="36"/>
      <c r="VAW66" s="36"/>
      <c r="VAX66" s="36"/>
      <c r="VAY66" s="36"/>
      <c r="VAZ66" s="192"/>
      <c r="VBA66" s="192"/>
      <c r="VBB66" s="36"/>
      <c r="VBC66" s="36"/>
      <c r="VBD66" s="36"/>
      <c r="VBE66" s="36"/>
      <c r="VBF66" s="36"/>
      <c r="VBG66" s="36"/>
      <c r="VBH66" s="36"/>
      <c r="VBI66" s="36"/>
      <c r="VBJ66" s="36"/>
      <c r="VBK66" s="36"/>
      <c r="VBL66" s="36"/>
      <c r="VBM66" s="36"/>
      <c r="VBN66" s="36"/>
      <c r="VBO66" s="36"/>
      <c r="VBP66" s="348"/>
      <c r="VBQ66" s="567"/>
      <c r="VBR66" s="568"/>
      <c r="VBS66" s="567"/>
      <c r="VBT66" s="569"/>
      <c r="VBU66" s="569"/>
      <c r="VBV66" s="567"/>
      <c r="VBW66" s="567"/>
      <c r="VBX66" s="570"/>
      <c r="VBY66" s="567"/>
      <c r="VBZ66" s="567"/>
      <c r="VCA66" s="567"/>
      <c r="VCB66" s="567"/>
      <c r="VCC66" s="567"/>
      <c r="VCD66" s="572"/>
      <c r="VCE66" s="192"/>
      <c r="VCF66" s="36"/>
      <c r="VCG66" s="36"/>
      <c r="VCH66" s="36"/>
      <c r="VCI66" s="36"/>
      <c r="VCJ66" s="36"/>
      <c r="VCK66" s="36"/>
      <c r="VCL66" s="36"/>
      <c r="VCM66" s="192"/>
      <c r="VCN66" s="192"/>
      <c r="VCO66" s="36"/>
      <c r="VCP66" s="36"/>
      <c r="VCQ66" s="36"/>
      <c r="VCR66" s="36"/>
      <c r="VCS66" s="36"/>
      <c r="VCT66" s="36"/>
      <c r="VCU66" s="36"/>
      <c r="VCV66" s="36"/>
      <c r="VCW66" s="36"/>
      <c r="VCX66" s="36"/>
      <c r="VCY66" s="36"/>
      <c r="VCZ66" s="36"/>
      <c r="VDA66" s="36"/>
      <c r="VDB66" s="36"/>
      <c r="VDC66" s="348"/>
      <c r="VDD66" s="567"/>
      <c r="VDE66" s="568"/>
      <c r="VDF66" s="567"/>
      <c r="VDG66" s="569"/>
      <c r="VDH66" s="569"/>
      <c r="VDI66" s="567"/>
      <c r="VDJ66" s="567"/>
      <c r="VDK66" s="570"/>
      <c r="VDL66" s="567"/>
      <c r="VDM66" s="567"/>
      <c r="VDN66" s="567"/>
      <c r="VDO66" s="567"/>
      <c r="VDP66" s="567"/>
      <c r="VDQ66" s="572"/>
      <c r="VDR66" s="192"/>
      <c r="VDS66" s="36"/>
      <c r="VDT66" s="36"/>
      <c r="VDU66" s="36"/>
      <c r="VDV66" s="36"/>
      <c r="VDW66" s="36"/>
      <c r="VDX66" s="36"/>
      <c r="VDY66" s="36"/>
      <c r="VDZ66" s="192"/>
      <c r="VEA66" s="192"/>
      <c r="VEB66" s="36"/>
      <c r="VEC66" s="36"/>
      <c r="VED66" s="36"/>
      <c r="VEE66" s="36"/>
      <c r="VEF66" s="36"/>
      <c r="VEG66" s="36"/>
      <c r="VEH66" s="36"/>
      <c r="VEI66" s="36"/>
      <c r="VEJ66" s="36"/>
      <c r="VEK66" s="36"/>
      <c r="VEL66" s="36"/>
      <c r="VEM66" s="36"/>
      <c r="VEN66" s="36"/>
      <c r="VEO66" s="36"/>
      <c r="VEP66" s="348"/>
      <c r="VEQ66" s="567"/>
      <c r="VER66" s="568"/>
      <c r="VES66" s="567"/>
      <c r="VET66" s="569"/>
      <c r="VEU66" s="569"/>
      <c r="VEV66" s="567"/>
      <c r="VEW66" s="567"/>
      <c r="VEX66" s="570"/>
      <c r="VEY66" s="567"/>
      <c r="VEZ66" s="567"/>
      <c r="VFA66" s="567"/>
      <c r="VFB66" s="567"/>
      <c r="VFC66" s="567"/>
      <c r="VFD66" s="572"/>
      <c r="VFE66" s="192"/>
      <c r="VFF66" s="36"/>
      <c r="VFG66" s="36"/>
      <c r="VFH66" s="36"/>
      <c r="VFI66" s="36"/>
      <c r="VFJ66" s="36"/>
      <c r="VFK66" s="36"/>
      <c r="VFL66" s="36"/>
      <c r="VFM66" s="192"/>
      <c r="VFN66" s="192"/>
      <c r="VFO66" s="36"/>
      <c r="VFP66" s="36"/>
      <c r="VFQ66" s="36"/>
      <c r="VFR66" s="36"/>
      <c r="VFS66" s="36"/>
      <c r="VFT66" s="36"/>
      <c r="VFU66" s="36"/>
      <c r="VFV66" s="36"/>
      <c r="VFW66" s="36"/>
      <c r="VFX66" s="36"/>
      <c r="VFY66" s="36"/>
      <c r="VFZ66" s="36"/>
      <c r="VGA66" s="36"/>
      <c r="VGB66" s="36"/>
      <c r="VGC66" s="348"/>
      <c r="VGD66" s="567"/>
      <c r="VGE66" s="568"/>
      <c r="VGF66" s="567"/>
      <c r="VGG66" s="569"/>
      <c r="VGH66" s="569"/>
      <c r="VGI66" s="567"/>
      <c r="VGJ66" s="567"/>
      <c r="VGK66" s="570"/>
      <c r="VGL66" s="567"/>
      <c r="VGM66" s="567"/>
      <c r="VGN66" s="567"/>
      <c r="VGO66" s="567"/>
      <c r="VGP66" s="567"/>
      <c r="VGQ66" s="572"/>
      <c r="VGR66" s="192"/>
      <c r="VGS66" s="36"/>
      <c r="VGT66" s="36"/>
      <c r="VGU66" s="36"/>
      <c r="VGV66" s="36"/>
      <c r="VGW66" s="36"/>
      <c r="VGX66" s="36"/>
      <c r="VGY66" s="36"/>
      <c r="VGZ66" s="192"/>
      <c r="VHA66" s="192"/>
      <c r="VHB66" s="36"/>
      <c r="VHC66" s="36"/>
      <c r="VHD66" s="36"/>
      <c r="VHE66" s="36"/>
      <c r="VHF66" s="36"/>
      <c r="VHG66" s="36"/>
      <c r="VHH66" s="36"/>
      <c r="VHI66" s="36"/>
      <c r="VHJ66" s="36"/>
      <c r="VHK66" s="36"/>
      <c r="VHL66" s="36"/>
      <c r="VHM66" s="36"/>
      <c r="VHN66" s="36"/>
      <c r="VHO66" s="36"/>
      <c r="VHP66" s="348"/>
      <c r="VHQ66" s="567"/>
      <c r="VHR66" s="568"/>
      <c r="VHS66" s="567"/>
      <c r="VHT66" s="569"/>
      <c r="VHU66" s="569"/>
      <c r="VHV66" s="567"/>
      <c r="VHW66" s="567"/>
      <c r="VHX66" s="570"/>
      <c r="VHY66" s="567"/>
      <c r="VHZ66" s="567"/>
      <c r="VIA66" s="567"/>
      <c r="VIB66" s="567"/>
      <c r="VIC66" s="567"/>
      <c r="VID66" s="572"/>
      <c r="VIE66" s="192"/>
      <c r="VIF66" s="36"/>
      <c r="VIG66" s="36"/>
      <c r="VIH66" s="36"/>
      <c r="VII66" s="36"/>
      <c r="VIJ66" s="36"/>
      <c r="VIK66" s="36"/>
      <c r="VIL66" s="36"/>
      <c r="VIM66" s="192"/>
      <c r="VIN66" s="192"/>
      <c r="VIO66" s="36"/>
      <c r="VIP66" s="36"/>
      <c r="VIQ66" s="36"/>
      <c r="VIR66" s="36"/>
      <c r="VIS66" s="36"/>
      <c r="VIT66" s="36"/>
      <c r="VIU66" s="36"/>
      <c r="VIV66" s="36"/>
      <c r="VIW66" s="36"/>
      <c r="VIX66" s="36"/>
      <c r="VIY66" s="36"/>
      <c r="VIZ66" s="36"/>
      <c r="VJA66" s="36"/>
      <c r="VJB66" s="36"/>
      <c r="VJC66" s="348"/>
      <c r="VJD66" s="567"/>
      <c r="VJE66" s="568"/>
      <c r="VJF66" s="567"/>
      <c r="VJG66" s="569"/>
      <c r="VJH66" s="569"/>
      <c r="VJI66" s="567"/>
      <c r="VJJ66" s="567"/>
      <c r="VJK66" s="570"/>
      <c r="VJL66" s="567"/>
      <c r="VJM66" s="567"/>
      <c r="VJN66" s="567"/>
      <c r="VJO66" s="567"/>
      <c r="VJP66" s="567"/>
      <c r="VJQ66" s="572"/>
      <c r="VJR66" s="192"/>
      <c r="VJS66" s="36"/>
      <c r="VJT66" s="36"/>
      <c r="VJU66" s="36"/>
      <c r="VJV66" s="36"/>
      <c r="VJW66" s="36"/>
      <c r="VJX66" s="36"/>
      <c r="VJY66" s="36"/>
      <c r="VJZ66" s="192"/>
      <c r="VKA66" s="192"/>
      <c r="VKB66" s="36"/>
      <c r="VKC66" s="36"/>
      <c r="VKD66" s="36"/>
      <c r="VKE66" s="36"/>
      <c r="VKF66" s="36"/>
      <c r="VKG66" s="36"/>
      <c r="VKH66" s="36"/>
      <c r="VKI66" s="36"/>
      <c r="VKJ66" s="36"/>
      <c r="VKK66" s="36"/>
      <c r="VKL66" s="36"/>
      <c r="VKM66" s="36"/>
      <c r="VKN66" s="36"/>
      <c r="VKO66" s="36"/>
      <c r="VKP66" s="348"/>
      <c r="VKQ66" s="567"/>
      <c r="VKR66" s="568"/>
      <c r="VKS66" s="567"/>
      <c r="VKT66" s="569"/>
      <c r="VKU66" s="569"/>
      <c r="VKV66" s="567"/>
      <c r="VKW66" s="567"/>
      <c r="VKX66" s="570"/>
      <c r="VKY66" s="567"/>
      <c r="VKZ66" s="567"/>
      <c r="VLA66" s="567"/>
      <c r="VLB66" s="567"/>
      <c r="VLC66" s="567"/>
      <c r="VLD66" s="572"/>
      <c r="VLE66" s="192"/>
      <c r="VLF66" s="36"/>
      <c r="VLG66" s="36"/>
      <c r="VLH66" s="36"/>
      <c r="VLI66" s="36"/>
      <c r="VLJ66" s="36"/>
      <c r="VLK66" s="36"/>
      <c r="VLL66" s="36"/>
      <c r="VLM66" s="192"/>
      <c r="VLN66" s="192"/>
      <c r="VLO66" s="36"/>
      <c r="VLP66" s="36"/>
      <c r="VLQ66" s="36"/>
      <c r="VLR66" s="36"/>
      <c r="VLS66" s="36"/>
      <c r="VLT66" s="36"/>
      <c r="VLU66" s="36"/>
      <c r="VLV66" s="36"/>
      <c r="VLW66" s="36"/>
      <c r="VLX66" s="36"/>
      <c r="VLY66" s="36"/>
      <c r="VLZ66" s="36"/>
      <c r="VMA66" s="36"/>
      <c r="VMB66" s="36"/>
      <c r="VMC66" s="348"/>
      <c r="VMD66" s="567"/>
      <c r="VME66" s="568"/>
      <c r="VMF66" s="567"/>
      <c r="VMG66" s="569"/>
      <c r="VMH66" s="569"/>
      <c r="VMI66" s="567"/>
      <c r="VMJ66" s="567"/>
      <c r="VMK66" s="570"/>
      <c r="VML66" s="567"/>
      <c r="VMM66" s="567"/>
      <c r="VMN66" s="567"/>
      <c r="VMO66" s="567"/>
      <c r="VMP66" s="567"/>
      <c r="VMQ66" s="572"/>
      <c r="VMR66" s="192"/>
      <c r="VMS66" s="36"/>
      <c r="VMT66" s="36"/>
      <c r="VMU66" s="36"/>
      <c r="VMV66" s="36"/>
      <c r="VMW66" s="36"/>
      <c r="VMX66" s="36"/>
      <c r="VMY66" s="36"/>
      <c r="VMZ66" s="192"/>
      <c r="VNA66" s="192"/>
      <c r="VNB66" s="36"/>
      <c r="VNC66" s="36"/>
      <c r="VND66" s="36"/>
      <c r="VNE66" s="36"/>
      <c r="VNF66" s="36"/>
      <c r="VNG66" s="36"/>
      <c r="VNH66" s="36"/>
      <c r="VNI66" s="36"/>
      <c r="VNJ66" s="36"/>
      <c r="VNK66" s="36"/>
      <c r="VNL66" s="36"/>
      <c r="VNM66" s="36"/>
      <c r="VNN66" s="36"/>
      <c r="VNO66" s="36"/>
      <c r="VNP66" s="348"/>
      <c r="VNQ66" s="567"/>
      <c r="VNR66" s="568"/>
      <c r="VNS66" s="567"/>
      <c r="VNT66" s="569"/>
      <c r="VNU66" s="569"/>
      <c r="VNV66" s="567"/>
      <c r="VNW66" s="567"/>
      <c r="VNX66" s="570"/>
      <c r="VNY66" s="567"/>
      <c r="VNZ66" s="567"/>
      <c r="VOA66" s="567"/>
      <c r="VOB66" s="567"/>
      <c r="VOC66" s="567"/>
      <c r="VOD66" s="572"/>
      <c r="VOE66" s="192"/>
      <c r="VOF66" s="36"/>
      <c r="VOG66" s="36"/>
      <c r="VOH66" s="36"/>
      <c r="VOI66" s="36"/>
      <c r="VOJ66" s="36"/>
      <c r="VOK66" s="36"/>
      <c r="VOL66" s="36"/>
      <c r="VOM66" s="192"/>
      <c r="VON66" s="192"/>
      <c r="VOO66" s="36"/>
      <c r="VOP66" s="36"/>
      <c r="VOQ66" s="36"/>
      <c r="VOR66" s="36"/>
      <c r="VOS66" s="36"/>
      <c r="VOT66" s="36"/>
      <c r="VOU66" s="36"/>
      <c r="VOV66" s="36"/>
      <c r="VOW66" s="36"/>
      <c r="VOX66" s="36"/>
      <c r="VOY66" s="36"/>
      <c r="VOZ66" s="36"/>
      <c r="VPA66" s="36"/>
      <c r="VPB66" s="36"/>
      <c r="VPC66" s="348"/>
      <c r="VPD66" s="567"/>
      <c r="VPE66" s="568"/>
      <c r="VPF66" s="567"/>
      <c r="VPG66" s="569"/>
      <c r="VPH66" s="569"/>
      <c r="VPI66" s="567"/>
      <c r="VPJ66" s="567"/>
      <c r="VPK66" s="570"/>
      <c r="VPL66" s="567"/>
      <c r="VPM66" s="567"/>
      <c r="VPN66" s="567"/>
      <c r="VPO66" s="567"/>
      <c r="VPP66" s="567"/>
      <c r="VPQ66" s="572"/>
      <c r="VPR66" s="192"/>
      <c r="VPS66" s="36"/>
      <c r="VPT66" s="36"/>
      <c r="VPU66" s="36"/>
      <c r="VPV66" s="36"/>
      <c r="VPW66" s="36"/>
      <c r="VPX66" s="36"/>
      <c r="VPY66" s="36"/>
      <c r="VPZ66" s="192"/>
      <c r="VQA66" s="192"/>
      <c r="VQB66" s="36"/>
      <c r="VQC66" s="36"/>
      <c r="VQD66" s="36"/>
      <c r="VQE66" s="36"/>
      <c r="VQF66" s="36"/>
      <c r="VQG66" s="36"/>
      <c r="VQH66" s="36"/>
      <c r="VQI66" s="36"/>
      <c r="VQJ66" s="36"/>
      <c r="VQK66" s="36"/>
      <c r="VQL66" s="36"/>
      <c r="VQM66" s="36"/>
      <c r="VQN66" s="36"/>
      <c r="VQO66" s="36"/>
      <c r="VQP66" s="348"/>
      <c r="VQQ66" s="567"/>
      <c r="VQR66" s="568"/>
      <c r="VQS66" s="567"/>
      <c r="VQT66" s="569"/>
      <c r="VQU66" s="569"/>
      <c r="VQV66" s="567"/>
      <c r="VQW66" s="567"/>
      <c r="VQX66" s="570"/>
      <c r="VQY66" s="567"/>
      <c r="VQZ66" s="567"/>
      <c r="VRA66" s="567"/>
      <c r="VRB66" s="567"/>
      <c r="VRC66" s="567"/>
      <c r="VRD66" s="572"/>
      <c r="VRE66" s="192"/>
      <c r="VRF66" s="36"/>
      <c r="VRG66" s="36"/>
      <c r="VRH66" s="36"/>
      <c r="VRI66" s="36"/>
      <c r="VRJ66" s="36"/>
      <c r="VRK66" s="36"/>
      <c r="VRL66" s="36"/>
      <c r="VRM66" s="192"/>
      <c r="VRN66" s="192"/>
      <c r="VRO66" s="36"/>
      <c r="VRP66" s="36"/>
      <c r="VRQ66" s="36"/>
      <c r="VRR66" s="36"/>
      <c r="VRS66" s="36"/>
      <c r="VRT66" s="36"/>
      <c r="VRU66" s="36"/>
      <c r="VRV66" s="36"/>
      <c r="VRW66" s="36"/>
      <c r="VRX66" s="36"/>
      <c r="VRY66" s="36"/>
      <c r="VRZ66" s="36"/>
      <c r="VSA66" s="36"/>
      <c r="VSB66" s="36"/>
      <c r="VSC66" s="348"/>
      <c r="VSD66" s="567"/>
      <c r="VSE66" s="568"/>
      <c r="VSF66" s="567"/>
      <c r="VSG66" s="569"/>
      <c r="VSH66" s="569"/>
      <c r="VSI66" s="567"/>
      <c r="VSJ66" s="567"/>
      <c r="VSK66" s="570"/>
      <c r="VSL66" s="567"/>
      <c r="VSM66" s="567"/>
      <c r="VSN66" s="567"/>
      <c r="VSO66" s="567"/>
      <c r="VSP66" s="567"/>
      <c r="VSQ66" s="572"/>
      <c r="VSR66" s="192"/>
      <c r="VSS66" s="36"/>
      <c r="VST66" s="36"/>
      <c r="VSU66" s="36"/>
      <c r="VSV66" s="36"/>
      <c r="VSW66" s="36"/>
      <c r="VSX66" s="36"/>
      <c r="VSY66" s="36"/>
      <c r="VSZ66" s="192"/>
      <c r="VTA66" s="192"/>
      <c r="VTB66" s="36"/>
      <c r="VTC66" s="36"/>
      <c r="VTD66" s="36"/>
      <c r="VTE66" s="36"/>
      <c r="VTF66" s="36"/>
      <c r="VTG66" s="36"/>
      <c r="VTH66" s="36"/>
      <c r="VTI66" s="36"/>
      <c r="VTJ66" s="36"/>
      <c r="VTK66" s="36"/>
      <c r="VTL66" s="36"/>
      <c r="VTM66" s="36"/>
      <c r="VTN66" s="36"/>
      <c r="VTO66" s="36"/>
      <c r="VTP66" s="348"/>
      <c r="VTQ66" s="567"/>
      <c r="VTR66" s="568"/>
      <c r="VTS66" s="567"/>
      <c r="VTT66" s="569"/>
      <c r="VTU66" s="569"/>
      <c r="VTV66" s="567"/>
      <c r="VTW66" s="567"/>
      <c r="VTX66" s="570"/>
      <c r="VTY66" s="567"/>
      <c r="VTZ66" s="567"/>
      <c r="VUA66" s="567"/>
      <c r="VUB66" s="567"/>
      <c r="VUC66" s="567"/>
      <c r="VUD66" s="572"/>
      <c r="VUE66" s="192"/>
      <c r="VUF66" s="36"/>
      <c r="VUG66" s="36"/>
      <c r="VUH66" s="36"/>
      <c r="VUI66" s="36"/>
      <c r="VUJ66" s="36"/>
      <c r="VUK66" s="36"/>
      <c r="VUL66" s="36"/>
      <c r="VUM66" s="192"/>
      <c r="VUN66" s="192"/>
      <c r="VUO66" s="36"/>
      <c r="VUP66" s="36"/>
      <c r="VUQ66" s="36"/>
      <c r="VUR66" s="36"/>
      <c r="VUS66" s="36"/>
      <c r="VUT66" s="36"/>
      <c r="VUU66" s="36"/>
      <c r="VUV66" s="36"/>
      <c r="VUW66" s="36"/>
      <c r="VUX66" s="36"/>
      <c r="VUY66" s="36"/>
      <c r="VUZ66" s="36"/>
      <c r="VVA66" s="36"/>
      <c r="VVB66" s="36"/>
      <c r="VVC66" s="348"/>
      <c r="VVD66" s="567"/>
      <c r="VVE66" s="568"/>
      <c r="VVF66" s="567"/>
      <c r="VVG66" s="569"/>
      <c r="VVH66" s="569"/>
      <c r="VVI66" s="567"/>
      <c r="VVJ66" s="567"/>
      <c r="VVK66" s="570"/>
      <c r="VVL66" s="567"/>
      <c r="VVM66" s="567"/>
      <c r="VVN66" s="567"/>
      <c r="VVO66" s="567"/>
      <c r="VVP66" s="567"/>
      <c r="VVQ66" s="572"/>
      <c r="VVR66" s="192"/>
      <c r="VVS66" s="36"/>
      <c r="VVT66" s="36"/>
      <c r="VVU66" s="36"/>
      <c r="VVV66" s="36"/>
      <c r="VVW66" s="36"/>
      <c r="VVX66" s="36"/>
      <c r="VVY66" s="36"/>
      <c r="VVZ66" s="192"/>
      <c r="VWA66" s="192"/>
      <c r="VWB66" s="36"/>
      <c r="VWC66" s="36"/>
      <c r="VWD66" s="36"/>
      <c r="VWE66" s="36"/>
      <c r="VWF66" s="36"/>
      <c r="VWG66" s="36"/>
      <c r="VWH66" s="36"/>
      <c r="VWI66" s="36"/>
      <c r="VWJ66" s="36"/>
      <c r="VWK66" s="36"/>
      <c r="VWL66" s="36"/>
      <c r="VWM66" s="36"/>
      <c r="VWN66" s="36"/>
      <c r="VWO66" s="36"/>
      <c r="VWP66" s="348"/>
      <c r="VWQ66" s="567"/>
      <c r="VWR66" s="568"/>
      <c r="VWS66" s="567"/>
      <c r="VWT66" s="569"/>
      <c r="VWU66" s="569"/>
      <c r="VWV66" s="567"/>
      <c r="VWW66" s="567"/>
      <c r="VWX66" s="570"/>
      <c r="VWY66" s="567"/>
      <c r="VWZ66" s="567"/>
      <c r="VXA66" s="567"/>
      <c r="VXB66" s="567"/>
      <c r="VXC66" s="567"/>
      <c r="VXD66" s="572"/>
      <c r="VXE66" s="192"/>
      <c r="VXF66" s="36"/>
      <c r="VXG66" s="36"/>
      <c r="VXH66" s="36"/>
      <c r="VXI66" s="36"/>
      <c r="VXJ66" s="36"/>
      <c r="VXK66" s="36"/>
      <c r="VXL66" s="36"/>
      <c r="VXM66" s="192"/>
      <c r="VXN66" s="192"/>
      <c r="VXO66" s="36"/>
      <c r="VXP66" s="36"/>
      <c r="VXQ66" s="36"/>
      <c r="VXR66" s="36"/>
      <c r="VXS66" s="36"/>
      <c r="VXT66" s="36"/>
      <c r="VXU66" s="36"/>
      <c r="VXV66" s="36"/>
      <c r="VXW66" s="36"/>
      <c r="VXX66" s="36"/>
      <c r="VXY66" s="36"/>
      <c r="VXZ66" s="36"/>
      <c r="VYA66" s="36"/>
      <c r="VYB66" s="36"/>
      <c r="VYC66" s="348"/>
      <c r="VYD66" s="567"/>
      <c r="VYE66" s="568"/>
      <c r="VYF66" s="567"/>
      <c r="VYG66" s="569"/>
      <c r="VYH66" s="569"/>
      <c r="VYI66" s="567"/>
      <c r="VYJ66" s="567"/>
      <c r="VYK66" s="570"/>
      <c r="VYL66" s="567"/>
      <c r="VYM66" s="567"/>
      <c r="VYN66" s="567"/>
      <c r="VYO66" s="567"/>
      <c r="VYP66" s="567"/>
      <c r="VYQ66" s="572"/>
      <c r="VYR66" s="192"/>
      <c r="VYS66" s="36"/>
      <c r="VYT66" s="36"/>
      <c r="VYU66" s="36"/>
      <c r="VYV66" s="36"/>
      <c r="VYW66" s="36"/>
      <c r="VYX66" s="36"/>
      <c r="VYY66" s="36"/>
      <c r="VYZ66" s="192"/>
      <c r="VZA66" s="192"/>
      <c r="VZB66" s="36"/>
      <c r="VZC66" s="36"/>
      <c r="VZD66" s="36"/>
      <c r="VZE66" s="36"/>
      <c r="VZF66" s="36"/>
      <c r="VZG66" s="36"/>
      <c r="VZH66" s="36"/>
      <c r="VZI66" s="36"/>
      <c r="VZJ66" s="36"/>
      <c r="VZK66" s="36"/>
      <c r="VZL66" s="36"/>
      <c r="VZM66" s="36"/>
      <c r="VZN66" s="36"/>
      <c r="VZO66" s="36"/>
      <c r="VZP66" s="348"/>
      <c r="VZQ66" s="567"/>
      <c r="VZR66" s="568"/>
      <c r="VZS66" s="567"/>
      <c r="VZT66" s="569"/>
      <c r="VZU66" s="569"/>
      <c r="VZV66" s="567"/>
      <c r="VZW66" s="567"/>
      <c r="VZX66" s="570"/>
      <c r="VZY66" s="567"/>
      <c r="VZZ66" s="567"/>
      <c r="WAA66" s="567"/>
      <c r="WAB66" s="567"/>
      <c r="WAC66" s="567"/>
      <c r="WAD66" s="572"/>
      <c r="WAE66" s="192"/>
      <c r="WAF66" s="36"/>
      <c r="WAG66" s="36"/>
      <c r="WAH66" s="36"/>
      <c r="WAI66" s="36"/>
      <c r="WAJ66" s="36"/>
      <c r="WAK66" s="36"/>
      <c r="WAL66" s="36"/>
      <c r="WAM66" s="192"/>
      <c r="WAN66" s="192"/>
      <c r="WAO66" s="36"/>
      <c r="WAP66" s="36"/>
      <c r="WAQ66" s="36"/>
      <c r="WAR66" s="36"/>
      <c r="WAS66" s="36"/>
      <c r="WAT66" s="36"/>
      <c r="WAU66" s="36"/>
      <c r="WAV66" s="36"/>
      <c r="WAW66" s="36"/>
      <c r="WAX66" s="36"/>
      <c r="WAY66" s="36"/>
      <c r="WAZ66" s="36"/>
      <c r="WBA66" s="36"/>
      <c r="WBB66" s="36"/>
      <c r="WBC66" s="348"/>
      <c r="WBD66" s="567"/>
      <c r="WBE66" s="568"/>
      <c r="WBF66" s="567"/>
      <c r="WBG66" s="569"/>
      <c r="WBH66" s="569"/>
      <c r="WBI66" s="567"/>
      <c r="WBJ66" s="567"/>
      <c r="WBK66" s="570"/>
      <c r="WBL66" s="567"/>
      <c r="WBM66" s="567"/>
      <c r="WBN66" s="567"/>
      <c r="WBO66" s="567"/>
      <c r="WBP66" s="567"/>
      <c r="WBQ66" s="572"/>
      <c r="WBR66" s="192"/>
      <c r="WBS66" s="36"/>
      <c r="WBT66" s="36"/>
      <c r="WBU66" s="36"/>
      <c r="WBV66" s="36"/>
      <c r="WBW66" s="36"/>
      <c r="WBX66" s="36"/>
      <c r="WBY66" s="36"/>
      <c r="WBZ66" s="192"/>
      <c r="WCA66" s="192"/>
      <c r="WCB66" s="36"/>
      <c r="WCC66" s="36"/>
      <c r="WCD66" s="36"/>
      <c r="WCE66" s="36"/>
      <c r="WCF66" s="36"/>
      <c r="WCG66" s="36"/>
      <c r="WCH66" s="36"/>
      <c r="WCI66" s="36"/>
      <c r="WCJ66" s="36"/>
      <c r="WCK66" s="36"/>
      <c r="WCL66" s="36"/>
      <c r="WCM66" s="36"/>
      <c r="WCN66" s="36"/>
      <c r="WCO66" s="36"/>
      <c r="WCP66" s="348"/>
      <c r="WCQ66" s="567"/>
      <c r="WCR66" s="568"/>
      <c r="WCS66" s="567"/>
      <c r="WCT66" s="569"/>
      <c r="WCU66" s="569"/>
      <c r="WCV66" s="567"/>
      <c r="WCW66" s="567"/>
      <c r="WCX66" s="570"/>
      <c r="WCY66" s="567"/>
      <c r="WCZ66" s="567"/>
      <c r="WDA66" s="567"/>
      <c r="WDB66" s="567"/>
      <c r="WDC66" s="567"/>
      <c r="WDD66" s="572"/>
      <c r="WDE66" s="192"/>
      <c r="WDF66" s="36"/>
      <c r="WDG66" s="36"/>
      <c r="WDH66" s="36"/>
      <c r="WDI66" s="36"/>
      <c r="WDJ66" s="36"/>
      <c r="WDK66" s="36"/>
      <c r="WDL66" s="36"/>
      <c r="WDM66" s="192"/>
      <c r="WDN66" s="192"/>
      <c r="WDO66" s="36"/>
      <c r="WDP66" s="36"/>
      <c r="WDQ66" s="36"/>
      <c r="WDR66" s="36"/>
      <c r="WDS66" s="36"/>
      <c r="WDT66" s="36"/>
      <c r="WDU66" s="36"/>
      <c r="WDV66" s="36"/>
      <c r="WDW66" s="36"/>
      <c r="WDX66" s="36"/>
      <c r="WDY66" s="36"/>
      <c r="WDZ66" s="36"/>
      <c r="WEA66" s="36"/>
      <c r="WEB66" s="36"/>
      <c r="WEC66" s="348"/>
      <c r="WED66" s="567"/>
      <c r="WEE66" s="568"/>
      <c r="WEF66" s="567"/>
      <c r="WEG66" s="569"/>
      <c r="WEH66" s="569"/>
      <c r="WEI66" s="567"/>
      <c r="WEJ66" s="567"/>
      <c r="WEK66" s="570"/>
      <c r="WEL66" s="567"/>
      <c r="WEM66" s="567"/>
      <c r="WEN66" s="567"/>
      <c r="WEO66" s="567"/>
      <c r="WEP66" s="567"/>
      <c r="WEQ66" s="572"/>
      <c r="WER66" s="192"/>
      <c r="WES66" s="36"/>
      <c r="WET66" s="36"/>
      <c r="WEU66" s="36"/>
      <c r="WEV66" s="36"/>
      <c r="WEW66" s="36"/>
      <c r="WEX66" s="36"/>
      <c r="WEY66" s="36"/>
      <c r="WEZ66" s="192"/>
      <c r="WFA66" s="192"/>
      <c r="WFB66" s="36"/>
      <c r="WFC66" s="36"/>
      <c r="WFD66" s="36"/>
      <c r="WFE66" s="36"/>
      <c r="WFF66" s="36"/>
      <c r="WFG66" s="36"/>
      <c r="WFH66" s="36"/>
      <c r="WFI66" s="36"/>
      <c r="WFJ66" s="36"/>
      <c r="WFK66" s="36"/>
      <c r="WFL66" s="36"/>
      <c r="WFM66" s="36"/>
      <c r="WFN66" s="36"/>
      <c r="WFO66" s="36"/>
      <c r="WFP66" s="348"/>
      <c r="WFQ66" s="567"/>
      <c r="WFR66" s="568"/>
      <c r="WFS66" s="567"/>
      <c r="WFT66" s="569"/>
      <c r="WFU66" s="569"/>
      <c r="WFV66" s="567"/>
      <c r="WFW66" s="567"/>
      <c r="WFX66" s="570"/>
      <c r="WFY66" s="567"/>
      <c r="WFZ66" s="567"/>
      <c r="WGA66" s="567"/>
      <c r="WGB66" s="567"/>
      <c r="WGC66" s="567"/>
      <c r="WGD66" s="572"/>
      <c r="WGE66" s="192"/>
      <c r="WGF66" s="36"/>
      <c r="WGG66" s="36"/>
      <c r="WGH66" s="36"/>
      <c r="WGI66" s="36"/>
      <c r="WGJ66" s="36"/>
      <c r="WGK66" s="36"/>
      <c r="WGL66" s="36"/>
      <c r="WGM66" s="192"/>
      <c r="WGN66" s="192"/>
      <c r="WGO66" s="36"/>
      <c r="WGP66" s="36"/>
      <c r="WGQ66" s="36"/>
      <c r="WGR66" s="36"/>
      <c r="WGS66" s="36"/>
      <c r="WGT66" s="36"/>
      <c r="WGU66" s="36"/>
      <c r="WGV66" s="36"/>
      <c r="WGW66" s="36"/>
      <c r="WGX66" s="36"/>
      <c r="WGY66" s="36"/>
      <c r="WGZ66" s="36"/>
      <c r="WHA66" s="36"/>
      <c r="WHB66" s="36"/>
      <c r="WHC66" s="348"/>
      <c r="WHD66" s="567"/>
      <c r="WHE66" s="568"/>
      <c r="WHF66" s="567"/>
      <c r="WHG66" s="569"/>
      <c r="WHH66" s="569"/>
      <c r="WHI66" s="567"/>
      <c r="WHJ66" s="567"/>
      <c r="WHK66" s="570"/>
      <c r="WHL66" s="567"/>
      <c r="WHM66" s="567"/>
      <c r="WHN66" s="567"/>
      <c r="WHO66" s="567"/>
      <c r="WHP66" s="567"/>
      <c r="WHQ66" s="572"/>
      <c r="WHR66" s="192"/>
      <c r="WHS66" s="36"/>
      <c r="WHT66" s="36"/>
      <c r="WHU66" s="36"/>
      <c r="WHV66" s="36"/>
      <c r="WHW66" s="36"/>
      <c r="WHX66" s="36"/>
      <c r="WHY66" s="36"/>
      <c r="WHZ66" s="192"/>
      <c r="WIA66" s="192"/>
      <c r="WIB66" s="36"/>
      <c r="WIC66" s="36"/>
      <c r="WID66" s="36"/>
      <c r="WIE66" s="36"/>
      <c r="WIF66" s="36"/>
      <c r="WIG66" s="36"/>
      <c r="WIH66" s="36"/>
      <c r="WII66" s="36"/>
      <c r="WIJ66" s="36"/>
      <c r="WIK66" s="36"/>
      <c r="WIL66" s="36"/>
      <c r="WIM66" s="36"/>
      <c r="WIN66" s="36"/>
      <c r="WIO66" s="36"/>
      <c r="WIP66" s="348"/>
      <c r="WIQ66" s="567"/>
      <c r="WIR66" s="568"/>
      <c r="WIS66" s="567"/>
      <c r="WIT66" s="569"/>
      <c r="WIU66" s="569"/>
      <c r="WIV66" s="567"/>
      <c r="WIW66" s="567"/>
      <c r="WIX66" s="570"/>
      <c r="WIY66" s="567"/>
      <c r="WIZ66" s="567"/>
      <c r="WJA66" s="567"/>
      <c r="WJB66" s="567"/>
      <c r="WJC66" s="567"/>
      <c r="WJD66" s="572"/>
      <c r="WJE66" s="192"/>
      <c r="WJF66" s="36"/>
      <c r="WJG66" s="36"/>
      <c r="WJH66" s="36"/>
      <c r="WJI66" s="36"/>
      <c r="WJJ66" s="36"/>
      <c r="WJK66" s="36"/>
      <c r="WJL66" s="36"/>
      <c r="WJM66" s="192"/>
      <c r="WJN66" s="192"/>
      <c r="WJO66" s="36"/>
      <c r="WJP66" s="36"/>
      <c r="WJQ66" s="36"/>
      <c r="WJR66" s="36"/>
      <c r="WJS66" s="36"/>
      <c r="WJT66" s="36"/>
      <c r="WJU66" s="36"/>
      <c r="WJV66" s="36"/>
      <c r="WJW66" s="36"/>
      <c r="WJX66" s="36"/>
      <c r="WJY66" s="36"/>
      <c r="WJZ66" s="36"/>
      <c r="WKA66" s="36"/>
      <c r="WKB66" s="36"/>
      <c r="WKC66" s="348"/>
      <c r="WKD66" s="567"/>
      <c r="WKE66" s="568"/>
      <c r="WKF66" s="567"/>
      <c r="WKG66" s="569"/>
      <c r="WKH66" s="569"/>
      <c r="WKI66" s="567"/>
      <c r="WKJ66" s="567"/>
      <c r="WKK66" s="570"/>
      <c r="WKL66" s="567"/>
      <c r="WKM66" s="567"/>
      <c r="WKN66" s="567"/>
      <c r="WKO66" s="567"/>
      <c r="WKP66" s="567"/>
      <c r="WKQ66" s="572"/>
      <c r="WKR66" s="192"/>
      <c r="WKS66" s="36"/>
      <c r="WKT66" s="36"/>
      <c r="WKU66" s="36"/>
      <c r="WKV66" s="36"/>
      <c r="WKW66" s="36"/>
      <c r="WKX66" s="36"/>
      <c r="WKY66" s="36"/>
      <c r="WKZ66" s="192"/>
      <c r="WLA66" s="192"/>
      <c r="WLB66" s="36"/>
      <c r="WLC66" s="36"/>
      <c r="WLD66" s="36"/>
      <c r="WLE66" s="36"/>
      <c r="WLF66" s="36"/>
      <c r="WLG66" s="36"/>
      <c r="WLH66" s="36"/>
      <c r="WLI66" s="36"/>
      <c r="WLJ66" s="36"/>
      <c r="WLK66" s="36"/>
      <c r="WLL66" s="36"/>
      <c r="WLM66" s="36"/>
      <c r="WLN66" s="36"/>
      <c r="WLO66" s="36"/>
      <c r="WLP66" s="348"/>
      <c r="WLQ66" s="567"/>
      <c r="WLR66" s="568"/>
      <c r="WLS66" s="567"/>
      <c r="WLT66" s="569"/>
      <c r="WLU66" s="569"/>
      <c r="WLV66" s="567"/>
      <c r="WLW66" s="567"/>
      <c r="WLX66" s="570"/>
      <c r="WLY66" s="567"/>
      <c r="WLZ66" s="567"/>
      <c r="WMA66" s="567"/>
      <c r="WMB66" s="567"/>
      <c r="WMC66" s="567"/>
      <c r="WMD66" s="572"/>
      <c r="WME66" s="192"/>
      <c r="WMF66" s="36"/>
      <c r="WMG66" s="36"/>
      <c r="WMH66" s="36"/>
      <c r="WMI66" s="36"/>
      <c r="WMJ66" s="36"/>
      <c r="WMK66" s="36"/>
      <c r="WML66" s="36"/>
      <c r="WMM66" s="192"/>
      <c r="WMN66" s="192"/>
      <c r="WMO66" s="36"/>
      <c r="WMP66" s="36"/>
      <c r="WMQ66" s="36"/>
      <c r="WMR66" s="36"/>
      <c r="WMS66" s="36"/>
      <c r="WMT66" s="36"/>
      <c r="WMU66" s="36"/>
      <c r="WMV66" s="36"/>
      <c r="WMW66" s="36"/>
      <c r="WMX66" s="36"/>
      <c r="WMY66" s="36"/>
      <c r="WMZ66" s="36"/>
      <c r="WNA66" s="36"/>
      <c r="WNB66" s="36"/>
      <c r="WNC66" s="348"/>
      <c r="WND66" s="567"/>
      <c r="WNE66" s="568"/>
      <c r="WNF66" s="567"/>
      <c r="WNG66" s="569"/>
      <c r="WNH66" s="569"/>
      <c r="WNI66" s="567"/>
      <c r="WNJ66" s="567"/>
      <c r="WNK66" s="570"/>
      <c r="WNL66" s="567"/>
      <c r="WNM66" s="567"/>
      <c r="WNN66" s="567"/>
      <c r="WNO66" s="567"/>
      <c r="WNP66" s="567"/>
      <c r="WNQ66" s="572"/>
      <c r="WNR66" s="192"/>
      <c r="WNS66" s="36"/>
      <c r="WNT66" s="36"/>
      <c r="WNU66" s="36"/>
      <c r="WNV66" s="36"/>
      <c r="WNW66" s="36"/>
      <c r="WNX66" s="36"/>
      <c r="WNY66" s="36"/>
      <c r="WNZ66" s="192"/>
      <c r="WOA66" s="192"/>
      <c r="WOB66" s="36"/>
      <c r="WOC66" s="36"/>
      <c r="WOD66" s="36"/>
      <c r="WOE66" s="36"/>
      <c r="WOF66" s="36"/>
      <c r="WOG66" s="36"/>
      <c r="WOH66" s="36"/>
      <c r="WOI66" s="36"/>
      <c r="WOJ66" s="36"/>
      <c r="WOK66" s="36"/>
      <c r="WOL66" s="36"/>
      <c r="WOM66" s="36"/>
      <c r="WON66" s="36"/>
      <c r="WOO66" s="36"/>
      <c r="WOP66" s="348"/>
      <c r="WOQ66" s="567"/>
      <c r="WOR66" s="568"/>
      <c r="WOS66" s="567"/>
      <c r="WOT66" s="569"/>
      <c r="WOU66" s="569"/>
      <c r="WOV66" s="567"/>
      <c r="WOW66" s="567"/>
      <c r="WOX66" s="570"/>
      <c r="WOY66" s="567"/>
      <c r="WOZ66" s="567"/>
      <c r="WPA66" s="567"/>
      <c r="WPB66" s="567"/>
      <c r="WPC66" s="567"/>
      <c r="WPD66" s="572"/>
      <c r="WPE66" s="192"/>
      <c r="WPF66" s="36"/>
      <c r="WPG66" s="36"/>
      <c r="WPH66" s="36"/>
      <c r="WPI66" s="36"/>
      <c r="WPJ66" s="36"/>
      <c r="WPK66" s="36"/>
      <c r="WPL66" s="36"/>
      <c r="WPM66" s="192"/>
      <c r="WPN66" s="192"/>
      <c r="WPO66" s="36"/>
      <c r="WPP66" s="36"/>
      <c r="WPQ66" s="36"/>
      <c r="WPR66" s="36"/>
      <c r="WPS66" s="36"/>
      <c r="WPT66" s="36"/>
      <c r="WPU66" s="36"/>
      <c r="WPV66" s="36"/>
      <c r="WPW66" s="36"/>
      <c r="WPX66" s="36"/>
      <c r="WPY66" s="36"/>
      <c r="WPZ66" s="36"/>
      <c r="WQA66" s="36"/>
      <c r="WQB66" s="36"/>
      <c r="WQC66" s="348"/>
      <c r="WQD66" s="567"/>
      <c r="WQE66" s="568"/>
      <c r="WQF66" s="567"/>
      <c r="WQG66" s="569"/>
      <c r="WQH66" s="569"/>
      <c r="WQI66" s="567"/>
      <c r="WQJ66" s="567"/>
      <c r="WQK66" s="570"/>
      <c r="WQL66" s="567"/>
      <c r="WQM66" s="567"/>
      <c r="WQN66" s="567"/>
      <c r="WQO66" s="567"/>
      <c r="WQP66" s="567"/>
      <c r="WQQ66" s="572"/>
      <c r="WQR66" s="192"/>
      <c r="WQS66" s="36"/>
      <c r="WQT66" s="36"/>
      <c r="WQU66" s="36"/>
      <c r="WQV66" s="36"/>
      <c r="WQW66" s="36"/>
      <c r="WQX66" s="36"/>
      <c r="WQY66" s="36"/>
      <c r="WQZ66" s="192"/>
      <c r="WRA66" s="192"/>
      <c r="WRB66" s="36"/>
      <c r="WRC66" s="36"/>
      <c r="WRD66" s="36"/>
      <c r="WRE66" s="36"/>
      <c r="WRF66" s="36"/>
      <c r="WRG66" s="36"/>
      <c r="WRH66" s="36"/>
      <c r="WRI66" s="36"/>
      <c r="WRJ66" s="36"/>
      <c r="WRK66" s="36"/>
      <c r="WRL66" s="36"/>
      <c r="WRM66" s="36"/>
      <c r="WRN66" s="36"/>
      <c r="WRO66" s="36"/>
      <c r="WRP66" s="348"/>
      <c r="WRQ66" s="567"/>
      <c r="WRR66" s="568"/>
      <c r="WRS66" s="567"/>
      <c r="WRT66" s="569"/>
      <c r="WRU66" s="569"/>
      <c r="WRV66" s="567"/>
      <c r="WRW66" s="567"/>
      <c r="WRX66" s="570"/>
      <c r="WRY66" s="567"/>
      <c r="WRZ66" s="567"/>
      <c r="WSA66" s="567"/>
      <c r="WSB66" s="567"/>
      <c r="WSC66" s="567"/>
      <c r="WSD66" s="572"/>
      <c r="WSE66" s="192"/>
      <c r="WSF66" s="36"/>
      <c r="WSG66" s="36"/>
      <c r="WSH66" s="36"/>
      <c r="WSI66" s="36"/>
      <c r="WSJ66" s="36"/>
      <c r="WSK66" s="36"/>
      <c r="WSL66" s="36"/>
      <c r="WSM66" s="192"/>
      <c r="WSN66" s="192"/>
      <c r="WSO66" s="36"/>
      <c r="WSP66" s="36"/>
      <c r="WSQ66" s="36"/>
      <c r="WSR66" s="36"/>
      <c r="WSS66" s="36"/>
      <c r="WST66" s="36"/>
      <c r="WSU66" s="36"/>
      <c r="WSV66" s="36"/>
      <c r="WSW66" s="36"/>
      <c r="WSX66" s="36"/>
      <c r="WSY66" s="36"/>
      <c r="WSZ66" s="36"/>
      <c r="WTA66" s="36"/>
      <c r="WTB66" s="36"/>
      <c r="WTC66" s="348"/>
      <c r="WTD66" s="567"/>
      <c r="WTE66" s="568"/>
      <c r="WTF66" s="567"/>
      <c r="WTG66" s="569"/>
      <c r="WTH66" s="569"/>
      <c r="WTI66" s="567"/>
      <c r="WTJ66" s="567"/>
      <c r="WTK66" s="570"/>
      <c r="WTL66" s="567"/>
      <c r="WTM66" s="567"/>
      <c r="WTN66" s="567"/>
      <c r="WTO66" s="567"/>
      <c r="WTP66" s="567"/>
      <c r="WTQ66" s="572"/>
      <c r="WTR66" s="192"/>
      <c r="WTS66" s="36"/>
      <c r="WTT66" s="36"/>
      <c r="WTU66" s="36"/>
      <c r="WTV66" s="36"/>
      <c r="WTW66" s="36"/>
      <c r="WTX66" s="36"/>
      <c r="WTY66" s="36"/>
      <c r="WTZ66" s="192"/>
      <c r="WUA66" s="192"/>
      <c r="WUB66" s="36"/>
      <c r="WUC66" s="36"/>
      <c r="WUD66" s="36"/>
      <c r="WUE66" s="36"/>
      <c r="WUF66" s="36"/>
      <c r="WUG66" s="36"/>
      <c r="WUH66" s="36"/>
      <c r="WUI66" s="36"/>
      <c r="WUJ66" s="36"/>
      <c r="WUK66" s="36"/>
      <c r="WUL66" s="36"/>
      <c r="WUM66" s="36"/>
      <c r="WUN66" s="36"/>
      <c r="WUO66" s="36"/>
      <c r="WUP66" s="348"/>
      <c r="WUQ66" s="567"/>
      <c r="WUR66" s="568"/>
      <c r="WUS66" s="567"/>
      <c r="WUT66" s="569"/>
      <c r="WUU66" s="569"/>
      <c r="WUV66" s="567"/>
      <c r="WUW66" s="567"/>
      <c r="WUX66" s="570"/>
      <c r="WUY66" s="567"/>
      <c r="WUZ66" s="567"/>
      <c r="WVA66" s="567"/>
      <c r="WVB66" s="567"/>
      <c r="WVC66" s="567"/>
      <c r="WVD66" s="572"/>
      <c r="WVE66" s="192"/>
      <c r="WVF66" s="36"/>
      <c r="WVG66" s="36"/>
      <c r="WVH66" s="36"/>
      <c r="WVI66" s="36"/>
      <c r="WVJ66" s="36"/>
      <c r="WVK66" s="36"/>
      <c r="WVL66" s="36"/>
      <c r="WVM66" s="192"/>
      <c r="WVN66" s="192"/>
      <c r="WVO66" s="36"/>
      <c r="WVP66" s="36"/>
      <c r="WVQ66" s="36"/>
      <c r="WVR66" s="36"/>
      <c r="WVS66" s="36"/>
      <c r="WVT66" s="36"/>
      <c r="WVU66" s="36"/>
      <c r="WVV66" s="36"/>
      <c r="WVW66" s="36"/>
      <c r="WVX66" s="36"/>
      <c r="WVY66" s="36"/>
      <c r="WVZ66" s="36"/>
      <c r="WWA66" s="36"/>
      <c r="WWB66" s="36"/>
      <c r="WWC66" s="348"/>
      <c r="WWD66" s="567"/>
      <c r="WWE66" s="568"/>
      <c r="WWF66" s="567"/>
      <c r="WWG66" s="569"/>
      <c r="WWH66" s="569"/>
      <c r="WWI66" s="567"/>
      <c r="WWJ66" s="567"/>
      <c r="WWK66" s="570"/>
      <c r="WWL66" s="567"/>
      <c r="WWM66" s="567"/>
      <c r="WWN66" s="567"/>
      <c r="WWO66" s="567"/>
      <c r="WWP66" s="567"/>
      <c r="WWQ66" s="572"/>
      <c r="WWR66" s="192"/>
      <c r="WWS66" s="36"/>
      <c r="WWT66" s="36"/>
      <c r="WWU66" s="36"/>
      <c r="WWV66" s="36"/>
      <c r="WWW66" s="36"/>
      <c r="WWX66" s="36"/>
      <c r="WWY66" s="36"/>
      <c r="WWZ66" s="192"/>
      <c r="WXA66" s="192"/>
      <c r="WXB66" s="36"/>
      <c r="WXC66" s="36"/>
      <c r="WXD66" s="36"/>
      <c r="WXE66" s="36"/>
      <c r="WXF66" s="36"/>
      <c r="WXG66" s="36"/>
      <c r="WXH66" s="36"/>
      <c r="WXI66" s="36"/>
      <c r="WXJ66" s="36"/>
      <c r="WXK66" s="36"/>
      <c r="WXL66" s="36"/>
      <c r="WXM66" s="36"/>
      <c r="WXN66" s="36"/>
      <c r="WXO66" s="36"/>
      <c r="WXP66" s="348"/>
      <c r="WXQ66" s="567"/>
      <c r="WXR66" s="568"/>
      <c r="WXS66" s="567"/>
      <c r="WXT66" s="569"/>
      <c r="WXU66" s="569"/>
      <c r="WXV66" s="567"/>
      <c r="WXW66" s="567"/>
      <c r="WXX66" s="570"/>
      <c r="WXY66" s="567"/>
      <c r="WXZ66" s="567"/>
      <c r="WYA66" s="567"/>
      <c r="WYB66" s="567"/>
      <c r="WYC66" s="567"/>
      <c r="WYD66" s="572"/>
      <c r="WYE66" s="192"/>
      <c r="WYF66" s="36"/>
      <c r="WYG66" s="36"/>
      <c r="WYH66" s="36"/>
      <c r="WYI66" s="36"/>
      <c r="WYJ66" s="36"/>
      <c r="WYK66" s="36"/>
      <c r="WYL66" s="36"/>
      <c r="WYM66" s="192"/>
      <c r="WYN66" s="192"/>
      <c r="WYO66" s="36"/>
      <c r="WYP66" s="36"/>
      <c r="WYQ66" s="36"/>
      <c r="WYR66" s="36"/>
      <c r="WYS66" s="36"/>
      <c r="WYT66" s="36"/>
      <c r="WYU66" s="36"/>
      <c r="WYV66" s="36"/>
      <c r="WYW66" s="36"/>
      <c r="WYX66" s="36"/>
      <c r="WYY66" s="36"/>
      <c r="WYZ66" s="36"/>
      <c r="WZA66" s="36"/>
      <c r="WZB66" s="36"/>
      <c r="WZC66" s="348"/>
      <c r="WZD66" s="567"/>
      <c r="WZE66" s="568"/>
      <c r="WZF66" s="567"/>
      <c r="WZG66" s="569"/>
      <c r="WZH66" s="569"/>
      <c r="WZI66" s="567"/>
      <c r="WZJ66" s="567"/>
      <c r="WZK66" s="570"/>
      <c r="WZL66" s="567"/>
      <c r="WZM66" s="567"/>
      <c r="WZN66" s="567"/>
      <c r="WZO66" s="567"/>
      <c r="WZP66" s="567"/>
      <c r="WZQ66" s="572"/>
      <c r="WZR66" s="192"/>
      <c r="WZS66" s="36"/>
      <c r="WZT66" s="36"/>
      <c r="WZU66" s="36"/>
      <c r="WZV66" s="36"/>
      <c r="WZW66" s="36"/>
      <c r="WZX66" s="36"/>
      <c r="WZY66" s="36"/>
      <c r="WZZ66" s="192"/>
      <c r="XAA66" s="192"/>
      <c r="XAB66" s="36"/>
      <c r="XAC66" s="36"/>
      <c r="XAD66" s="36"/>
      <c r="XAE66" s="36"/>
      <c r="XAF66" s="36"/>
      <c r="XAG66" s="36"/>
      <c r="XAH66" s="36"/>
      <c r="XAI66" s="36"/>
      <c r="XAJ66" s="36"/>
      <c r="XAK66" s="36"/>
      <c r="XAL66" s="36"/>
      <c r="XAM66" s="36"/>
      <c r="XAN66" s="36"/>
      <c r="XAO66" s="36"/>
      <c r="XAP66" s="348"/>
      <c r="XAQ66" s="567"/>
      <c r="XAR66" s="568"/>
      <c r="XAS66" s="567"/>
      <c r="XAT66" s="569"/>
      <c r="XAU66" s="569"/>
      <c r="XAV66" s="567"/>
      <c r="XAW66" s="567"/>
      <c r="XAX66" s="570"/>
      <c r="XAY66" s="567"/>
      <c r="XAZ66" s="567"/>
      <c r="XBA66" s="567"/>
      <c r="XBB66" s="567"/>
      <c r="XBC66" s="567"/>
      <c r="XBD66" s="572"/>
      <c r="XBE66" s="192"/>
      <c r="XBF66" s="36"/>
      <c r="XBG66" s="36"/>
      <c r="XBH66" s="36"/>
      <c r="XBI66" s="36"/>
      <c r="XBJ66" s="36"/>
      <c r="XBK66" s="36"/>
      <c r="XBL66" s="36"/>
      <c r="XBM66" s="192"/>
      <c r="XBN66" s="192"/>
      <c r="XBO66" s="36"/>
      <c r="XBP66" s="36"/>
      <c r="XBQ66" s="36"/>
      <c r="XBR66" s="36"/>
      <c r="XBS66" s="36"/>
      <c r="XBT66" s="36"/>
      <c r="XBU66" s="36"/>
      <c r="XBV66" s="36"/>
      <c r="XBW66" s="36"/>
      <c r="XBX66" s="36"/>
      <c r="XBY66" s="36"/>
      <c r="XBZ66" s="36"/>
      <c r="XCA66" s="36"/>
      <c r="XCB66" s="36"/>
      <c r="XCC66" s="348"/>
      <c r="XCD66" s="567"/>
      <c r="XCE66" s="568"/>
      <c r="XCF66" s="567"/>
      <c r="XCG66" s="569"/>
      <c r="XCH66" s="569"/>
      <c r="XCI66" s="567"/>
      <c r="XCJ66" s="567"/>
      <c r="XCK66" s="570"/>
      <c r="XCL66" s="567"/>
      <c r="XCM66" s="567"/>
      <c r="XCN66" s="567"/>
      <c r="XCO66" s="567"/>
      <c r="XCP66" s="567"/>
      <c r="XCQ66" s="572"/>
      <c r="XCR66" s="192"/>
      <c r="XCS66" s="36"/>
      <c r="XCT66" s="36"/>
      <c r="XCU66" s="36"/>
      <c r="XCV66" s="36"/>
      <c r="XCW66" s="36"/>
      <c r="XCX66" s="36"/>
      <c r="XCY66" s="36"/>
      <c r="XCZ66" s="192"/>
      <c r="XDA66" s="192"/>
      <c r="XDB66" s="36"/>
      <c r="XDC66" s="36"/>
      <c r="XDD66" s="36"/>
      <c r="XDE66" s="36"/>
      <c r="XDF66" s="36"/>
      <c r="XDG66" s="36"/>
      <c r="XDH66" s="36"/>
      <c r="XDI66" s="36"/>
      <c r="XDJ66" s="36"/>
      <c r="XDK66" s="36"/>
      <c r="XDL66" s="36"/>
      <c r="XDM66" s="36"/>
      <c r="XDN66" s="36"/>
      <c r="XDO66" s="36"/>
      <c r="XDP66" s="348"/>
      <c r="XDQ66" s="567"/>
      <c r="XDR66" s="568"/>
      <c r="XDS66" s="567"/>
      <c r="XDT66" s="569"/>
      <c r="XDU66" s="569"/>
      <c r="XDV66" s="567"/>
      <c r="XDW66" s="567"/>
      <c r="XDX66" s="570"/>
      <c r="XDY66" s="567"/>
      <c r="XDZ66" s="567"/>
      <c r="XEA66" s="567"/>
      <c r="XEB66" s="567"/>
      <c r="XEC66" s="567"/>
      <c r="XED66" s="572"/>
      <c r="XEE66" s="192"/>
      <c r="XEF66" s="36"/>
      <c r="XEG66" s="36"/>
      <c r="XEH66" s="36"/>
      <c r="XEI66" s="36"/>
      <c r="XEJ66" s="36"/>
      <c r="XEK66" s="36"/>
      <c r="XEL66" s="36"/>
      <c r="XEM66" s="192"/>
      <c r="XEN66" s="192"/>
      <c r="XEO66" s="36"/>
      <c r="XEP66" s="36"/>
      <c r="XEQ66" s="36"/>
      <c r="XER66" s="36"/>
      <c r="XES66" s="36"/>
      <c r="XET66" s="36"/>
      <c r="XEU66" s="36"/>
      <c r="XEV66" s="36"/>
      <c r="XEW66" s="36"/>
      <c r="XEX66" s="36"/>
      <c r="XEY66" s="36"/>
      <c r="XEZ66" s="36"/>
      <c r="XFA66" s="36"/>
      <c r="XFB66" s="36"/>
      <c r="XFC66" s="348"/>
    </row>
    <row r="67" spans="1:16383" s="156" customFormat="1" ht="42">
      <c r="A67" s="567">
        <v>3</v>
      </c>
      <c r="B67" s="568">
        <v>4</v>
      </c>
      <c r="C67" s="567" t="s">
        <v>2390</v>
      </c>
      <c r="D67" s="569"/>
      <c r="E67" s="569"/>
      <c r="F67" s="567" t="s">
        <v>1621</v>
      </c>
      <c r="G67" s="567"/>
      <c r="H67" s="570" t="s">
        <v>1621</v>
      </c>
      <c r="I67" s="567"/>
      <c r="J67" s="567"/>
      <c r="K67" s="567" t="s">
        <v>2557</v>
      </c>
      <c r="L67" s="567" t="s">
        <v>2347</v>
      </c>
      <c r="M67" s="567" t="s">
        <v>2559</v>
      </c>
      <c r="N67" s="572"/>
      <c r="O67" s="572" t="s">
        <v>2558</v>
      </c>
      <c r="P67" s="671">
        <f>Table2[[#This Row],[Minimum possible value]]</f>
        <v>0</v>
      </c>
      <c r="Q67" s="671">
        <f>Table2[[#This Row],[Maximum likely or possible value]]</f>
        <v>0</v>
      </c>
      <c r="R67" s="671"/>
      <c r="S67" s="192"/>
      <c r="T67" s="36"/>
      <c r="U67" s="36"/>
      <c r="V67" s="36"/>
      <c r="W67" s="36"/>
      <c r="X67" s="36"/>
      <c r="Y67" s="36"/>
      <c r="Z67" s="36"/>
      <c r="AA67" s="347"/>
      <c r="AB67" s="36"/>
      <c r="AC67" s="36"/>
      <c r="AD67" s="36"/>
      <c r="AE67" s="36"/>
      <c r="AF67" s="36"/>
      <c r="AG67" s="36"/>
      <c r="AH67" s="36"/>
      <c r="AI67" s="13"/>
      <c r="AJ67" s="13"/>
      <c r="AK67" s="13"/>
      <c r="AL67" s="13"/>
      <c r="AM67" s="13"/>
      <c r="AN67" s="13"/>
      <c r="AO67" s="13"/>
      <c r="AP67" s="13"/>
      <c r="AQ67" s="664"/>
      <c r="AR67" s="665"/>
      <c r="AS67" s="666"/>
      <c r="AT67" s="667"/>
      <c r="AU67" s="668"/>
      <c r="AV67" s="669"/>
      <c r="AW67" s="669"/>
      <c r="AX67" s="670"/>
      <c r="AY67" s="669"/>
      <c r="AZ67" s="669"/>
      <c r="BA67" s="669"/>
      <c r="BB67" s="669"/>
      <c r="BC67" s="669"/>
      <c r="BD67" s="671"/>
      <c r="BE67" s="36"/>
      <c r="BF67" s="347"/>
      <c r="BG67" s="36"/>
      <c r="BH67" s="192"/>
      <c r="BI67" s="36"/>
      <c r="BJ67" s="36"/>
      <c r="BK67" s="36"/>
      <c r="BL67" s="36"/>
      <c r="BM67" s="36"/>
      <c r="BN67" s="36"/>
      <c r="BO67" s="36"/>
      <c r="BP67" s="36"/>
      <c r="BQ67" s="36"/>
      <c r="BR67" s="348">
        <f t="shared" si="3"/>
        <v>0</v>
      </c>
      <c r="BS67" s="208"/>
    </row>
    <row r="68" spans="1:16383" s="156" customFormat="1" ht="28">
      <c r="A68" s="567">
        <v>4</v>
      </c>
      <c r="B68" s="568">
        <v>4</v>
      </c>
      <c r="C68" s="567" t="s">
        <v>2390</v>
      </c>
      <c r="D68" s="569"/>
      <c r="E68" s="569"/>
      <c r="F68" s="567" t="s">
        <v>1621</v>
      </c>
      <c r="G68" s="567"/>
      <c r="H68" s="570" t="s">
        <v>1621</v>
      </c>
      <c r="I68" s="567"/>
      <c r="J68" s="571"/>
      <c r="K68" s="567" t="s">
        <v>2402</v>
      </c>
      <c r="L68" s="567"/>
      <c r="M68" s="567" t="s">
        <v>2410</v>
      </c>
      <c r="N68" s="567"/>
      <c r="O68" s="572" t="s">
        <v>2393</v>
      </c>
      <c r="P68" s="671">
        <f>Table2[[#This Row],[Minimum possible value]]</f>
        <v>0</v>
      </c>
      <c r="Q68" s="671">
        <f>Table2[[#This Row],[Maximum likely or possible value]]</f>
        <v>0</v>
      </c>
      <c r="R68" s="671"/>
      <c r="S68" s="192"/>
      <c r="T68" s="36"/>
      <c r="U68" s="36"/>
      <c r="V68" s="36"/>
      <c r="W68" s="36"/>
      <c r="X68" s="36"/>
      <c r="Y68" s="36"/>
      <c r="Z68" s="36"/>
      <c r="AA68" s="347"/>
      <c r="AB68" s="36"/>
      <c r="AC68" s="36"/>
      <c r="AD68" s="36"/>
      <c r="AE68" s="36"/>
      <c r="AF68" s="36"/>
      <c r="AG68" s="36"/>
      <c r="AH68" s="36"/>
      <c r="AI68" s="13"/>
      <c r="AJ68" s="13"/>
      <c r="AK68" s="13"/>
      <c r="AL68" s="13"/>
      <c r="AM68" s="13"/>
      <c r="AN68" s="13"/>
      <c r="AO68" s="13"/>
      <c r="AP68" s="13"/>
      <c r="AQ68" s="347"/>
      <c r="AR68" s="36"/>
      <c r="AS68" s="192"/>
      <c r="AT68" s="192"/>
      <c r="AU68" s="36"/>
      <c r="AV68" s="36"/>
      <c r="AW68" s="36"/>
      <c r="AX68" s="36"/>
      <c r="AY68" s="36"/>
      <c r="AZ68" s="36"/>
      <c r="BA68" s="36"/>
      <c r="BB68" s="36"/>
      <c r="BC68" s="36"/>
      <c r="BD68" s="36"/>
      <c r="BE68" s="36"/>
      <c r="BF68" s="347"/>
      <c r="BG68" s="36"/>
      <c r="BH68" s="192"/>
      <c r="BI68" s="36"/>
      <c r="BJ68" s="36"/>
      <c r="BK68" s="36"/>
      <c r="BL68" s="36"/>
      <c r="BM68" s="36"/>
      <c r="BN68" s="36"/>
      <c r="BO68" s="36"/>
      <c r="BP68" s="36"/>
      <c r="BQ68" s="36"/>
      <c r="BR68" s="348">
        <f t="shared" si="3"/>
        <v>0</v>
      </c>
      <c r="BS68" s="208"/>
    </row>
    <row r="69" spans="1:16383" s="156" customFormat="1" ht="42">
      <c r="A69" s="567">
        <v>5</v>
      </c>
      <c r="B69" s="568">
        <v>4</v>
      </c>
      <c r="C69" s="567" t="s">
        <v>2390</v>
      </c>
      <c r="D69" s="569"/>
      <c r="E69" s="569"/>
      <c r="F69" s="567"/>
      <c r="G69" s="567"/>
      <c r="H69" s="570"/>
      <c r="I69" s="567"/>
      <c r="J69" s="571"/>
      <c r="K69" s="567" t="s">
        <v>2403</v>
      </c>
      <c r="L69" s="567" t="s">
        <v>2442</v>
      </c>
      <c r="M69" s="567" t="s">
        <v>2411</v>
      </c>
      <c r="N69" s="567"/>
      <c r="O69" s="572" t="s">
        <v>2394</v>
      </c>
      <c r="P69" s="671">
        <f>Table2[[#This Row],[Minimum possible value]]</f>
        <v>0</v>
      </c>
      <c r="Q69" s="671">
        <f>Table2[[#This Row],[Maximum likely or possible value]]</f>
        <v>0</v>
      </c>
      <c r="R69" s="671"/>
      <c r="S69" s="192"/>
      <c r="T69" s="36"/>
      <c r="U69" s="36"/>
      <c r="V69" s="36"/>
      <c r="W69" s="36"/>
      <c r="X69" s="36"/>
      <c r="Y69" s="36"/>
      <c r="Z69" s="36"/>
      <c r="AA69" s="347"/>
      <c r="AB69" s="36"/>
      <c r="AC69" s="36"/>
      <c r="AD69" s="36"/>
      <c r="AE69" s="36"/>
      <c r="AF69" s="36"/>
      <c r="AG69" s="36"/>
      <c r="AH69" s="36"/>
      <c r="AI69" s="13"/>
      <c r="AJ69" s="13"/>
      <c r="AK69" s="13"/>
      <c r="AL69" s="13"/>
      <c r="AM69" s="13"/>
      <c r="AN69" s="13"/>
      <c r="AO69" s="13"/>
      <c r="AP69" s="13"/>
      <c r="AQ69" s="347"/>
      <c r="AR69" s="36"/>
      <c r="AS69" s="192"/>
      <c r="AT69" s="192"/>
      <c r="AU69" s="36"/>
      <c r="AV69" s="36"/>
      <c r="AW69" s="36"/>
      <c r="AX69" s="36"/>
      <c r="AY69" s="36"/>
      <c r="AZ69" s="36"/>
      <c r="BA69" s="36"/>
      <c r="BB69" s="36"/>
      <c r="BC69" s="36"/>
      <c r="BD69" s="36"/>
      <c r="BE69" s="36"/>
      <c r="BF69" s="347"/>
      <c r="BG69" s="36"/>
      <c r="BH69" s="192"/>
      <c r="BI69" s="36"/>
      <c r="BJ69" s="36"/>
      <c r="BK69" s="36"/>
      <c r="BL69" s="36"/>
      <c r="BM69" s="36"/>
      <c r="BN69" s="36"/>
      <c r="BO69" s="36"/>
      <c r="BP69" s="36"/>
      <c r="BQ69" s="36"/>
      <c r="BR69" s="348">
        <f t="shared" si="3"/>
        <v>0</v>
      </c>
      <c r="BS69" s="208"/>
    </row>
    <row r="70" spans="1:16383" s="156" customFormat="1" ht="56">
      <c r="A70" s="567">
        <v>6</v>
      </c>
      <c r="B70" s="568">
        <v>4</v>
      </c>
      <c r="C70" s="567" t="s">
        <v>2390</v>
      </c>
      <c r="D70" s="569"/>
      <c r="E70" s="569"/>
      <c r="F70" s="567" t="s">
        <v>1621</v>
      </c>
      <c r="G70" s="567"/>
      <c r="H70" s="570" t="s">
        <v>1621</v>
      </c>
      <c r="I70" s="567"/>
      <c r="J70" s="571"/>
      <c r="K70" s="567" t="s">
        <v>2404</v>
      </c>
      <c r="L70" s="567" t="s">
        <v>2442</v>
      </c>
      <c r="M70" s="567" t="s">
        <v>2412</v>
      </c>
      <c r="N70" s="567"/>
      <c r="O70" s="572" t="s">
        <v>2395</v>
      </c>
      <c r="P70" s="671">
        <f>Table2[[#This Row],[Minimum possible value]]</f>
        <v>0</v>
      </c>
      <c r="Q70" s="671">
        <f>Table2[[#This Row],[Maximum likely or possible value]]</f>
        <v>0</v>
      </c>
      <c r="R70" s="671"/>
      <c r="S70" s="192"/>
      <c r="T70" s="36"/>
      <c r="U70" s="36"/>
      <c r="V70" s="36"/>
      <c r="W70" s="36"/>
      <c r="X70" s="36"/>
      <c r="Y70" s="36"/>
      <c r="Z70" s="36"/>
      <c r="AA70" s="347"/>
      <c r="AB70" s="36"/>
      <c r="AC70" s="36"/>
      <c r="AD70" s="36"/>
      <c r="AE70" s="36"/>
      <c r="AF70" s="36"/>
      <c r="AG70" s="36"/>
      <c r="AH70" s="36"/>
      <c r="AI70" s="13"/>
      <c r="AJ70" s="13"/>
      <c r="AK70" s="13"/>
      <c r="AL70" s="13"/>
      <c r="AM70" s="13"/>
      <c r="AN70" s="13"/>
      <c r="AO70" s="13"/>
      <c r="AP70" s="13"/>
      <c r="AQ70" s="347"/>
      <c r="AR70" s="36"/>
      <c r="AS70" s="192"/>
      <c r="AT70" s="192"/>
      <c r="AU70" s="36"/>
      <c r="AV70" s="36"/>
      <c r="AW70" s="36"/>
      <c r="AX70" s="36"/>
      <c r="AY70" s="36"/>
      <c r="AZ70" s="36"/>
      <c r="BA70" s="36"/>
      <c r="BB70" s="36"/>
      <c r="BC70" s="36"/>
      <c r="BD70" s="36"/>
      <c r="BE70" s="36"/>
      <c r="BF70" s="347"/>
      <c r="BG70" s="36"/>
      <c r="BH70" s="192"/>
      <c r="BI70" s="36"/>
      <c r="BJ70" s="36"/>
      <c r="BK70" s="36"/>
      <c r="BL70" s="36"/>
      <c r="BM70" s="36"/>
      <c r="BN70" s="36"/>
      <c r="BO70" s="36"/>
      <c r="BP70" s="36"/>
      <c r="BQ70" s="36"/>
      <c r="BR70" s="348">
        <f t="shared" si="3"/>
        <v>0</v>
      </c>
      <c r="BS70" s="208"/>
    </row>
    <row r="71" spans="1:16383" s="156" customFormat="1" ht="112">
      <c r="A71" s="567">
        <v>7</v>
      </c>
      <c r="B71" s="568">
        <v>4</v>
      </c>
      <c r="C71" s="567" t="s">
        <v>2390</v>
      </c>
      <c r="D71" s="569"/>
      <c r="E71" s="569"/>
      <c r="F71" s="567" t="s">
        <v>1621</v>
      </c>
      <c r="G71" s="567"/>
      <c r="H71" s="570" t="s">
        <v>1621</v>
      </c>
      <c r="I71" s="567"/>
      <c r="J71" s="571"/>
      <c r="K71" s="567" t="s">
        <v>2405</v>
      </c>
      <c r="L71" s="567" t="s">
        <v>2442</v>
      </c>
      <c r="M71" s="567" t="s">
        <v>2413</v>
      </c>
      <c r="N71" s="567"/>
      <c r="O71" s="572" t="s">
        <v>2396</v>
      </c>
      <c r="P71" s="671">
        <f>Table2[[#This Row],[Minimum possible value]]</f>
        <v>0</v>
      </c>
      <c r="Q71" s="671">
        <f>Table2[[#This Row],[Maximum likely or possible value]]</f>
        <v>0</v>
      </c>
      <c r="R71" s="671"/>
      <c r="S71" s="192"/>
      <c r="T71" s="36"/>
      <c r="U71" s="36"/>
      <c r="V71" s="36"/>
      <c r="W71" s="36"/>
      <c r="X71" s="36"/>
      <c r="Y71" s="36"/>
      <c r="Z71" s="36"/>
      <c r="AA71" s="347"/>
      <c r="AB71" s="36"/>
      <c r="AC71" s="36"/>
      <c r="AD71" s="36"/>
      <c r="AE71" s="36"/>
      <c r="AF71" s="36"/>
      <c r="AG71" s="36"/>
      <c r="AH71" s="36"/>
      <c r="AI71" s="13"/>
      <c r="AJ71" s="13"/>
      <c r="AK71" s="13"/>
      <c r="AL71" s="13"/>
      <c r="AM71" s="13"/>
      <c r="AN71" s="13"/>
      <c r="AO71" s="13"/>
      <c r="AP71" s="13"/>
      <c r="AQ71" s="347"/>
      <c r="AR71" s="36"/>
      <c r="AS71" s="192"/>
      <c r="AT71" s="192"/>
      <c r="AU71" s="36"/>
      <c r="AV71" s="36"/>
      <c r="AW71" s="36"/>
      <c r="AX71" s="36"/>
      <c r="AY71" s="36"/>
      <c r="AZ71" s="36"/>
      <c r="BA71" s="36"/>
      <c r="BB71" s="36"/>
      <c r="BC71" s="36"/>
      <c r="BD71" s="36"/>
      <c r="BE71" s="36"/>
      <c r="BF71" s="347"/>
      <c r="BG71" s="36"/>
      <c r="BH71" s="192"/>
      <c r="BI71" s="36"/>
      <c r="BJ71" s="36"/>
      <c r="BK71" s="36"/>
      <c r="BL71" s="36"/>
      <c r="BM71" s="36"/>
      <c r="BN71" s="36"/>
      <c r="BO71" s="36"/>
      <c r="BP71" s="36"/>
      <c r="BQ71" s="36"/>
      <c r="BR71" s="348">
        <f t="shared" si="3"/>
        <v>0</v>
      </c>
      <c r="BS71" s="208"/>
    </row>
    <row r="72" spans="1:16383" s="156" customFormat="1" ht="56">
      <c r="A72" s="567">
        <v>8</v>
      </c>
      <c r="B72" s="568">
        <v>4</v>
      </c>
      <c r="C72" s="567" t="s">
        <v>2390</v>
      </c>
      <c r="D72" s="569"/>
      <c r="E72" s="569"/>
      <c r="F72" s="567" t="s">
        <v>1621</v>
      </c>
      <c r="G72" s="567"/>
      <c r="H72" s="570" t="s">
        <v>1621</v>
      </c>
      <c r="I72" s="567"/>
      <c r="J72" s="571"/>
      <c r="K72" s="567" t="s">
        <v>2406</v>
      </c>
      <c r="L72" s="567" t="s">
        <v>2442</v>
      </c>
      <c r="M72" s="567" t="s">
        <v>2560</v>
      </c>
      <c r="N72" s="567"/>
      <c r="O72" s="572" t="s">
        <v>2397</v>
      </c>
      <c r="P72" s="671">
        <f>Table2[[#This Row],[Minimum possible value]]</f>
        <v>0</v>
      </c>
      <c r="Q72" s="671">
        <f>Table2[[#This Row],[Maximum likely or possible value]]</f>
        <v>0</v>
      </c>
      <c r="R72" s="671"/>
      <c r="S72" s="192"/>
      <c r="T72" s="36"/>
      <c r="U72" s="36"/>
      <c r="V72" s="36"/>
      <c r="W72" s="36"/>
      <c r="X72" s="36"/>
      <c r="Y72" s="36"/>
      <c r="Z72" s="36"/>
      <c r="AA72" s="347"/>
      <c r="AB72" s="36"/>
      <c r="AC72" s="36"/>
      <c r="AD72" s="36"/>
      <c r="AE72" s="36"/>
      <c r="AF72" s="36"/>
      <c r="AG72" s="36"/>
      <c r="AH72" s="36"/>
      <c r="AI72" s="13"/>
      <c r="AJ72" s="13"/>
      <c r="AK72" s="13"/>
      <c r="AL72" s="13"/>
      <c r="AM72" s="13"/>
      <c r="AN72" s="13"/>
      <c r="AO72" s="13"/>
      <c r="AP72" s="13"/>
      <c r="AQ72" s="347"/>
      <c r="AR72" s="36"/>
      <c r="AS72" s="192"/>
      <c r="AT72" s="192"/>
      <c r="AU72" s="36"/>
      <c r="AV72" s="36"/>
      <c r="AW72" s="36"/>
      <c r="AX72" s="36"/>
      <c r="AY72" s="36"/>
      <c r="AZ72" s="36"/>
      <c r="BA72" s="36"/>
      <c r="BB72" s="36"/>
      <c r="BC72" s="36"/>
      <c r="BD72" s="36"/>
      <c r="BE72" s="36"/>
      <c r="BF72" s="347"/>
      <c r="BG72" s="36"/>
      <c r="BH72" s="192"/>
      <c r="BI72" s="36"/>
      <c r="BJ72" s="36"/>
      <c r="BK72" s="36"/>
      <c r="BL72" s="36"/>
      <c r="BM72" s="36"/>
      <c r="BN72" s="36"/>
      <c r="BO72" s="36"/>
      <c r="BP72" s="36"/>
      <c r="BQ72" s="36"/>
      <c r="BR72" s="348">
        <f t="shared" si="3"/>
        <v>0</v>
      </c>
      <c r="BS72" s="208"/>
    </row>
    <row r="73" spans="1:16383" s="156" customFormat="1" ht="70">
      <c r="A73" s="567">
        <v>9</v>
      </c>
      <c r="B73" s="568">
        <v>4</v>
      </c>
      <c r="C73" s="567" t="s">
        <v>2390</v>
      </c>
      <c r="D73" s="569"/>
      <c r="E73" s="569"/>
      <c r="F73" s="567" t="s">
        <v>1621</v>
      </c>
      <c r="G73" s="567"/>
      <c r="H73" s="570" t="s">
        <v>1621</v>
      </c>
      <c r="I73" s="567"/>
      <c r="J73" s="571"/>
      <c r="K73" s="567" t="s">
        <v>2407</v>
      </c>
      <c r="L73" s="567" t="s">
        <v>2442</v>
      </c>
      <c r="M73" s="567" t="s">
        <v>2538</v>
      </c>
      <c r="N73" s="567"/>
      <c r="O73" s="572" t="s">
        <v>2398</v>
      </c>
      <c r="P73" s="671">
        <f>Table2[[#This Row],[Minimum possible value]]</f>
        <v>0</v>
      </c>
      <c r="Q73" s="671">
        <f>Table2[[#This Row],[Maximum likely or possible value]]</f>
        <v>0</v>
      </c>
      <c r="R73" s="671"/>
      <c r="S73" s="192"/>
      <c r="T73" s="36"/>
      <c r="U73" s="36"/>
      <c r="V73" s="36"/>
      <c r="W73" s="36"/>
      <c r="X73" s="36"/>
      <c r="Y73" s="36"/>
      <c r="Z73" s="36"/>
      <c r="AA73" s="347"/>
      <c r="AB73" s="36"/>
      <c r="AC73" s="36"/>
      <c r="AD73" s="36"/>
      <c r="AE73" s="36"/>
      <c r="AF73" s="36"/>
      <c r="AG73" s="36"/>
      <c r="AH73" s="36"/>
      <c r="AI73" s="13"/>
      <c r="AJ73" s="13"/>
      <c r="AK73" s="13"/>
      <c r="AL73" s="13"/>
      <c r="AM73" s="13"/>
      <c r="AN73" s="13"/>
      <c r="AO73" s="13"/>
      <c r="AP73" s="13"/>
      <c r="AQ73" s="347"/>
      <c r="AR73" s="36"/>
      <c r="AS73" s="192"/>
      <c r="AT73" s="192"/>
      <c r="AU73" s="36"/>
      <c r="AV73" s="36"/>
      <c r="AW73" s="36"/>
      <c r="AX73" s="36"/>
      <c r="AY73" s="36"/>
      <c r="AZ73" s="36"/>
      <c r="BA73" s="36"/>
      <c r="BB73" s="36"/>
      <c r="BC73" s="36"/>
      <c r="BD73" s="36"/>
      <c r="BE73" s="36"/>
      <c r="BF73" s="347"/>
      <c r="BG73" s="36"/>
      <c r="BH73" s="192"/>
      <c r="BI73" s="36"/>
      <c r="BJ73" s="36"/>
      <c r="BK73" s="36"/>
      <c r="BL73" s="36"/>
      <c r="BM73" s="36"/>
      <c r="BN73" s="36"/>
      <c r="BO73" s="36"/>
      <c r="BP73" s="36"/>
      <c r="BQ73" s="36"/>
      <c r="BR73" s="348">
        <f t="shared" si="3"/>
        <v>0</v>
      </c>
      <c r="BS73" s="208"/>
    </row>
    <row r="74" spans="1:16383" s="156" customFormat="1" ht="28">
      <c r="A74" s="567">
        <v>10</v>
      </c>
      <c r="B74" s="568">
        <v>4</v>
      </c>
      <c r="C74" s="567" t="s">
        <v>2390</v>
      </c>
      <c r="D74" s="569"/>
      <c r="E74" s="569"/>
      <c r="F74" s="567" t="s">
        <v>1621</v>
      </c>
      <c r="G74" s="567"/>
      <c r="H74" s="570" t="s">
        <v>1621</v>
      </c>
      <c r="I74" s="567"/>
      <c r="J74" s="571"/>
      <c r="K74" s="567" t="s">
        <v>2408</v>
      </c>
      <c r="L74" s="567" t="s">
        <v>2442</v>
      </c>
      <c r="M74" s="567" t="s">
        <v>2414</v>
      </c>
      <c r="N74" s="567"/>
      <c r="O74" s="572" t="s">
        <v>2399</v>
      </c>
      <c r="P74" s="671">
        <f>Table2[[#This Row],[Minimum possible value]]</f>
        <v>0</v>
      </c>
      <c r="Q74" s="671">
        <f>Table2[[#This Row],[Maximum likely or possible value]]</f>
        <v>0</v>
      </c>
      <c r="R74" s="671"/>
      <c r="S74" s="192"/>
      <c r="T74" s="36"/>
      <c r="U74" s="36"/>
      <c r="V74" s="36"/>
      <c r="W74" s="36"/>
      <c r="X74" s="36"/>
      <c r="Y74" s="36"/>
      <c r="Z74" s="36"/>
      <c r="AA74" s="347"/>
      <c r="AB74" s="36"/>
      <c r="AC74" s="36"/>
      <c r="AD74" s="36"/>
      <c r="AE74" s="36"/>
      <c r="AF74" s="36"/>
      <c r="AG74" s="36"/>
      <c r="AH74" s="36"/>
      <c r="AI74" s="13"/>
      <c r="AJ74" s="13"/>
      <c r="AK74" s="13"/>
      <c r="AL74" s="13"/>
      <c r="AM74" s="13"/>
      <c r="AN74" s="13"/>
      <c r="AO74" s="13"/>
      <c r="AP74" s="13"/>
      <c r="AQ74" s="347"/>
      <c r="AR74" s="36"/>
      <c r="AS74" s="192"/>
      <c r="AT74" s="192"/>
      <c r="AU74" s="36"/>
      <c r="AV74" s="36"/>
      <c r="AW74" s="36"/>
      <c r="AX74" s="36"/>
      <c r="AY74" s="36"/>
      <c r="AZ74" s="36"/>
      <c r="BA74" s="36"/>
      <c r="BB74" s="36"/>
      <c r="BC74" s="36"/>
      <c r="BD74" s="36"/>
      <c r="BE74" s="36"/>
      <c r="BF74" s="347"/>
      <c r="BG74" s="36"/>
      <c r="BH74" s="192"/>
      <c r="BI74" s="36"/>
      <c r="BJ74" s="36"/>
      <c r="BK74" s="36"/>
      <c r="BL74" s="36"/>
      <c r="BM74" s="36"/>
      <c r="BN74" s="36"/>
      <c r="BO74" s="36"/>
      <c r="BP74" s="36"/>
      <c r="BQ74" s="36"/>
      <c r="BR74" s="348">
        <f t="shared" si="3"/>
        <v>0</v>
      </c>
      <c r="BS74" s="208"/>
    </row>
    <row r="75" spans="1:16383" ht="42">
      <c r="A75" s="581">
        <v>1</v>
      </c>
      <c r="B75" s="581">
        <v>5</v>
      </c>
      <c r="C75" s="581" t="s">
        <v>2389</v>
      </c>
      <c r="D75" s="581">
        <v>1</v>
      </c>
      <c r="E75" s="581" t="s">
        <v>260</v>
      </c>
      <c r="F75" s="581"/>
      <c r="G75" s="581" t="s">
        <v>1621</v>
      </c>
      <c r="H75" s="581" t="s">
        <v>1621</v>
      </c>
      <c r="I75" s="581" t="s">
        <v>261</v>
      </c>
      <c r="J75" s="202" t="str">
        <f t="shared" ref="J75:J82" si="4">_xlfn.CONCAT("'&lt;br&gt;','&lt;b&gt;','",I75, ": ','&lt;/b&gt;',",O75, ",'&lt;/br&gt;',")</f>
        <v>'&lt;br&gt;','&lt;b&gt;','Average bankfull width from transects: ','&lt;/b&gt;',BFWidth,'&lt;/br&gt;',</v>
      </c>
      <c r="K75" s="581" t="s">
        <v>2531</v>
      </c>
      <c r="L75" s="581" t="s">
        <v>2441</v>
      </c>
      <c r="M75" s="581"/>
      <c r="N75" s="581" t="s">
        <v>248</v>
      </c>
      <c r="O75" s="581" t="s">
        <v>262</v>
      </c>
      <c r="P75" s="581">
        <f>Table2[[#This Row],[Minimum possible value]]</f>
        <v>0</v>
      </c>
      <c r="Q75" s="581" t="str">
        <f>Table2[[#This Row],[Maximum likely or possible value]]</f>
        <v>None</v>
      </c>
      <c r="R75" s="581"/>
      <c r="S75" s="607" t="s">
        <v>1744</v>
      </c>
      <c r="T75" s="371"/>
      <c r="U75" s="611"/>
      <c r="V75" s="9"/>
      <c r="W75" s="9"/>
      <c r="X75" s="9" t="s">
        <v>248</v>
      </c>
      <c r="Y75" s="9" t="s">
        <v>2459</v>
      </c>
      <c r="Z75" s="9"/>
      <c r="AA75" s="163"/>
      <c r="AB75" s="611"/>
      <c r="AC75" s="13" t="s">
        <v>265</v>
      </c>
      <c r="AD75" s="613" t="s">
        <v>1565</v>
      </c>
      <c r="AE75" s="615" t="s">
        <v>2431</v>
      </c>
      <c r="AF75" s="613"/>
      <c r="AG75" s="613"/>
      <c r="AH75" s="613" t="s">
        <v>266</v>
      </c>
      <c r="AI75" s="494" t="s">
        <v>78</v>
      </c>
      <c r="AJ75" s="494" t="s">
        <v>248</v>
      </c>
      <c r="AK75" s="494">
        <v>0</v>
      </c>
      <c r="AL75" s="494" t="s">
        <v>159</v>
      </c>
      <c r="AM75" s="494" t="s">
        <v>78</v>
      </c>
      <c r="AN75" s="494"/>
      <c r="AO75" s="529" t="s">
        <v>2246</v>
      </c>
      <c r="AP75" s="494" t="s">
        <v>2004</v>
      </c>
      <c r="AQ75" s="163"/>
      <c r="AR75" s="9"/>
      <c r="AS75" s="618" t="s">
        <v>267</v>
      </c>
      <c r="AT75" s="618" t="s">
        <v>267</v>
      </c>
      <c r="AU75" s="619"/>
      <c r="AV75" s="619" t="s">
        <v>267</v>
      </c>
      <c r="AW75" s="619"/>
      <c r="AX75" s="619"/>
      <c r="AY75" s="619" t="s">
        <v>268</v>
      </c>
      <c r="AZ75" s="619" t="s">
        <v>269</v>
      </c>
      <c r="BA75" s="619" t="s">
        <v>269</v>
      </c>
      <c r="BB75" s="494" t="s">
        <v>248</v>
      </c>
      <c r="BC75" s="494"/>
      <c r="BD75" s="494" t="s">
        <v>2469</v>
      </c>
      <c r="BE75" s="494"/>
      <c r="BF75" s="163"/>
      <c r="BG75" s="9"/>
      <c r="BH75" s="12" t="s">
        <v>261</v>
      </c>
      <c r="BI75" s="613" t="s">
        <v>270</v>
      </c>
      <c r="BJ75" s="233"/>
      <c r="BK75" s="233"/>
      <c r="BL75" s="613" t="s">
        <v>271</v>
      </c>
      <c r="BM75" s="613" t="s">
        <v>248</v>
      </c>
      <c r="BN75" s="613" t="s">
        <v>2472</v>
      </c>
      <c r="BO75" s="613"/>
      <c r="BP75" s="613"/>
      <c r="BQ75" s="613"/>
      <c r="BR75" s="622">
        <f t="shared" si="2"/>
        <v>4</v>
      </c>
      <c r="BS75" s="623"/>
      <c r="BT75" s="624"/>
    </row>
    <row r="76" spans="1:16383" ht="28">
      <c r="A76" s="581">
        <v>94</v>
      </c>
      <c r="B76" s="581">
        <v>5</v>
      </c>
      <c r="C76" s="581" t="s">
        <v>2389</v>
      </c>
      <c r="D76" s="581">
        <v>2</v>
      </c>
      <c r="E76" s="581" t="s">
        <v>260</v>
      </c>
      <c r="F76" s="581"/>
      <c r="G76" s="581" t="s">
        <v>1621</v>
      </c>
      <c r="H76" s="606" t="s">
        <v>1621</v>
      </c>
      <c r="I76" s="581" t="s">
        <v>2532</v>
      </c>
      <c r="J76" s="202"/>
      <c r="K76" s="581" t="s">
        <v>2533</v>
      </c>
      <c r="L76" s="581" t="s">
        <v>2441</v>
      </c>
      <c r="M76" s="581"/>
      <c r="N76" s="581" t="s">
        <v>2534</v>
      </c>
      <c r="O76" s="608" t="s">
        <v>2535</v>
      </c>
      <c r="P76" s="680">
        <f>Table2[[#This Row],[Minimum possible value]]</f>
        <v>0</v>
      </c>
      <c r="Q76" s="680">
        <f>Table2[[#This Row],[Maximum likely or possible value]]</f>
        <v>0</v>
      </c>
      <c r="R76" s="680"/>
      <c r="S76" s="609"/>
      <c r="T76" s="500"/>
      <c r="U76" s="612"/>
      <c r="V76" s="500"/>
      <c r="W76" s="500"/>
      <c r="X76" s="500"/>
      <c r="Y76" s="500"/>
      <c r="Z76" s="500"/>
      <c r="AA76" s="501"/>
      <c r="AB76" s="612"/>
      <c r="AC76" s="36"/>
      <c r="AD76" s="616"/>
      <c r="AE76" s="616"/>
      <c r="AF76" s="616"/>
      <c r="AG76" s="616"/>
      <c r="AH76" s="616"/>
      <c r="AI76" s="13"/>
      <c r="AJ76" s="13"/>
      <c r="AK76" s="13"/>
      <c r="AL76" s="13"/>
      <c r="AM76" s="13"/>
      <c r="AN76" s="13"/>
      <c r="AO76" s="577"/>
      <c r="AP76" s="13"/>
      <c r="AQ76" s="501"/>
      <c r="AR76" s="500"/>
      <c r="AS76" s="620"/>
      <c r="AT76" s="621"/>
      <c r="AU76" s="616"/>
      <c r="AV76" s="616"/>
      <c r="AW76" s="616"/>
      <c r="AX76" s="616"/>
      <c r="AY76" s="616"/>
      <c r="AZ76" s="616"/>
      <c r="BA76" s="616"/>
      <c r="BB76" s="36"/>
      <c r="BC76" s="36"/>
      <c r="BD76" s="36"/>
      <c r="BE76" s="36"/>
      <c r="BF76" s="501"/>
      <c r="BG76" s="500"/>
      <c r="BH76" s="192"/>
      <c r="BI76" s="616"/>
      <c r="BJ76" s="36"/>
      <c r="BK76" s="36"/>
      <c r="BL76" s="616"/>
      <c r="BM76" s="616"/>
      <c r="BN76" s="616"/>
      <c r="BO76" s="616"/>
      <c r="BP76" s="616"/>
      <c r="BQ76" s="616"/>
      <c r="BR76" s="625">
        <f>COUNTIF(S76,"*")+COUNTIF(AC76,"*")+COUNTIF(AS76,"*")+COUNTIF(BH76,"*")</f>
        <v>0</v>
      </c>
      <c r="BS76" s="623"/>
      <c r="BT76" s="624"/>
    </row>
    <row r="77" spans="1:16383" ht="56">
      <c r="A77" s="581">
        <v>2</v>
      </c>
      <c r="B77" s="581">
        <v>5</v>
      </c>
      <c r="C77" s="581" t="s">
        <v>2389</v>
      </c>
      <c r="D77" s="581">
        <v>3</v>
      </c>
      <c r="E77" s="581" t="s">
        <v>260</v>
      </c>
      <c r="F77" s="581"/>
      <c r="G77" s="581" t="s">
        <v>1621</v>
      </c>
      <c r="H77" s="581" t="s">
        <v>1621</v>
      </c>
      <c r="I77" s="581" t="s">
        <v>272</v>
      </c>
      <c r="J77" s="202" t="str">
        <f t="shared" si="4"/>
        <v>'&lt;br&gt;','&lt;b&gt;','Gradient of stream reach: ','&lt;/b&gt;',Grad,'&lt;/br&gt;',</v>
      </c>
      <c r="K77" s="581" t="s">
        <v>2261</v>
      </c>
      <c r="L77" s="581" t="s">
        <v>2441</v>
      </c>
      <c r="M77" s="581" t="s">
        <v>2241</v>
      </c>
      <c r="N77" s="581" t="s">
        <v>277</v>
      </c>
      <c r="O77" s="581" t="s">
        <v>273</v>
      </c>
      <c r="P77" s="581">
        <f>Table2[[#This Row],[Minimum possible value]]</f>
        <v>0</v>
      </c>
      <c r="Q77" s="581">
        <v>100</v>
      </c>
      <c r="R77" s="581"/>
      <c r="S77" s="610" t="s">
        <v>274</v>
      </c>
      <c r="T77" s="233"/>
      <c r="U77" s="613"/>
      <c r="V77" s="13"/>
      <c r="W77" s="13"/>
      <c r="X77" s="13" t="s">
        <v>2218</v>
      </c>
      <c r="Y77" s="13" t="s">
        <v>2460</v>
      </c>
      <c r="Z77" s="13"/>
      <c r="AA77" s="164"/>
      <c r="AB77" s="613"/>
      <c r="AC77" s="13" t="s">
        <v>275</v>
      </c>
      <c r="AD77" s="617" t="s">
        <v>1564</v>
      </c>
      <c r="AE77" s="617" t="s">
        <v>2430</v>
      </c>
      <c r="AF77" s="617"/>
      <c r="AG77" s="617"/>
      <c r="AH77" s="613" t="s">
        <v>276</v>
      </c>
      <c r="AI77" s="494" t="s">
        <v>78</v>
      </c>
      <c r="AJ77" s="494" t="s">
        <v>277</v>
      </c>
      <c r="AK77" s="494">
        <v>0</v>
      </c>
      <c r="AL77" s="494" t="s">
        <v>278</v>
      </c>
      <c r="AM77" s="494" t="s">
        <v>78</v>
      </c>
      <c r="AN77" s="494"/>
      <c r="AO77" s="529" t="s">
        <v>2262</v>
      </c>
      <c r="AP77" s="494" t="s">
        <v>1610</v>
      </c>
      <c r="AQ77" s="164"/>
      <c r="AR77" s="13"/>
      <c r="AS77" s="618" t="s">
        <v>279</v>
      </c>
      <c r="AT77" s="618" t="s">
        <v>279</v>
      </c>
      <c r="AU77" s="619"/>
      <c r="AV77" s="619" t="s">
        <v>279</v>
      </c>
      <c r="AW77" s="619"/>
      <c r="AX77" s="619"/>
      <c r="AY77" s="619" t="s">
        <v>280</v>
      </c>
      <c r="AZ77" s="619" t="s">
        <v>281</v>
      </c>
      <c r="BA77" s="619" t="s">
        <v>281</v>
      </c>
      <c r="BB77" s="494" t="s">
        <v>277</v>
      </c>
      <c r="BC77" s="494"/>
      <c r="BD77" s="494" t="s">
        <v>2460</v>
      </c>
      <c r="BE77" s="494" t="s">
        <v>1264</v>
      </c>
      <c r="BF77" s="164"/>
      <c r="BG77" s="13"/>
      <c r="BH77" s="12" t="s">
        <v>272</v>
      </c>
      <c r="BI77" s="613" t="s">
        <v>273</v>
      </c>
      <c r="BJ77" s="233"/>
      <c r="BK77" s="233"/>
      <c r="BL77" s="613" t="s">
        <v>282</v>
      </c>
      <c r="BM77" s="613" t="s">
        <v>277</v>
      </c>
      <c r="BN77" s="613" t="s">
        <v>2473</v>
      </c>
      <c r="BO77" s="613"/>
      <c r="BP77" s="613"/>
      <c r="BQ77" s="613"/>
      <c r="BR77" s="622">
        <f t="shared" si="2"/>
        <v>4</v>
      </c>
      <c r="BS77" s="623" t="s">
        <v>1755</v>
      </c>
      <c r="BT77" s="624"/>
    </row>
    <row r="78" spans="1:16383" ht="84">
      <c r="A78" s="581">
        <v>3</v>
      </c>
      <c r="B78" s="581">
        <v>5</v>
      </c>
      <c r="C78" s="581" t="s">
        <v>2389</v>
      </c>
      <c r="D78" s="581">
        <v>4</v>
      </c>
      <c r="E78" s="581" t="s">
        <v>260</v>
      </c>
      <c r="F78" s="581"/>
      <c r="G78" s="581" t="s">
        <v>1621</v>
      </c>
      <c r="H78" s="581" t="s">
        <v>1621</v>
      </c>
      <c r="I78" s="581" t="s">
        <v>284</v>
      </c>
      <c r="J78" s="202" t="str">
        <f t="shared" si="4"/>
        <v>'&lt;br&gt;','&lt;b&gt;','Length of sampling reach: ','&lt;/b&gt;',ReachLen,'&lt;/br&gt;',</v>
      </c>
      <c r="K78" s="581" t="s">
        <v>292</v>
      </c>
      <c r="L78" s="581" t="s">
        <v>2441</v>
      </c>
      <c r="M78" s="581"/>
      <c r="N78" s="581" t="s">
        <v>248</v>
      </c>
      <c r="O78" s="581" t="s">
        <v>2528</v>
      </c>
      <c r="P78" s="581">
        <f>Table2[[#This Row],[Minimum possible value]]</f>
        <v>150</v>
      </c>
      <c r="Q78" s="581">
        <f>Table2[[#This Row],[Maximum likely or possible value]]</f>
        <v>4000</v>
      </c>
      <c r="R78" s="581"/>
      <c r="S78" s="610" t="s">
        <v>1747</v>
      </c>
      <c r="T78" s="233"/>
      <c r="U78" s="613" t="s">
        <v>286</v>
      </c>
      <c r="V78" s="13"/>
      <c r="W78" s="13"/>
      <c r="X78" s="13" t="s">
        <v>248</v>
      </c>
      <c r="Y78" s="13"/>
      <c r="Z78" s="13"/>
      <c r="AA78" s="164"/>
      <c r="AB78" s="613"/>
      <c r="AC78" s="13" t="s">
        <v>287</v>
      </c>
      <c r="AD78" s="617" t="s">
        <v>1563</v>
      </c>
      <c r="AE78" s="617" t="s">
        <v>2434</v>
      </c>
      <c r="AF78" s="617"/>
      <c r="AG78" s="617"/>
      <c r="AH78" s="613" t="s">
        <v>288</v>
      </c>
      <c r="AI78" s="494" t="s">
        <v>78</v>
      </c>
      <c r="AJ78" s="494" t="s">
        <v>248</v>
      </c>
      <c r="AK78" s="494">
        <v>150</v>
      </c>
      <c r="AL78" s="494">
        <v>4000</v>
      </c>
      <c r="AM78" s="494" t="s">
        <v>78</v>
      </c>
      <c r="AN78" s="494"/>
      <c r="AO78" s="494"/>
      <c r="AP78" s="494"/>
      <c r="AQ78" s="164"/>
      <c r="AR78" s="13"/>
      <c r="AS78" s="618" t="s">
        <v>289</v>
      </c>
      <c r="AT78" s="618" t="s">
        <v>289</v>
      </c>
      <c r="AU78" s="619"/>
      <c r="AV78" s="619" t="s">
        <v>289</v>
      </c>
      <c r="AW78" s="619"/>
      <c r="AX78" s="619"/>
      <c r="AY78" s="619" t="s">
        <v>290</v>
      </c>
      <c r="AZ78" s="619" t="s">
        <v>291</v>
      </c>
      <c r="BA78" s="619" t="s">
        <v>291</v>
      </c>
      <c r="BB78" s="494"/>
      <c r="BC78" s="494"/>
      <c r="BD78" s="494"/>
      <c r="BE78" s="494"/>
      <c r="BF78" s="164"/>
      <c r="BG78" s="13"/>
      <c r="BH78" s="12" t="s">
        <v>284</v>
      </c>
      <c r="BI78" s="613" t="s">
        <v>285</v>
      </c>
      <c r="BJ78" s="233"/>
      <c r="BK78" s="233"/>
      <c r="BL78" s="613" t="s">
        <v>292</v>
      </c>
      <c r="BM78" s="613" t="s">
        <v>248</v>
      </c>
      <c r="BN78" s="613"/>
      <c r="BO78" s="613"/>
      <c r="BP78" s="613"/>
      <c r="BQ78" s="613"/>
      <c r="BR78" s="622">
        <f>COUNTIF(U78,"*")+COUNTIF(AC78,"*")+COUNTIF(AS78,"*")+COUNTIF(BH78,"*")</f>
        <v>4</v>
      </c>
      <c r="BS78" s="623" t="s">
        <v>1755</v>
      </c>
      <c r="BT78" s="624"/>
    </row>
    <row r="79" spans="1:16383" ht="98">
      <c r="A79" s="581">
        <v>4</v>
      </c>
      <c r="B79" s="581">
        <v>5</v>
      </c>
      <c r="C79" s="581" t="s">
        <v>2389</v>
      </c>
      <c r="D79" s="581">
        <v>5</v>
      </c>
      <c r="E79" s="581" t="s">
        <v>260</v>
      </c>
      <c r="F79" s="581"/>
      <c r="G79" s="581" t="s">
        <v>1621</v>
      </c>
      <c r="H79" s="581" t="s">
        <v>1621</v>
      </c>
      <c r="I79" s="581" t="s">
        <v>2335</v>
      </c>
      <c r="J79" s="202" t="str">
        <f t="shared" si="4"/>
        <v>'&lt;br&gt;','&lt;b&gt;','Bankfull width to depth ratio at transects: ','&lt;/b&gt;',AvgBFWDRatio,'&lt;/br&gt;',</v>
      </c>
      <c r="K79" s="581" t="s">
        <v>2530</v>
      </c>
      <c r="L79" s="581" t="s">
        <v>2441</v>
      </c>
      <c r="M79" s="581"/>
      <c r="N79" s="581" t="s">
        <v>248</v>
      </c>
      <c r="O79" s="581" t="s">
        <v>2529</v>
      </c>
      <c r="P79" s="581">
        <f>Table2[[#This Row],[Minimum possible value]]</f>
        <v>0</v>
      </c>
      <c r="Q79" s="581">
        <f>Table2[[#This Row],[Maximum likely or possible value]]</f>
        <v>0</v>
      </c>
      <c r="R79" s="581"/>
      <c r="S79" s="610" t="s">
        <v>295</v>
      </c>
      <c r="T79" s="233"/>
      <c r="U79" s="613" t="s">
        <v>295</v>
      </c>
      <c r="V79" s="13"/>
      <c r="W79" s="13" t="s">
        <v>2219</v>
      </c>
      <c r="X79" s="13"/>
      <c r="Y79" s="13"/>
      <c r="Z79" s="13"/>
      <c r="AA79" s="164"/>
      <c r="AB79" s="613" t="s">
        <v>2220</v>
      </c>
      <c r="AC79" s="13"/>
      <c r="AD79" s="613"/>
      <c r="AE79" s="613"/>
      <c r="AF79" s="613"/>
      <c r="AG79" s="613"/>
      <c r="AH79" s="613"/>
      <c r="AI79" s="13"/>
      <c r="AJ79" s="13"/>
      <c r="AK79" s="13"/>
      <c r="AL79" s="13"/>
      <c r="AM79" s="13"/>
      <c r="AN79" s="13"/>
      <c r="AO79" s="13"/>
      <c r="AP79" s="13"/>
      <c r="AQ79" s="164"/>
      <c r="AR79" s="13"/>
      <c r="AS79" s="618" t="s">
        <v>296</v>
      </c>
      <c r="AT79" s="618" t="s">
        <v>296</v>
      </c>
      <c r="AU79" s="619"/>
      <c r="AV79" s="619" t="s">
        <v>296</v>
      </c>
      <c r="AW79" s="619"/>
      <c r="AX79" s="619"/>
      <c r="AY79" s="619" t="s">
        <v>268</v>
      </c>
      <c r="AZ79" s="619" t="s">
        <v>297</v>
      </c>
      <c r="BA79" s="619" t="s">
        <v>297</v>
      </c>
      <c r="BB79" s="494" t="s">
        <v>298</v>
      </c>
      <c r="BC79" s="494"/>
      <c r="BD79" s="494"/>
      <c r="BE79" s="494"/>
      <c r="BF79" s="164"/>
      <c r="BG79" s="13"/>
      <c r="BH79" s="12" t="s">
        <v>293</v>
      </c>
      <c r="BI79" s="613" t="s">
        <v>299</v>
      </c>
      <c r="BJ79" s="233"/>
      <c r="BK79" s="233"/>
      <c r="BL79" s="613" t="s">
        <v>300</v>
      </c>
      <c r="BM79" s="613" t="s">
        <v>301</v>
      </c>
      <c r="BN79" s="613"/>
      <c r="BO79" s="613"/>
      <c r="BP79" s="613"/>
      <c r="BQ79" s="613"/>
      <c r="BR79" s="622">
        <f>COUNTIF(U79,"*")+COUNTIF(AC79,"*")+COUNTIF(AS79,"*")+COUNTIF(BH79,"*")</f>
        <v>3</v>
      </c>
      <c r="BS79" s="623" t="s">
        <v>1755</v>
      </c>
      <c r="BT79" s="624"/>
    </row>
    <row r="80" spans="1:16383" ht="72.5">
      <c r="A80" s="581">
        <v>5</v>
      </c>
      <c r="B80" s="581">
        <v>5</v>
      </c>
      <c r="C80" s="581" t="s">
        <v>2389</v>
      </c>
      <c r="D80" s="581">
        <v>6</v>
      </c>
      <c r="E80" s="581" t="s">
        <v>260</v>
      </c>
      <c r="F80" s="581"/>
      <c r="G80" s="581" t="s">
        <v>1621</v>
      </c>
      <c r="H80" s="581" t="s">
        <v>1621</v>
      </c>
      <c r="I80" s="581" t="s">
        <v>302</v>
      </c>
      <c r="J80" s="202" t="str">
        <f t="shared" si="4"/>
        <v>'&lt;br&gt;','&lt;b&gt;','Bankfull Height: ','&lt;/b&gt;',BFHeight,'&lt;/br&gt;',</v>
      </c>
      <c r="K80" s="581" t="s">
        <v>1813</v>
      </c>
      <c r="L80" s="581" t="s">
        <v>2441</v>
      </c>
      <c r="M80" s="581"/>
      <c r="N80" s="581" t="s">
        <v>248</v>
      </c>
      <c r="O80" s="581" t="s">
        <v>1872</v>
      </c>
      <c r="P80" s="581">
        <f>Table2[[#This Row],[Minimum possible value]]</f>
        <v>0</v>
      </c>
      <c r="Q80" s="581" t="str">
        <f>Table2[[#This Row],[Maximum likely or possible value]]</f>
        <v>None</v>
      </c>
      <c r="R80" s="581"/>
      <c r="S80" s="610" t="s">
        <v>1745</v>
      </c>
      <c r="T80" s="233"/>
      <c r="U80" s="614" t="s">
        <v>304</v>
      </c>
      <c r="V80" s="9"/>
      <c r="W80" s="189" t="s">
        <v>2219</v>
      </c>
      <c r="X80" s="9" t="s">
        <v>298</v>
      </c>
      <c r="Y80" s="9"/>
      <c r="Z80" s="9"/>
      <c r="AA80" s="163"/>
      <c r="AB80" s="614" t="s">
        <v>2220</v>
      </c>
      <c r="AC80" s="13" t="s">
        <v>305</v>
      </c>
      <c r="AD80" s="613" t="s">
        <v>1574</v>
      </c>
      <c r="AE80" s="613" t="s">
        <v>2432</v>
      </c>
      <c r="AF80" s="613"/>
      <c r="AG80" s="613"/>
      <c r="AH80" s="613" t="s">
        <v>306</v>
      </c>
      <c r="AI80" s="494" t="s">
        <v>307</v>
      </c>
      <c r="AJ80" s="494" t="s">
        <v>248</v>
      </c>
      <c r="AK80" s="494">
        <v>0</v>
      </c>
      <c r="AL80" s="494" t="s">
        <v>159</v>
      </c>
      <c r="AM80" s="494" t="s">
        <v>78</v>
      </c>
      <c r="AN80" s="494"/>
      <c r="AO80" s="494"/>
      <c r="AP80" s="494"/>
      <c r="AQ80" s="163"/>
      <c r="AR80" s="549" t="s">
        <v>2247</v>
      </c>
      <c r="AS80" s="618" t="s">
        <v>308</v>
      </c>
      <c r="AT80" s="618" t="s">
        <v>308</v>
      </c>
      <c r="AU80" s="619"/>
      <c r="AV80" s="619" t="s">
        <v>308</v>
      </c>
      <c r="AW80" s="619"/>
      <c r="AX80" s="619"/>
      <c r="AY80" s="619" t="s">
        <v>268</v>
      </c>
      <c r="AZ80" s="619" t="s">
        <v>309</v>
      </c>
      <c r="BA80" s="619" t="s">
        <v>309</v>
      </c>
      <c r="BB80" s="494" t="s">
        <v>248</v>
      </c>
      <c r="BC80" s="494"/>
      <c r="BD80" s="494"/>
      <c r="BE80" s="494"/>
      <c r="BF80" s="163"/>
      <c r="BG80" s="9"/>
      <c r="BH80" s="12"/>
      <c r="BI80" s="613"/>
      <c r="BJ80" s="233"/>
      <c r="BK80" s="233"/>
      <c r="BL80" s="613"/>
      <c r="BM80" s="613"/>
      <c r="BN80" s="613"/>
      <c r="BO80" s="613"/>
      <c r="BP80" s="613"/>
      <c r="BQ80" s="613" t="s">
        <v>2248</v>
      </c>
      <c r="BR80" s="622">
        <f>COUNTIF(U80,"*")+COUNTIF(AC80,"*")+COUNTIF(AS80,"*")+COUNTIF(BH80,"*")</f>
        <v>3</v>
      </c>
      <c r="BS80" s="623" t="s">
        <v>1755</v>
      </c>
      <c r="BT80" s="624"/>
    </row>
    <row r="81" spans="1:72" ht="42">
      <c r="A81" s="581">
        <v>6</v>
      </c>
      <c r="B81" s="581">
        <v>5</v>
      </c>
      <c r="C81" s="581" t="s">
        <v>2389</v>
      </c>
      <c r="D81" s="581">
        <v>7</v>
      </c>
      <c r="E81" s="581" t="s">
        <v>260</v>
      </c>
      <c r="F81" s="581"/>
      <c r="G81" s="581" t="s">
        <v>1621</v>
      </c>
      <c r="H81" s="581" t="s">
        <v>1621</v>
      </c>
      <c r="I81" s="581" t="s">
        <v>310</v>
      </c>
      <c r="J81" s="202" t="str">
        <f t="shared" si="4"/>
        <v>'&lt;br&gt;','&lt;b&gt;','Average wetted width from transects: ','&lt;/b&gt;',WetWidth,'&lt;/br&gt;',</v>
      </c>
      <c r="K81" s="581" t="s">
        <v>1816</v>
      </c>
      <c r="L81" s="581" t="s">
        <v>2441</v>
      </c>
      <c r="M81" s="581"/>
      <c r="N81" s="581" t="s">
        <v>248</v>
      </c>
      <c r="O81" s="581" t="s">
        <v>311</v>
      </c>
      <c r="P81" s="581">
        <f>Table2[[#This Row],[Minimum possible value]]</f>
        <v>0</v>
      </c>
      <c r="Q81" s="581" t="str">
        <f>Table2[[#This Row],[Maximum likely or possible value]]</f>
        <v>None</v>
      </c>
      <c r="R81" s="581"/>
      <c r="S81" s="610" t="s">
        <v>2221</v>
      </c>
      <c r="T81" s="233"/>
      <c r="U81" s="613" t="s">
        <v>2221</v>
      </c>
      <c r="V81" s="13"/>
      <c r="W81" s="13"/>
      <c r="X81" s="13" t="s">
        <v>248</v>
      </c>
      <c r="Y81" s="13"/>
      <c r="Z81" s="13"/>
      <c r="AA81" s="164"/>
      <c r="AB81" s="613" t="s">
        <v>2222</v>
      </c>
      <c r="AC81" s="13" t="s">
        <v>312</v>
      </c>
      <c r="AD81" s="613" t="s">
        <v>1737</v>
      </c>
      <c r="AE81" s="613" t="s">
        <v>2433</v>
      </c>
      <c r="AF81" s="613"/>
      <c r="AG81" s="613"/>
      <c r="AH81" s="613" t="s">
        <v>313</v>
      </c>
      <c r="AI81" s="494" t="s">
        <v>78</v>
      </c>
      <c r="AJ81" s="494" t="s">
        <v>248</v>
      </c>
      <c r="AK81" s="494">
        <v>0</v>
      </c>
      <c r="AL81" s="494" t="s">
        <v>159</v>
      </c>
      <c r="AM81" s="494" t="s">
        <v>78</v>
      </c>
      <c r="AN81" s="494"/>
      <c r="AO81" s="494"/>
      <c r="AP81" s="494"/>
      <c r="AQ81" s="164"/>
      <c r="AR81" s="13"/>
      <c r="AS81" s="618" t="s">
        <v>314</v>
      </c>
      <c r="AT81" s="618" t="s">
        <v>314</v>
      </c>
      <c r="AU81" s="619"/>
      <c r="AV81" s="619" t="s">
        <v>314</v>
      </c>
      <c r="AW81" s="619"/>
      <c r="AX81" s="619"/>
      <c r="AY81" s="619" t="s">
        <v>268</v>
      </c>
      <c r="AZ81" s="619" t="s">
        <v>315</v>
      </c>
      <c r="BA81" s="619" t="s">
        <v>315</v>
      </c>
      <c r="BB81" s="494" t="s">
        <v>248</v>
      </c>
      <c r="BC81" s="494"/>
      <c r="BD81" s="494"/>
      <c r="BE81" s="494"/>
      <c r="BF81" s="164"/>
      <c r="BG81" s="13"/>
      <c r="BH81" s="12"/>
      <c r="BI81" s="613"/>
      <c r="BJ81" s="233"/>
      <c r="BK81" s="233"/>
      <c r="BL81" s="613"/>
      <c r="BM81" s="613"/>
      <c r="BN81" s="613"/>
      <c r="BO81" s="613"/>
      <c r="BP81" s="613"/>
      <c r="BQ81" s="613"/>
      <c r="BR81" s="622">
        <f>COUNTIF(S81,"*")+COUNTIF(AC81,"*")+COUNTIF(AS81,"*")+COUNTIF(BH81,"*")</f>
        <v>3</v>
      </c>
      <c r="BS81" s="623" t="s">
        <v>1755</v>
      </c>
      <c r="BT81" s="624"/>
    </row>
    <row r="82" spans="1:72" ht="98">
      <c r="A82" s="581">
        <v>7</v>
      </c>
      <c r="B82" s="581">
        <v>5</v>
      </c>
      <c r="C82" s="581" t="s">
        <v>2389</v>
      </c>
      <c r="D82" s="581">
        <v>1</v>
      </c>
      <c r="E82" s="581" t="s">
        <v>260</v>
      </c>
      <c r="F82" s="581"/>
      <c r="G82" s="581"/>
      <c r="H82" s="581"/>
      <c r="I82" s="581" t="s">
        <v>2336</v>
      </c>
      <c r="J82" s="202" t="str">
        <f t="shared" si="4"/>
        <v>'&lt;br&gt;','&lt;b&gt;','Wetted width to depth ratio at transects: ','&lt;/b&gt;',WetWidthToDepth,'&lt;/br&gt;',</v>
      </c>
      <c r="K82" s="581" t="s">
        <v>319</v>
      </c>
      <c r="L82" s="581" t="s">
        <v>2441</v>
      </c>
      <c r="M82" s="581"/>
      <c r="N82" s="581" t="s">
        <v>298</v>
      </c>
      <c r="O82" s="581" t="s">
        <v>317</v>
      </c>
      <c r="P82" s="581">
        <f>Table2[[#This Row],[Minimum possible value]]</f>
        <v>0</v>
      </c>
      <c r="Q82" s="581">
        <f>Table2[[#This Row],[Maximum likely or possible value]]</f>
        <v>0</v>
      </c>
      <c r="R82" s="581"/>
      <c r="S82" s="610"/>
      <c r="T82" s="233"/>
      <c r="U82" s="613"/>
      <c r="V82" s="13"/>
      <c r="W82" s="13"/>
      <c r="X82" s="13"/>
      <c r="Y82" s="13"/>
      <c r="Z82" s="13"/>
      <c r="AA82" s="164"/>
      <c r="AB82" s="613" t="s">
        <v>2223</v>
      </c>
      <c r="AC82" s="13"/>
      <c r="AD82" s="613"/>
      <c r="AE82" s="613"/>
      <c r="AF82" s="613"/>
      <c r="AG82" s="613"/>
      <c r="AH82" s="613"/>
      <c r="AI82" s="13"/>
      <c r="AJ82" s="13"/>
      <c r="AK82" s="13"/>
      <c r="AL82" s="13"/>
      <c r="AM82" s="13"/>
      <c r="AN82" s="13"/>
      <c r="AO82" s="13"/>
      <c r="AP82" s="13"/>
      <c r="AQ82" s="164"/>
      <c r="AR82" s="13"/>
      <c r="AS82" s="618" t="s">
        <v>318</v>
      </c>
      <c r="AT82" s="618" t="s">
        <v>318</v>
      </c>
      <c r="AU82" s="619"/>
      <c r="AV82" s="619" t="s">
        <v>318</v>
      </c>
      <c r="AW82" s="619"/>
      <c r="AX82" s="619"/>
      <c r="AY82" s="619" t="s">
        <v>268</v>
      </c>
      <c r="AZ82" s="619" t="s">
        <v>319</v>
      </c>
      <c r="BA82" s="619" t="s">
        <v>319</v>
      </c>
      <c r="BB82" s="494" t="s">
        <v>298</v>
      </c>
      <c r="BC82" s="494"/>
      <c r="BD82" s="494"/>
      <c r="BE82" s="494"/>
      <c r="BF82" s="164"/>
      <c r="BG82" s="13"/>
      <c r="BH82" s="12" t="s">
        <v>316</v>
      </c>
      <c r="BI82" s="613" t="s">
        <v>1735</v>
      </c>
      <c r="BJ82" s="233"/>
      <c r="BK82" s="233"/>
      <c r="BL82" s="613" t="s">
        <v>321</v>
      </c>
      <c r="BM82" s="613" t="s">
        <v>301</v>
      </c>
      <c r="BN82" s="613"/>
      <c r="BO82" s="613"/>
      <c r="BP82" s="613"/>
      <c r="BQ82" s="613"/>
      <c r="BR82" s="622">
        <f>COUNTIF(S82,"*")+COUNTIF(AC82,"*")+COUNTIF(AS82,"*")+COUNTIF(BH82,"*")</f>
        <v>2</v>
      </c>
      <c r="BS82" s="623" t="s">
        <v>1755</v>
      </c>
      <c r="BT82" s="624"/>
    </row>
    <row r="83" spans="1:72" s="156" customFormat="1" ht="28">
      <c r="A83" s="220">
        <v>8</v>
      </c>
      <c r="B83" s="16">
        <v>5</v>
      </c>
      <c r="C83" s="16" t="s">
        <v>2389</v>
      </c>
      <c r="D83" s="16">
        <v>1</v>
      </c>
      <c r="E83" s="220" t="s">
        <v>260</v>
      </c>
      <c r="F83" s="220"/>
      <c r="G83" s="220"/>
      <c r="H83" s="220"/>
      <c r="I83" s="220" t="s">
        <v>322</v>
      </c>
      <c r="J83" s="202"/>
      <c r="K83" s="264"/>
      <c r="L83" s="16" t="s">
        <v>2441</v>
      </c>
      <c r="M83" s="264"/>
      <c r="N83" s="264"/>
      <c r="O83" s="264" t="s">
        <v>323</v>
      </c>
      <c r="P83" s="264">
        <f>Table2[[#This Row],[Minimum possible value]]</f>
        <v>0</v>
      </c>
      <c r="Q83" s="264">
        <f>Table2[[#This Row],[Maximum likely or possible value]]</f>
        <v>0</v>
      </c>
      <c r="R83" s="264"/>
      <c r="S83" s="193"/>
      <c r="T83" s="299"/>
      <c r="U83" s="21"/>
      <c r="V83" s="21"/>
      <c r="W83" s="21"/>
      <c r="X83" s="21"/>
      <c r="Y83" s="21"/>
      <c r="Z83" s="21"/>
      <c r="AA83" s="165"/>
      <c r="AB83" s="21"/>
      <c r="AC83" s="13"/>
      <c r="AD83" s="36"/>
      <c r="AE83" s="36"/>
      <c r="AF83" s="36"/>
      <c r="AG83" s="36"/>
      <c r="AH83" s="13"/>
      <c r="AI83" s="494"/>
      <c r="AJ83" s="494"/>
      <c r="AK83" s="494"/>
      <c r="AL83" s="494"/>
      <c r="AM83" s="494"/>
      <c r="AN83" s="494"/>
      <c r="AO83" s="494"/>
      <c r="AP83" s="494"/>
      <c r="AQ83" s="165"/>
      <c r="AR83" s="525"/>
      <c r="AS83" s="193" t="s">
        <v>324</v>
      </c>
      <c r="AT83" s="193" t="s">
        <v>324</v>
      </c>
      <c r="AU83" s="299"/>
      <c r="AV83" s="299"/>
      <c r="AW83" s="299"/>
      <c r="AX83" s="299"/>
      <c r="AY83" s="494" t="s">
        <v>325</v>
      </c>
      <c r="AZ83" s="494" t="s">
        <v>326</v>
      </c>
      <c r="BA83" s="494" t="s">
        <v>326</v>
      </c>
      <c r="BB83" s="494" t="s">
        <v>298</v>
      </c>
      <c r="BC83" s="494"/>
      <c r="BD83" s="494"/>
      <c r="BE83" s="494"/>
      <c r="BF83" s="165"/>
      <c r="BG83" s="21"/>
      <c r="BH83" s="12"/>
      <c r="BI83" s="36"/>
      <c r="BJ83" s="36"/>
      <c r="BK83" s="36"/>
      <c r="BL83" s="13"/>
      <c r="BM83" s="13"/>
      <c r="BN83" s="13"/>
      <c r="BO83" s="13"/>
      <c r="BP83" s="13"/>
      <c r="BQ83" s="13"/>
      <c r="BR83" s="348"/>
      <c r="BS83" s="208" t="s">
        <v>1755</v>
      </c>
    </row>
    <row r="84" spans="1:72" s="208" customFormat="1" ht="42">
      <c r="A84" s="478">
        <v>9</v>
      </c>
      <c r="B84" s="16">
        <v>5</v>
      </c>
      <c r="C84" s="16" t="s">
        <v>2389</v>
      </c>
      <c r="D84" s="16">
        <v>1</v>
      </c>
      <c r="E84" s="478" t="s">
        <v>260</v>
      </c>
      <c r="F84" s="478"/>
      <c r="G84" s="478"/>
      <c r="H84" s="478"/>
      <c r="I84" s="478" t="s">
        <v>330</v>
      </c>
      <c r="J84" s="202"/>
      <c r="K84" s="538"/>
      <c r="L84" s="16"/>
      <c r="M84" s="402"/>
      <c r="N84" s="538"/>
      <c r="O84" s="476"/>
      <c r="P84" s="476">
        <f>Table2[[#This Row],[Minimum possible value]]</f>
        <v>0</v>
      </c>
      <c r="Q84" s="476">
        <f>Table2[[#This Row],[Maximum likely or possible value]]</f>
        <v>0</v>
      </c>
      <c r="R84" s="476"/>
      <c r="S84" s="282"/>
      <c r="T84" s="161"/>
      <c r="U84" s="21"/>
      <c r="V84" s="21"/>
      <c r="W84" s="21"/>
      <c r="X84" s="21"/>
      <c r="Y84" s="21"/>
      <c r="Z84" s="21"/>
      <c r="AA84" s="165"/>
      <c r="AB84" s="21"/>
      <c r="AC84" s="13"/>
      <c r="AD84" s="275"/>
      <c r="AE84" s="150"/>
      <c r="AF84" s="160"/>
      <c r="AG84" s="160"/>
      <c r="AH84" s="13"/>
      <c r="AI84" s="494"/>
      <c r="AJ84" s="494"/>
      <c r="AK84" s="494"/>
      <c r="AL84" s="494"/>
      <c r="AM84" s="494"/>
      <c r="AN84" s="494"/>
      <c r="AO84" s="234"/>
      <c r="AP84" s="494"/>
      <c r="AQ84" s="165"/>
      <c r="AR84" s="553"/>
      <c r="AS84" s="282" t="s">
        <v>327</v>
      </c>
      <c r="AT84" s="282" t="s">
        <v>327</v>
      </c>
      <c r="AU84" s="161"/>
      <c r="AV84" s="282"/>
      <c r="AW84" s="161"/>
      <c r="AX84" s="161"/>
      <c r="AY84" s="494" t="s">
        <v>280</v>
      </c>
      <c r="AZ84" s="494" t="s">
        <v>328</v>
      </c>
      <c r="BA84" s="494" t="s">
        <v>328</v>
      </c>
      <c r="BB84" s="494" t="s">
        <v>329</v>
      </c>
      <c r="BC84" s="494"/>
      <c r="BD84" s="494"/>
      <c r="BE84" s="494"/>
      <c r="BF84" s="165"/>
      <c r="BG84" s="21"/>
      <c r="BH84" s="12"/>
      <c r="BI84" s="275"/>
      <c r="BJ84" s="160"/>
      <c r="BK84" s="160"/>
      <c r="BL84" s="13"/>
      <c r="BM84" s="13"/>
      <c r="BN84" s="13"/>
      <c r="BO84" s="13"/>
      <c r="BP84" s="13"/>
      <c r="BQ84" s="13"/>
      <c r="BR84" s="275"/>
    </row>
    <row r="85" spans="1:72" s="208" customFormat="1" ht="28">
      <c r="A85" s="485">
        <v>10</v>
      </c>
      <c r="B85" s="16">
        <v>5</v>
      </c>
      <c r="C85" s="16" t="s">
        <v>2389</v>
      </c>
      <c r="D85" s="16">
        <v>1</v>
      </c>
      <c r="E85" s="485" t="s">
        <v>260</v>
      </c>
      <c r="F85" s="485"/>
      <c r="G85" s="485"/>
      <c r="H85" s="485"/>
      <c r="I85" s="485" t="s">
        <v>330</v>
      </c>
      <c r="J85" s="202"/>
      <c r="K85" s="538"/>
      <c r="L85" s="16"/>
      <c r="M85" s="16"/>
      <c r="N85" s="538"/>
      <c r="O85" s="476"/>
      <c r="P85" s="476">
        <f>Table2[[#This Row],[Minimum possible value]]</f>
        <v>0</v>
      </c>
      <c r="Q85" s="476">
        <f>Table2[[#This Row],[Maximum likely or possible value]]</f>
        <v>0</v>
      </c>
      <c r="R85" s="476"/>
      <c r="S85" s="282"/>
      <c r="T85" s="494"/>
      <c r="U85" s="21"/>
      <c r="V85" s="21"/>
      <c r="W85" s="21"/>
      <c r="X85" s="21"/>
      <c r="Y85" s="21"/>
      <c r="Z85" s="21"/>
      <c r="AA85" s="165"/>
      <c r="AB85" s="21"/>
      <c r="AC85" s="13"/>
      <c r="AD85" s="275"/>
      <c r="AE85" s="150"/>
      <c r="AF85" s="150"/>
      <c r="AG85" s="150"/>
      <c r="AH85" s="13"/>
      <c r="AI85" s="494"/>
      <c r="AJ85" s="494"/>
      <c r="AK85" s="494"/>
      <c r="AL85" s="494"/>
      <c r="AM85" s="494"/>
      <c r="AN85" s="494"/>
      <c r="AO85" s="234"/>
      <c r="AP85" s="494"/>
      <c r="AQ85" s="165"/>
      <c r="AR85" s="165"/>
      <c r="AS85" s="282" t="s">
        <v>331</v>
      </c>
      <c r="AT85" s="282" t="s">
        <v>331</v>
      </c>
      <c r="AU85" s="540"/>
      <c r="AV85" s="282"/>
      <c r="AW85" s="494"/>
      <c r="AX85" s="494"/>
      <c r="AY85" s="494" t="s">
        <v>280</v>
      </c>
      <c r="AZ85" s="494" t="s">
        <v>332</v>
      </c>
      <c r="BA85" s="494" t="s">
        <v>332</v>
      </c>
      <c r="BB85" s="494" t="s">
        <v>333</v>
      </c>
      <c r="BC85" s="494"/>
      <c r="BD85" s="494"/>
      <c r="BE85" s="494"/>
      <c r="BF85" s="165"/>
      <c r="BG85" s="21"/>
      <c r="BH85" s="12"/>
      <c r="BI85" s="275"/>
      <c r="BJ85" s="13"/>
      <c r="BK85" s="13"/>
      <c r="BL85" s="13"/>
      <c r="BM85" s="13"/>
      <c r="BN85" s="13"/>
      <c r="BO85" s="13"/>
      <c r="BP85" s="13"/>
      <c r="BQ85" s="13"/>
      <c r="BR85" s="275">
        <f t="shared" ref="BR85:BR100" si="5">COUNTIF(S85,"*")+COUNTIF(AC85,"*")+COUNTIF(AS85,"*")+COUNTIF(BH85,"*")</f>
        <v>1</v>
      </c>
    </row>
    <row r="86" spans="1:72" s="208" customFormat="1" ht="42">
      <c r="A86" s="485">
        <v>11</v>
      </c>
      <c r="B86" s="16">
        <v>5</v>
      </c>
      <c r="C86" s="16" t="s">
        <v>2389</v>
      </c>
      <c r="D86" s="16">
        <v>1</v>
      </c>
      <c r="E86" s="485" t="s">
        <v>260</v>
      </c>
      <c r="F86" s="485"/>
      <c r="G86" s="485"/>
      <c r="H86" s="485"/>
      <c r="I86" s="485" t="s">
        <v>334</v>
      </c>
      <c r="J86" s="202"/>
      <c r="K86" s="538"/>
      <c r="L86" s="16"/>
      <c r="M86" s="16"/>
      <c r="N86" s="538"/>
      <c r="O86" s="476"/>
      <c r="P86" s="476">
        <f>Table2[[#This Row],[Minimum possible value]]</f>
        <v>0</v>
      </c>
      <c r="Q86" s="476">
        <f>Table2[[#This Row],[Maximum likely or possible value]]</f>
        <v>0</v>
      </c>
      <c r="R86" s="476"/>
      <c r="S86" s="275"/>
      <c r="T86" s="13"/>
      <c r="U86" s="13"/>
      <c r="V86" s="13"/>
      <c r="W86" s="13"/>
      <c r="X86" s="13"/>
      <c r="Y86" s="13"/>
      <c r="Z86" s="13"/>
      <c r="AA86" s="164"/>
      <c r="AB86" s="13"/>
      <c r="AC86" s="13"/>
      <c r="AD86" s="275"/>
      <c r="AE86" s="150"/>
      <c r="AF86" s="150"/>
      <c r="AG86" s="150"/>
      <c r="AH86" s="13"/>
      <c r="AI86" s="494"/>
      <c r="AJ86" s="494"/>
      <c r="AK86" s="494"/>
      <c r="AL86" s="494"/>
      <c r="AM86" s="494"/>
      <c r="AN86" s="494"/>
      <c r="AO86" s="494"/>
      <c r="AP86" s="494"/>
      <c r="AQ86" s="164"/>
      <c r="AR86" s="164"/>
      <c r="AS86" s="282" t="s">
        <v>335</v>
      </c>
      <c r="AT86" s="282" t="s">
        <v>335</v>
      </c>
      <c r="AU86" s="494"/>
      <c r="AV86" s="282"/>
      <c r="AW86" s="494"/>
      <c r="AX86" s="494"/>
      <c r="AY86" s="494" t="s">
        <v>280</v>
      </c>
      <c r="AZ86" s="494" t="s">
        <v>336</v>
      </c>
      <c r="BA86" s="494" t="s">
        <v>336</v>
      </c>
      <c r="BB86" s="494"/>
      <c r="BC86" s="494"/>
      <c r="BD86" s="494"/>
      <c r="BE86" s="494"/>
      <c r="BF86" s="164"/>
      <c r="BG86" s="13"/>
      <c r="BH86" s="12"/>
      <c r="BI86" s="275"/>
      <c r="BJ86" s="13"/>
      <c r="BK86" s="13"/>
      <c r="BL86" s="13"/>
      <c r="BM86" s="13"/>
      <c r="BN86" s="13"/>
      <c r="BO86" s="13"/>
      <c r="BP86" s="13"/>
      <c r="BQ86" s="13"/>
      <c r="BR86" s="275">
        <f t="shared" si="5"/>
        <v>1</v>
      </c>
    </row>
    <row r="87" spans="1:72" s="208" customFormat="1" ht="42">
      <c r="A87" s="485">
        <v>12</v>
      </c>
      <c r="B87" s="16">
        <v>5</v>
      </c>
      <c r="C87" s="16" t="s">
        <v>2389</v>
      </c>
      <c r="D87" s="16">
        <v>1</v>
      </c>
      <c r="E87" s="485" t="s">
        <v>260</v>
      </c>
      <c r="F87" s="485"/>
      <c r="G87" s="485"/>
      <c r="H87" s="485"/>
      <c r="I87" s="485" t="s">
        <v>337</v>
      </c>
      <c r="J87" s="202"/>
      <c r="K87" s="538"/>
      <c r="L87" s="16"/>
      <c r="M87" s="16"/>
      <c r="N87" s="538"/>
      <c r="O87" s="476"/>
      <c r="P87" s="476">
        <f>Table2[[#This Row],[Minimum possible value]]</f>
        <v>0</v>
      </c>
      <c r="Q87" s="476">
        <f>Table2[[#This Row],[Maximum likely or possible value]]</f>
        <v>0</v>
      </c>
      <c r="R87" s="476"/>
      <c r="S87" s="275"/>
      <c r="T87" s="13"/>
      <c r="U87" s="13"/>
      <c r="V87" s="13"/>
      <c r="W87" s="13"/>
      <c r="X87" s="13"/>
      <c r="Y87" s="13"/>
      <c r="Z87" s="13"/>
      <c r="AA87" s="164"/>
      <c r="AB87" s="13"/>
      <c r="AC87" s="13"/>
      <c r="AD87" s="275"/>
      <c r="AE87" s="150"/>
      <c r="AF87" s="13"/>
      <c r="AG87" s="13"/>
      <c r="AH87" s="13"/>
      <c r="AI87" s="494"/>
      <c r="AJ87" s="494"/>
      <c r="AK87" s="494"/>
      <c r="AL87" s="494"/>
      <c r="AM87" s="494"/>
      <c r="AN87" s="494"/>
      <c r="AO87" s="494"/>
      <c r="AP87" s="494"/>
      <c r="AQ87" s="164"/>
      <c r="AR87" s="164"/>
      <c r="AS87" s="282" t="s">
        <v>338</v>
      </c>
      <c r="AT87" s="282" t="s">
        <v>338</v>
      </c>
      <c r="AU87" s="494"/>
      <c r="AV87" s="282"/>
      <c r="AW87" s="494"/>
      <c r="AX87" s="494"/>
      <c r="AY87" s="494" t="s">
        <v>280</v>
      </c>
      <c r="AZ87" s="494" t="s">
        <v>339</v>
      </c>
      <c r="BA87" s="494" t="s">
        <v>339</v>
      </c>
      <c r="BB87" s="494"/>
      <c r="BC87" s="494"/>
      <c r="BD87" s="494"/>
      <c r="BE87" s="494"/>
      <c r="BF87" s="164"/>
      <c r="BG87" s="13"/>
      <c r="BH87" s="12"/>
      <c r="BI87" s="275"/>
      <c r="BJ87" s="13"/>
      <c r="BK87" s="13"/>
      <c r="BL87" s="13"/>
      <c r="BM87" s="13"/>
      <c r="BN87" s="13"/>
      <c r="BO87" s="13"/>
      <c r="BP87" s="13"/>
      <c r="BQ87" s="13"/>
      <c r="BR87" s="275">
        <f t="shared" si="5"/>
        <v>1</v>
      </c>
    </row>
    <row r="88" spans="1:72" s="208" customFormat="1" ht="50">
      <c r="A88" s="485">
        <v>13</v>
      </c>
      <c r="B88" s="16">
        <v>5</v>
      </c>
      <c r="C88" s="16" t="s">
        <v>2389</v>
      </c>
      <c r="D88" s="16">
        <v>1</v>
      </c>
      <c r="E88" s="485" t="s">
        <v>260</v>
      </c>
      <c r="F88" s="485"/>
      <c r="G88" s="485"/>
      <c r="H88" s="485"/>
      <c r="I88" s="485" t="s">
        <v>340</v>
      </c>
      <c r="J88" s="202"/>
      <c r="K88" s="538"/>
      <c r="L88" s="16"/>
      <c r="M88" s="16"/>
      <c r="N88" s="538"/>
      <c r="O88" s="476"/>
      <c r="P88" s="476">
        <f>Table2[[#This Row],[Minimum possible value]]</f>
        <v>0</v>
      </c>
      <c r="Q88" s="476">
        <f>Table2[[#This Row],[Maximum likely or possible value]]</f>
        <v>0</v>
      </c>
      <c r="R88" s="476"/>
      <c r="S88" s="275"/>
      <c r="T88" s="13"/>
      <c r="U88" s="13"/>
      <c r="V88" s="13"/>
      <c r="W88" s="13"/>
      <c r="X88" s="13"/>
      <c r="Y88" s="13"/>
      <c r="Z88" s="13"/>
      <c r="AA88" s="164"/>
      <c r="AB88" s="13"/>
      <c r="AC88" s="13"/>
      <c r="AD88" s="275"/>
      <c r="AE88" s="150"/>
      <c r="AF88" s="13"/>
      <c r="AG88" s="13"/>
      <c r="AH88" s="13"/>
      <c r="AI88" s="13"/>
      <c r="AJ88" s="13"/>
      <c r="AK88" s="13"/>
      <c r="AL88" s="13"/>
      <c r="AM88" s="13"/>
      <c r="AN88" s="13"/>
      <c r="AO88" s="13"/>
      <c r="AP88" s="13"/>
      <c r="AQ88" s="164"/>
      <c r="AR88" s="530"/>
      <c r="AS88" s="282" t="s">
        <v>341</v>
      </c>
      <c r="AT88" s="282" t="s">
        <v>341</v>
      </c>
      <c r="AU88" s="494"/>
      <c r="AV88" s="282"/>
      <c r="AW88" s="494"/>
      <c r="AX88" s="494"/>
      <c r="AY88" s="494" t="s">
        <v>268</v>
      </c>
      <c r="AZ88" s="494" t="s">
        <v>342</v>
      </c>
      <c r="BA88" s="494" t="s">
        <v>342</v>
      </c>
      <c r="BB88" s="494" t="s">
        <v>343</v>
      </c>
      <c r="BC88" s="494"/>
      <c r="BD88" s="494"/>
      <c r="BE88" s="494"/>
      <c r="BF88" s="164"/>
      <c r="BG88" s="13"/>
      <c r="BH88" s="12"/>
      <c r="BI88" s="275"/>
      <c r="BJ88" s="13"/>
      <c r="BK88" s="13"/>
      <c r="BL88" s="13"/>
      <c r="BM88" s="13"/>
      <c r="BN88" s="13"/>
      <c r="BO88" s="13"/>
      <c r="BP88" s="13"/>
      <c r="BQ88" s="13"/>
      <c r="BR88" s="275">
        <f t="shared" si="5"/>
        <v>1</v>
      </c>
      <c r="BT88" s="489" t="s">
        <v>2249</v>
      </c>
    </row>
    <row r="89" spans="1:72" s="208" customFormat="1" ht="28">
      <c r="A89" s="485">
        <v>14</v>
      </c>
      <c r="B89" s="16">
        <v>5</v>
      </c>
      <c r="C89" s="485" t="s">
        <v>2389</v>
      </c>
      <c r="D89" s="485">
        <v>1</v>
      </c>
      <c r="E89" s="485" t="s">
        <v>260</v>
      </c>
      <c r="F89" s="485"/>
      <c r="G89" s="485"/>
      <c r="H89" s="485"/>
      <c r="I89" s="485" t="s">
        <v>1981</v>
      </c>
      <c r="J89" s="541"/>
      <c r="K89" s="485"/>
      <c r="L89" s="485"/>
      <c r="M89" s="485"/>
      <c r="N89" s="485"/>
      <c r="O89" s="476"/>
      <c r="P89" s="476">
        <f>Table2[[#This Row],[Minimum possible value]]</f>
        <v>0</v>
      </c>
      <c r="Q89" s="476">
        <f>Table2[[#This Row],[Maximum likely or possible value]]</f>
        <v>0</v>
      </c>
      <c r="R89" s="476"/>
      <c r="S89" s="275"/>
      <c r="T89" s="13"/>
      <c r="U89" s="275"/>
      <c r="V89" s="13"/>
      <c r="W89" s="13"/>
      <c r="X89" s="13"/>
      <c r="Y89" s="13"/>
      <c r="Z89" s="13"/>
      <c r="AA89" s="164"/>
      <c r="AB89" s="164"/>
      <c r="AC89" s="13"/>
      <c r="AD89" s="275"/>
      <c r="AE89" s="150"/>
      <c r="AF89" s="13"/>
      <c r="AG89" s="13"/>
      <c r="AH89" s="13"/>
      <c r="AI89" s="13"/>
      <c r="AJ89" s="13"/>
      <c r="AK89" s="13"/>
      <c r="AL89" s="13"/>
      <c r="AM89" s="13"/>
      <c r="AN89" s="13"/>
      <c r="AO89" s="13"/>
      <c r="AP89" s="13"/>
      <c r="AQ89" s="164"/>
      <c r="AR89" s="164"/>
      <c r="AS89" s="282" t="s">
        <v>344</v>
      </c>
      <c r="AT89" s="282" t="s">
        <v>344</v>
      </c>
      <c r="AU89" s="494"/>
      <c r="AV89" s="282"/>
      <c r="AW89" s="494"/>
      <c r="AX89" s="494"/>
      <c r="AY89" s="494" t="s">
        <v>268</v>
      </c>
      <c r="AZ89" s="494" t="s">
        <v>345</v>
      </c>
      <c r="BA89" s="494" t="s">
        <v>345</v>
      </c>
      <c r="BB89" s="494" t="s">
        <v>343</v>
      </c>
      <c r="BC89" s="494"/>
      <c r="BD89" s="494"/>
      <c r="BE89" s="494"/>
      <c r="BF89" s="164"/>
      <c r="BG89" s="13"/>
      <c r="BH89" s="12"/>
      <c r="BI89" s="275"/>
      <c r="BJ89" s="13"/>
      <c r="BK89" s="13"/>
      <c r="BL89" s="13"/>
      <c r="BM89" s="13"/>
      <c r="BN89" s="13"/>
      <c r="BO89" s="13"/>
      <c r="BP89" s="13"/>
      <c r="BQ89" s="13"/>
      <c r="BR89" s="275">
        <f t="shared" si="5"/>
        <v>1</v>
      </c>
    </row>
    <row r="90" spans="1:72" s="208" customFormat="1" ht="28">
      <c r="A90" s="485">
        <v>15</v>
      </c>
      <c r="B90" s="16">
        <v>5</v>
      </c>
      <c r="C90" s="485" t="s">
        <v>2389</v>
      </c>
      <c r="D90" s="485">
        <v>1</v>
      </c>
      <c r="E90" s="485" t="s">
        <v>260</v>
      </c>
      <c r="F90" s="485"/>
      <c r="G90" s="485"/>
      <c r="H90" s="485"/>
      <c r="I90" s="485" t="s">
        <v>346</v>
      </c>
      <c r="J90" s="541"/>
      <c r="K90" s="485"/>
      <c r="L90" s="485"/>
      <c r="M90" s="485"/>
      <c r="N90" s="485"/>
      <c r="O90" s="476"/>
      <c r="P90" s="476">
        <f>Table2[[#This Row],[Minimum possible value]]</f>
        <v>0</v>
      </c>
      <c r="Q90" s="476">
        <f>Table2[[#This Row],[Maximum likely or possible value]]</f>
        <v>0</v>
      </c>
      <c r="R90" s="476"/>
      <c r="S90" s="275"/>
      <c r="T90" s="36"/>
      <c r="U90" s="13"/>
      <c r="V90" s="13"/>
      <c r="W90" s="13"/>
      <c r="X90" s="13"/>
      <c r="Y90" s="13"/>
      <c r="Z90" s="13"/>
      <c r="AA90" s="164"/>
      <c r="AB90" s="164"/>
      <c r="AC90" s="13"/>
      <c r="AD90" s="275"/>
      <c r="AE90" s="150"/>
      <c r="AF90" s="36"/>
      <c r="AG90" s="36"/>
      <c r="AH90" s="13"/>
      <c r="AI90" s="13"/>
      <c r="AJ90" s="13"/>
      <c r="AK90" s="13"/>
      <c r="AL90" s="13"/>
      <c r="AM90" s="13"/>
      <c r="AN90" s="13"/>
      <c r="AO90" s="13"/>
      <c r="AP90" s="13"/>
      <c r="AQ90" s="164"/>
      <c r="AR90" s="347"/>
      <c r="AS90" s="282" t="s">
        <v>347</v>
      </c>
      <c r="AT90" s="282" t="s">
        <v>347</v>
      </c>
      <c r="AU90" s="299"/>
      <c r="AV90" s="282"/>
      <c r="AW90" s="299"/>
      <c r="AX90" s="299"/>
      <c r="AY90" s="494" t="s">
        <v>268</v>
      </c>
      <c r="AZ90" s="494" t="s">
        <v>348</v>
      </c>
      <c r="BA90" s="494" t="s">
        <v>348</v>
      </c>
      <c r="BB90" s="494" t="s">
        <v>349</v>
      </c>
      <c r="BC90" s="494"/>
      <c r="BD90" s="494"/>
      <c r="BE90" s="494"/>
      <c r="BF90" s="164"/>
      <c r="BG90" s="13"/>
      <c r="BH90" s="12"/>
      <c r="BI90" s="275"/>
      <c r="BJ90" s="36"/>
      <c r="BK90" s="36"/>
      <c r="BL90" s="13"/>
      <c r="BM90" s="13"/>
      <c r="BN90" s="13"/>
      <c r="BO90" s="13"/>
      <c r="BP90" s="13"/>
      <c r="BQ90" s="13"/>
      <c r="BR90" s="275">
        <f t="shared" si="5"/>
        <v>1</v>
      </c>
    </row>
    <row r="91" spans="1:72" s="208" customFormat="1" ht="28">
      <c r="A91" s="402">
        <v>16</v>
      </c>
      <c r="B91" s="16">
        <v>5</v>
      </c>
      <c r="C91" s="485" t="s">
        <v>2389</v>
      </c>
      <c r="D91" s="485">
        <v>1</v>
      </c>
      <c r="E91" s="485" t="s">
        <v>260</v>
      </c>
      <c r="F91" s="485"/>
      <c r="G91" s="485"/>
      <c r="H91" s="485"/>
      <c r="I91" s="485" t="s">
        <v>350</v>
      </c>
      <c r="J91" s="541"/>
      <c r="K91" s="485"/>
      <c r="L91" s="485"/>
      <c r="M91" s="485"/>
      <c r="N91" s="485"/>
      <c r="O91" s="219"/>
      <c r="P91" s="219">
        <f>Table2[[#This Row],[Minimum possible value]]</f>
        <v>0</v>
      </c>
      <c r="Q91" s="219">
        <f>Table2[[#This Row],[Maximum likely or possible value]]</f>
        <v>0</v>
      </c>
      <c r="R91" s="219"/>
      <c r="S91" s="196"/>
      <c r="T91" s="160"/>
      <c r="U91" s="13"/>
      <c r="V91" s="13"/>
      <c r="W91" s="13"/>
      <c r="X91" s="13"/>
      <c r="Y91" s="13"/>
      <c r="Z91" s="13"/>
      <c r="AA91" s="164"/>
      <c r="AB91" s="13"/>
      <c r="AC91" s="13"/>
      <c r="AD91" s="160"/>
      <c r="AE91" s="160"/>
      <c r="AF91" s="160"/>
      <c r="AG91" s="160"/>
      <c r="AH91" s="13"/>
      <c r="AI91" s="13"/>
      <c r="AJ91" s="13"/>
      <c r="AK91" s="13"/>
      <c r="AL91" s="13"/>
      <c r="AM91" s="13"/>
      <c r="AN91" s="13"/>
      <c r="AO91" s="13"/>
      <c r="AP91" s="13"/>
      <c r="AQ91" s="164"/>
      <c r="AR91" s="160"/>
      <c r="AS91" s="197" t="s">
        <v>351</v>
      </c>
      <c r="AT91" s="197" t="s">
        <v>351</v>
      </c>
      <c r="AU91" s="161"/>
      <c r="AV91" s="161"/>
      <c r="AW91" s="161"/>
      <c r="AX91" s="161"/>
      <c r="AY91" s="494" t="s">
        <v>268</v>
      </c>
      <c r="AZ91" s="494" t="s">
        <v>350</v>
      </c>
      <c r="BA91" s="494" t="s">
        <v>350</v>
      </c>
      <c r="BB91" s="494" t="s">
        <v>248</v>
      </c>
      <c r="BC91" s="494"/>
      <c r="BD91" s="494"/>
      <c r="BE91" s="494"/>
      <c r="BF91" s="164"/>
      <c r="BG91" s="13"/>
      <c r="BH91" s="12"/>
      <c r="BI91" s="160"/>
      <c r="BJ91" s="160"/>
      <c r="BK91" s="160"/>
      <c r="BL91" s="13"/>
      <c r="BM91" s="13"/>
      <c r="BN91" s="13"/>
      <c r="BO91" s="13"/>
      <c r="BP91" s="13"/>
      <c r="BQ91" s="13"/>
      <c r="BR91" s="336">
        <f t="shared" si="5"/>
        <v>1</v>
      </c>
    </row>
    <row r="92" spans="1:72" s="208" customFormat="1" ht="42">
      <c r="A92" s="16">
        <v>17</v>
      </c>
      <c r="B92" s="16">
        <v>5</v>
      </c>
      <c r="C92" s="485" t="s">
        <v>2389</v>
      </c>
      <c r="D92" s="485">
        <v>1</v>
      </c>
      <c r="E92" s="485" t="s">
        <v>260</v>
      </c>
      <c r="F92" s="485"/>
      <c r="G92" s="485"/>
      <c r="H92" s="485"/>
      <c r="I92" s="485" t="s">
        <v>352</v>
      </c>
      <c r="J92" s="541"/>
      <c r="K92" s="485"/>
      <c r="L92" s="485"/>
      <c r="M92" s="485"/>
      <c r="N92" s="485"/>
      <c r="O92" s="202"/>
      <c r="P92" s="202">
        <f>Table2[[#This Row],[Minimum possible value]]</f>
        <v>0</v>
      </c>
      <c r="Q92" s="202">
        <f>Table2[[#This Row],[Maximum likely or possible value]]</f>
        <v>0</v>
      </c>
      <c r="R92" s="202"/>
      <c r="S92" s="12"/>
      <c r="T92" s="13"/>
      <c r="U92" s="13"/>
      <c r="V92" s="13"/>
      <c r="W92" s="13"/>
      <c r="X92" s="13"/>
      <c r="Y92" s="13"/>
      <c r="Z92" s="13"/>
      <c r="AA92" s="164"/>
      <c r="AB92" s="13"/>
      <c r="AC92" s="13"/>
      <c r="AD92" s="13"/>
      <c r="AE92" s="13"/>
      <c r="AF92" s="13"/>
      <c r="AG92" s="13"/>
      <c r="AH92" s="13"/>
      <c r="AI92" s="13"/>
      <c r="AJ92" s="13"/>
      <c r="AK92" s="13"/>
      <c r="AL92" s="13"/>
      <c r="AM92" s="13"/>
      <c r="AN92" s="13"/>
      <c r="AO92" s="13"/>
      <c r="AP92" s="13"/>
      <c r="AQ92" s="164"/>
      <c r="AR92" s="13"/>
      <c r="AS92" s="17" t="s">
        <v>353</v>
      </c>
      <c r="AT92" s="17" t="s">
        <v>353</v>
      </c>
      <c r="AU92" s="494"/>
      <c r="AV92" s="494"/>
      <c r="AW92" s="494"/>
      <c r="AX92" s="494"/>
      <c r="AY92" s="494" t="s">
        <v>268</v>
      </c>
      <c r="AZ92" s="494" t="s">
        <v>352</v>
      </c>
      <c r="BA92" s="494" t="s">
        <v>352</v>
      </c>
      <c r="BB92" s="494" t="s">
        <v>343</v>
      </c>
      <c r="BC92" s="494"/>
      <c r="BD92" s="494"/>
      <c r="BE92" s="494"/>
      <c r="BF92" s="164"/>
      <c r="BG92" s="13"/>
      <c r="BH92" s="12"/>
      <c r="BI92" s="13"/>
      <c r="BJ92" s="13"/>
      <c r="BK92" s="13"/>
      <c r="BL92" s="13"/>
      <c r="BM92" s="13"/>
      <c r="BN92" s="13"/>
      <c r="BO92" s="13"/>
      <c r="BP92" s="13"/>
      <c r="BQ92" s="13"/>
      <c r="BR92" s="5">
        <f t="shared" si="5"/>
        <v>1</v>
      </c>
    </row>
    <row r="93" spans="1:72" s="208" customFormat="1" ht="14">
      <c r="A93" s="16">
        <v>18</v>
      </c>
      <c r="B93" s="16">
        <v>5</v>
      </c>
      <c r="C93" s="485" t="s">
        <v>2389</v>
      </c>
      <c r="D93" s="485">
        <v>1</v>
      </c>
      <c r="E93" s="485" t="s">
        <v>260</v>
      </c>
      <c r="F93" s="485"/>
      <c r="G93" s="485"/>
      <c r="H93" s="485"/>
      <c r="I93" s="485" t="s">
        <v>354</v>
      </c>
      <c r="J93" s="541"/>
      <c r="K93" s="485"/>
      <c r="L93" s="485"/>
      <c r="M93" s="485"/>
      <c r="N93" s="485"/>
      <c r="O93" s="202"/>
      <c r="P93" s="202">
        <f>Table2[[#This Row],[Minimum possible value]]</f>
        <v>0</v>
      </c>
      <c r="Q93" s="202">
        <f>Table2[[#This Row],[Maximum likely or possible value]]</f>
        <v>0</v>
      </c>
      <c r="R93" s="202"/>
      <c r="S93" s="12" t="s">
        <v>355</v>
      </c>
      <c r="T93" s="13"/>
      <c r="U93" s="13"/>
      <c r="V93" s="13"/>
      <c r="W93" s="13"/>
      <c r="X93" s="13"/>
      <c r="Y93" s="13"/>
      <c r="Z93" s="13"/>
      <c r="AA93" s="164"/>
      <c r="AB93" s="13"/>
      <c r="AC93" s="13"/>
      <c r="AD93" s="13"/>
      <c r="AE93" s="13"/>
      <c r="AF93" s="13"/>
      <c r="AG93" s="13"/>
      <c r="AH93" s="13"/>
      <c r="AI93" s="494"/>
      <c r="AJ93" s="494"/>
      <c r="AK93" s="494"/>
      <c r="AL93" s="494"/>
      <c r="AM93" s="494"/>
      <c r="AN93" s="494"/>
      <c r="AO93" s="494"/>
      <c r="AP93" s="494"/>
      <c r="AQ93" s="164"/>
      <c r="AR93" s="13"/>
      <c r="AS93" s="12"/>
      <c r="AT93" s="12"/>
      <c r="AU93" s="13"/>
      <c r="AV93" s="13"/>
      <c r="AW93" s="13"/>
      <c r="AX93" s="13"/>
      <c r="AY93" s="13"/>
      <c r="AZ93" s="13"/>
      <c r="BA93" s="13"/>
      <c r="BB93" s="13"/>
      <c r="BC93" s="13"/>
      <c r="BD93" s="13"/>
      <c r="BE93" s="13"/>
      <c r="BF93" s="164"/>
      <c r="BG93" s="13"/>
      <c r="BH93" s="12"/>
      <c r="BI93" s="13"/>
      <c r="BJ93" s="13"/>
      <c r="BK93" s="13"/>
      <c r="BL93" s="13"/>
      <c r="BM93" s="13"/>
      <c r="BN93" s="13"/>
      <c r="BO93" s="13"/>
      <c r="BP93" s="13"/>
      <c r="BQ93" s="13"/>
      <c r="BR93" s="5">
        <f t="shared" si="5"/>
        <v>1</v>
      </c>
    </row>
    <row r="94" spans="1:72" s="208" customFormat="1" ht="14">
      <c r="A94" s="16">
        <v>19</v>
      </c>
      <c r="B94" s="16">
        <v>5</v>
      </c>
      <c r="C94" s="485" t="s">
        <v>2389</v>
      </c>
      <c r="D94" s="485">
        <v>1</v>
      </c>
      <c r="E94" s="485" t="s">
        <v>260</v>
      </c>
      <c r="F94" s="485"/>
      <c r="G94" s="485"/>
      <c r="H94" s="485"/>
      <c r="I94" s="485" t="s">
        <v>1982</v>
      </c>
      <c r="J94" s="541"/>
      <c r="K94" s="485"/>
      <c r="L94" s="485"/>
      <c r="M94" s="485"/>
      <c r="N94" s="485"/>
      <c r="O94" s="202"/>
      <c r="P94" s="202">
        <f>Table2[[#This Row],[Minimum possible value]]</f>
        <v>0</v>
      </c>
      <c r="Q94" s="202">
        <f>Table2[[#This Row],[Maximum likely or possible value]]</f>
        <v>0</v>
      </c>
      <c r="R94" s="202"/>
      <c r="S94" s="12" t="s">
        <v>356</v>
      </c>
      <c r="T94" s="13"/>
      <c r="U94" s="13"/>
      <c r="V94" s="13"/>
      <c r="W94" s="13"/>
      <c r="X94" s="13"/>
      <c r="Y94" s="13"/>
      <c r="Z94" s="13"/>
      <c r="AA94" s="164"/>
      <c r="AB94" s="13"/>
      <c r="AC94" s="13"/>
      <c r="AD94" s="13"/>
      <c r="AE94" s="13"/>
      <c r="AF94" s="13"/>
      <c r="AG94" s="13"/>
      <c r="AH94" s="13"/>
      <c r="AI94" s="494"/>
      <c r="AJ94" s="494"/>
      <c r="AK94" s="494"/>
      <c r="AL94" s="494"/>
      <c r="AM94" s="494"/>
      <c r="AN94" s="494"/>
      <c r="AO94" s="494"/>
      <c r="AP94" s="494"/>
      <c r="AQ94" s="164"/>
      <c r="AR94" s="13"/>
      <c r="AS94" s="12"/>
      <c r="AT94" s="12"/>
      <c r="AU94" s="13"/>
      <c r="AV94" s="13"/>
      <c r="AW94" s="13"/>
      <c r="AX94" s="13"/>
      <c r="AY94" s="13"/>
      <c r="AZ94" s="13"/>
      <c r="BA94" s="13"/>
      <c r="BB94" s="13"/>
      <c r="BC94" s="13"/>
      <c r="BD94" s="13"/>
      <c r="BE94" s="13"/>
      <c r="BF94" s="164"/>
      <c r="BG94" s="13"/>
      <c r="BH94" s="12"/>
      <c r="BI94" s="13"/>
      <c r="BJ94" s="13"/>
      <c r="BK94" s="13"/>
      <c r="BL94" s="13"/>
      <c r="BM94" s="13"/>
      <c r="BN94" s="13"/>
      <c r="BO94" s="13"/>
      <c r="BP94" s="13"/>
      <c r="BQ94" s="13"/>
      <c r="BR94" s="5">
        <f t="shared" si="5"/>
        <v>1</v>
      </c>
    </row>
    <row r="95" spans="1:72" s="208" customFormat="1" ht="14">
      <c r="A95" s="16">
        <v>20</v>
      </c>
      <c r="B95" s="16">
        <v>5</v>
      </c>
      <c r="C95" s="485" t="s">
        <v>2389</v>
      </c>
      <c r="D95" s="485">
        <v>1</v>
      </c>
      <c r="E95" s="485" t="s">
        <v>260</v>
      </c>
      <c r="F95" s="485"/>
      <c r="G95" s="485"/>
      <c r="H95" s="485"/>
      <c r="I95" s="485" t="s">
        <v>1983</v>
      </c>
      <c r="J95" s="541"/>
      <c r="K95" s="485"/>
      <c r="L95" s="485"/>
      <c r="M95" s="485"/>
      <c r="N95" s="485"/>
      <c r="O95" s="202"/>
      <c r="P95" s="202">
        <f>Table2[[#This Row],[Minimum possible value]]</f>
        <v>0</v>
      </c>
      <c r="Q95" s="202">
        <f>Table2[[#This Row],[Maximum likely or possible value]]</f>
        <v>0</v>
      </c>
      <c r="R95" s="202"/>
      <c r="S95" s="12" t="s">
        <v>357</v>
      </c>
      <c r="T95" s="13"/>
      <c r="U95" s="13"/>
      <c r="V95" s="13"/>
      <c r="W95" s="13"/>
      <c r="X95" s="13"/>
      <c r="Y95" s="13"/>
      <c r="Z95" s="13"/>
      <c r="AA95" s="164"/>
      <c r="AB95" s="13"/>
      <c r="AC95" s="13"/>
      <c r="AD95" s="13"/>
      <c r="AE95" s="13"/>
      <c r="AF95" s="13"/>
      <c r="AG95" s="13"/>
      <c r="AH95" s="13"/>
      <c r="AI95" s="494"/>
      <c r="AJ95" s="494"/>
      <c r="AK95" s="494"/>
      <c r="AL95" s="494"/>
      <c r="AM95" s="494"/>
      <c r="AN95" s="494"/>
      <c r="AO95" s="494"/>
      <c r="AP95" s="494"/>
      <c r="AQ95" s="164"/>
      <c r="AR95" s="13"/>
      <c r="AS95" s="12"/>
      <c r="AT95" s="12"/>
      <c r="AU95" s="13"/>
      <c r="AV95" s="13"/>
      <c r="AW95" s="13"/>
      <c r="AX95" s="13"/>
      <c r="AY95" s="13"/>
      <c r="AZ95" s="13"/>
      <c r="BA95" s="13"/>
      <c r="BB95" s="13"/>
      <c r="BC95" s="13"/>
      <c r="BD95" s="13"/>
      <c r="BE95" s="13"/>
      <c r="BF95" s="164"/>
      <c r="BG95" s="13"/>
      <c r="BH95" s="12"/>
      <c r="BI95" s="13"/>
      <c r="BJ95" s="13"/>
      <c r="BK95" s="13"/>
      <c r="BL95" s="13"/>
      <c r="BM95" s="13"/>
      <c r="BN95" s="13"/>
      <c r="BO95" s="13"/>
      <c r="BP95" s="13"/>
      <c r="BQ95" s="13"/>
      <c r="BR95" s="5">
        <f t="shared" si="5"/>
        <v>1</v>
      </c>
    </row>
    <row r="96" spans="1:72" s="208" customFormat="1" ht="28">
      <c r="A96" s="16">
        <v>21</v>
      </c>
      <c r="B96" s="16">
        <v>5</v>
      </c>
      <c r="C96" s="485" t="s">
        <v>2389</v>
      </c>
      <c r="D96" s="485">
        <v>1</v>
      </c>
      <c r="E96" s="485" t="s">
        <v>260</v>
      </c>
      <c r="F96" s="485"/>
      <c r="G96" s="485"/>
      <c r="H96" s="485"/>
      <c r="I96" s="485" t="s">
        <v>358</v>
      </c>
      <c r="J96" s="541"/>
      <c r="K96" s="485"/>
      <c r="L96" s="485"/>
      <c r="M96" s="485"/>
      <c r="N96" s="485"/>
      <c r="O96" s="202"/>
      <c r="P96" s="202">
        <f>Table2[[#This Row],[Minimum possible value]]</f>
        <v>0</v>
      </c>
      <c r="Q96" s="202" t="str">
        <f>Table2[[#This Row],[Maximum likely or possible value]]</f>
        <v>None</v>
      </c>
      <c r="R96" s="202"/>
      <c r="S96" s="12"/>
      <c r="T96" s="13"/>
      <c r="U96" s="13"/>
      <c r="V96" s="13"/>
      <c r="W96" s="13"/>
      <c r="X96" s="13"/>
      <c r="Y96" s="13"/>
      <c r="Z96" s="13"/>
      <c r="AA96" s="164"/>
      <c r="AB96" s="13"/>
      <c r="AC96" s="13" t="s">
        <v>359</v>
      </c>
      <c r="AD96" s="13" t="s">
        <v>359</v>
      </c>
      <c r="AE96" s="13"/>
      <c r="AF96" s="13"/>
      <c r="AG96" s="13"/>
      <c r="AH96" s="13" t="s">
        <v>360</v>
      </c>
      <c r="AI96" s="494" t="s">
        <v>307</v>
      </c>
      <c r="AJ96" s="494" t="s">
        <v>248</v>
      </c>
      <c r="AK96" s="494">
        <v>0</v>
      </c>
      <c r="AL96" s="494" t="s">
        <v>159</v>
      </c>
      <c r="AM96" s="494" t="s">
        <v>78</v>
      </c>
      <c r="AN96" s="494"/>
      <c r="AO96" s="494"/>
      <c r="AP96" s="494"/>
      <c r="AQ96" s="164"/>
      <c r="AR96" s="13"/>
      <c r="AS96" s="12"/>
      <c r="AT96" s="12"/>
      <c r="AU96" s="13"/>
      <c r="AV96" s="13"/>
      <c r="AW96" s="13"/>
      <c r="AX96" s="13"/>
      <c r="AY96" s="13"/>
      <c r="AZ96" s="13"/>
      <c r="BA96" s="13"/>
      <c r="BB96" s="13"/>
      <c r="BC96" s="13"/>
      <c r="BD96" s="13"/>
      <c r="BE96" s="13"/>
      <c r="BF96" s="164"/>
      <c r="BG96" s="13"/>
      <c r="BH96" s="12"/>
      <c r="BI96" s="13"/>
      <c r="BJ96" s="13"/>
      <c r="BK96" s="13"/>
      <c r="BL96" s="13"/>
      <c r="BM96" s="13"/>
      <c r="BN96" s="13"/>
      <c r="BO96" s="13"/>
      <c r="BP96" s="13"/>
      <c r="BQ96" s="13"/>
      <c r="BR96" s="5">
        <f t="shared" si="5"/>
        <v>1</v>
      </c>
    </row>
    <row r="97" spans="1:72" s="208" customFormat="1" ht="29">
      <c r="A97" s="16">
        <v>22</v>
      </c>
      <c r="B97" s="16">
        <v>5</v>
      </c>
      <c r="C97" s="485" t="s">
        <v>2389</v>
      </c>
      <c r="D97" s="485">
        <v>1</v>
      </c>
      <c r="E97" s="485" t="s">
        <v>260</v>
      </c>
      <c r="F97" s="485"/>
      <c r="G97" s="485"/>
      <c r="H97" s="485"/>
      <c r="I97" s="485" t="s">
        <v>361</v>
      </c>
      <c r="J97" s="541"/>
      <c r="K97" s="485"/>
      <c r="L97" s="485"/>
      <c r="M97" s="485"/>
      <c r="N97" s="485"/>
      <c r="O97" s="202"/>
      <c r="P97" s="202">
        <f>Table2[[#This Row],[Minimum possible value]]</f>
        <v>0</v>
      </c>
      <c r="Q97" s="202">
        <f>Table2[[#This Row],[Maximum likely or possible value]]</f>
        <v>0</v>
      </c>
      <c r="R97" s="202"/>
      <c r="S97" s="12"/>
      <c r="T97" s="13"/>
      <c r="U97" s="13"/>
      <c r="V97" s="13"/>
      <c r="W97" s="13"/>
      <c r="X97" s="13"/>
      <c r="Y97" s="13"/>
      <c r="Z97" s="13"/>
      <c r="AA97" s="164"/>
      <c r="AB97" s="13"/>
      <c r="AC97" s="13"/>
      <c r="AD97" s="13"/>
      <c r="AE97" s="13"/>
      <c r="AF97" s="13"/>
      <c r="AG97" s="13"/>
      <c r="AH97" s="13"/>
      <c r="AI97" s="494"/>
      <c r="AJ97" s="494"/>
      <c r="AK97" s="494"/>
      <c r="AL97" s="494"/>
      <c r="AM97" s="494"/>
      <c r="AN97" s="494"/>
      <c r="AO97" s="494"/>
      <c r="AP97" s="494"/>
      <c r="AQ97" s="164"/>
      <c r="AR97" s="13"/>
      <c r="AS97" s="33" t="s">
        <v>362</v>
      </c>
      <c r="AT97" s="33" t="s">
        <v>362</v>
      </c>
      <c r="AU97" s="258"/>
      <c r="AV97" s="258"/>
      <c r="AW97" s="258"/>
      <c r="AX97" s="258"/>
      <c r="AY97" s="258" t="s">
        <v>268</v>
      </c>
      <c r="AZ97" s="258" t="s">
        <v>363</v>
      </c>
      <c r="BA97" s="258" t="s">
        <v>363</v>
      </c>
      <c r="BB97" s="258"/>
      <c r="BC97" s="494"/>
      <c r="BD97" s="494"/>
      <c r="BE97" s="494"/>
      <c r="BF97" s="164"/>
      <c r="BG97" s="13"/>
      <c r="BH97" s="12"/>
      <c r="BI97" s="13"/>
      <c r="BJ97" s="13"/>
      <c r="BK97" s="13"/>
      <c r="BL97" s="13"/>
      <c r="BM97" s="13"/>
      <c r="BN97" s="13"/>
      <c r="BO97" s="13"/>
      <c r="BP97" s="13"/>
      <c r="BQ97" s="13"/>
      <c r="BR97" s="5">
        <f t="shared" si="5"/>
        <v>1</v>
      </c>
    </row>
    <row r="98" spans="1:72" s="208" customFormat="1" ht="28">
      <c r="A98" s="16">
        <v>23</v>
      </c>
      <c r="B98" s="16">
        <v>5</v>
      </c>
      <c r="C98" s="485" t="s">
        <v>2389</v>
      </c>
      <c r="D98" s="485">
        <v>1</v>
      </c>
      <c r="E98" s="485" t="s">
        <v>260</v>
      </c>
      <c r="F98" s="485"/>
      <c r="G98" s="485"/>
      <c r="H98" s="485"/>
      <c r="I98" s="485" t="s">
        <v>1984</v>
      </c>
      <c r="J98" s="541"/>
      <c r="K98" s="485"/>
      <c r="L98" s="485"/>
      <c r="M98" s="485"/>
      <c r="N98" s="485"/>
      <c r="O98" s="202"/>
      <c r="P98" s="202">
        <f>Table2[[#This Row],[Minimum possible value]]</f>
        <v>0</v>
      </c>
      <c r="Q98" s="202">
        <f>Table2[[#This Row],[Maximum likely or possible value]]</f>
        <v>0</v>
      </c>
      <c r="R98" s="202"/>
      <c r="S98" s="12" t="s">
        <v>364</v>
      </c>
      <c r="T98" s="13"/>
      <c r="U98" s="13"/>
      <c r="V98" s="13"/>
      <c r="W98" s="13"/>
      <c r="X98" s="13"/>
      <c r="Y98" s="13"/>
      <c r="Z98" s="13"/>
      <c r="AA98" s="164"/>
      <c r="AB98" s="13"/>
      <c r="AC98" s="13"/>
      <c r="AD98" s="13"/>
      <c r="AE98" s="13"/>
      <c r="AF98" s="13"/>
      <c r="AG98" s="13"/>
      <c r="AH98" s="13"/>
      <c r="AI98" s="494"/>
      <c r="AJ98" s="494"/>
      <c r="AK98" s="494"/>
      <c r="AL98" s="494"/>
      <c r="AM98" s="494"/>
      <c r="AN98" s="494"/>
      <c r="AO98" s="494"/>
      <c r="AP98" s="494"/>
      <c r="AQ98" s="164"/>
      <c r="AR98" s="13"/>
      <c r="AS98" s="17"/>
      <c r="AT98" s="17"/>
      <c r="AU98" s="494"/>
      <c r="AV98" s="494"/>
      <c r="AW98" s="494"/>
      <c r="AX98" s="494"/>
      <c r="AY98" s="494"/>
      <c r="AZ98" s="494"/>
      <c r="BA98" s="494"/>
      <c r="BB98" s="494"/>
      <c r="BC98" s="494"/>
      <c r="BD98" s="494"/>
      <c r="BE98" s="494"/>
      <c r="BF98" s="164"/>
      <c r="BG98" s="13"/>
      <c r="BH98" s="12"/>
      <c r="BI98" s="13"/>
      <c r="BJ98" s="13"/>
      <c r="BK98" s="13"/>
      <c r="BL98" s="13"/>
      <c r="BM98" s="13"/>
      <c r="BN98" s="13"/>
      <c r="BO98" s="13"/>
      <c r="BP98" s="13"/>
      <c r="BQ98" s="13"/>
      <c r="BR98" s="5">
        <f t="shared" si="5"/>
        <v>1</v>
      </c>
    </row>
    <row r="99" spans="1:72" s="208" customFormat="1" ht="29">
      <c r="A99" s="16">
        <v>24</v>
      </c>
      <c r="B99" s="16">
        <v>5</v>
      </c>
      <c r="C99" s="485" t="s">
        <v>2389</v>
      </c>
      <c r="D99" s="485">
        <v>1</v>
      </c>
      <c r="E99" s="485" t="s">
        <v>260</v>
      </c>
      <c r="F99" s="485"/>
      <c r="G99" s="485"/>
      <c r="H99" s="485"/>
      <c r="I99" s="485" t="s">
        <v>365</v>
      </c>
      <c r="J99" s="541"/>
      <c r="K99" s="485"/>
      <c r="L99" s="485" t="s">
        <v>2441</v>
      </c>
      <c r="M99" s="485"/>
      <c r="N99" s="485"/>
      <c r="O99" s="202" t="s">
        <v>366</v>
      </c>
      <c r="P99" s="202">
        <f>Table2[[#This Row],[Minimum possible value]]</f>
        <v>0</v>
      </c>
      <c r="Q99" s="202" t="str">
        <f>Table2[[#This Row],[Maximum likely or possible value]]</f>
        <v>None</v>
      </c>
      <c r="R99" s="202"/>
      <c r="S99" s="12"/>
      <c r="T99" s="13"/>
      <c r="U99" s="13"/>
      <c r="V99" s="13"/>
      <c r="W99" s="13"/>
      <c r="X99" s="13"/>
      <c r="Y99" s="13"/>
      <c r="Z99" s="13"/>
      <c r="AA99" s="164"/>
      <c r="AB99" s="13"/>
      <c r="AC99" s="13" t="s">
        <v>367</v>
      </c>
      <c r="AD99" s="13" t="s">
        <v>367</v>
      </c>
      <c r="AE99" s="13"/>
      <c r="AF99" s="13"/>
      <c r="AG99" s="13"/>
      <c r="AH99" s="13" t="s">
        <v>368</v>
      </c>
      <c r="AI99" s="494" t="s">
        <v>369</v>
      </c>
      <c r="AJ99" s="494" t="s">
        <v>159</v>
      </c>
      <c r="AK99" s="494">
        <v>0</v>
      </c>
      <c r="AL99" s="494" t="s">
        <v>159</v>
      </c>
      <c r="AM99" s="494" t="s">
        <v>78</v>
      </c>
      <c r="AN99" s="494"/>
      <c r="AO99" s="494"/>
      <c r="AP99" s="494"/>
      <c r="AQ99" s="164"/>
      <c r="AR99" s="13"/>
      <c r="AS99" s="33" t="s">
        <v>370</v>
      </c>
      <c r="AT99" s="33" t="s">
        <v>370</v>
      </c>
      <c r="AU99" s="258"/>
      <c r="AV99" s="258"/>
      <c r="AW99" s="258"/>
      <c r="AX99" s="258"/>
      <c r="AY99" s="258" t="s">
        <v>325</v>
      </c>
      <c r="AZ99" s="258" t="s">
        <v>371</v>
      </c>
      <c r="BA99" s="258" t="s">
        <v>371</v>
      </c>
      <c r="BB99" s="258"/>
      <c r="BC99" s="13"/>
      <c r="BD99" s="13"/>
      <c r="BE99" s="13"/>
      <c r="BF99" s="164"/>
      <c r="BG99" s="13"/>
      <c r="BH99" s="12"/>
      <c r="BI99" s="13"/>
      <c r="BJ99" s="13"/>
      <c r="BK99" s="13"/>
      <c r="BL99" s="13"/>
      <c r="BM99" s="13"/>
      <c r="BN99" s="13"/>
      <c r="BO99" s="13"/>
      <c r="BP99" s="13"/>
      <c r="BQ99" s="13"/>
      <c r="BR99" s="5">
        <f t="shared" si="5"/>
        <v>2</v>
      </c>
    </row>
    <row r="100" spans="1:72" ht="29">
      <c r="A100" s="581">
        <v>25</v>
      </c>
      <c r="B100" s="581">
        <v>5</v>
      </c>
      <c r="C100" s="582" t="s">
        <v>2389</v>
      </c>
      <c r="D100" s="582">
        <v>8</v>
      </c>
      <c r="E100" s="582" t="s">
        <v>260</v>
      </c>
      <c r="F100" s="582"/>
      <c r="G100" s="582" t="s">
        <v>1621</v>
      </c>
      <c r="H100" s="582" t="s">
        <v>1621</v>
      </c>
      <c r="I100" s="582" t="s">
        <v>372</v>
      </c>
      <c r="J100" s="541"/>
      <c r="K100" s="582" t="s">
        <v>2539</v>
      </c>
      <c r="L100" s="582" t="s">
        <v>2441</v>
      </c>
      <c r="M100" s="582"/>
      <c r="N100" s="582" t="s">
        <v>248</v>
      </c>
      <c r="O100" s="581" t="s">
        <v>373</v>
      </c>
      <c r="P100" s="581">
        <f>Table2[[#This Row],[Minimum possible value]]</f>
        <v>0</v>
      </c>
      <c r="Q100" s="581" t="str">
        <f>Table2[[#This Row],[Maximum likely or possible value]]</f>
        <v>None</v>
      </c>
      <c r="R100" s="581"/>
      <c r="S100" s="610"/>
      <c r="T100" s="13"/>
      <c r="U100" s="613"/>
      <c r="V100" s="13"/>
      <c r="W100" s="13"/>
      <c r="X100" s="13"/>
      <c r="Y100" s="13"/>
      <c r="Z100" s="13"/>
      <c r="AA100" s="164"/>
      <c r="AB100" s="613"/>
      <c r="AC100" s="13" t="s">
        <v>374</v>
      </c>
      <c r="AD100" s="613" t="s">
        <v>374</v>
      </c>
      <c r="AE100" s="613"/>
      <c r="AF100" s="613"/>
      <c r="AG100" s="613"/>
      <c r="AH100" s="613" t="s">
        <v>375</v>
      </c>
      <c r="AI100" s="494" t="s">
        <v>78</v>
      </c>
      <c r="AJ100" s="494" t="s">
        <v>248</v>
      </c>
      <c r="AK100" s="494">
        <v>0</v>
      </c>
      <c r="AL100" s="494" t="s">
        <v>159</v>
      </c>
      <c r="AM100" s="494" t="s">
        <v>78</v>
      </c>
      <c r="AN100" s="494"/>
      <c r="AO100" s="494"/>
      <c r="AP100" s="494"/>
      <c r="AQ100" s="164"/>
      <c r="AR100" s="13"/>
      <c r="AS100" s="628" t="s">
        <v>376</v>
      </c>
      <c r="AT100" s="628" t="s">
        <v>376</v>
      </c>
      <c r="AU100" s="629"/>
      <c r="AV100" s="629"/>
      <c r="AW100" s="629"/>
      <c r="AX100" s="629"/>
      <c r="AY100" s="629" t="s">
        <v>325</v>
      </c>
      <c r="AZ100" s="629" t="s">
        <v>377</v>
      </c>
      <c r="BA100" s="629" t="s">
        <v>378</v>
      </c>
      <c r="BB100" s="258" t="s">
        <v>379</v>
      </c>
      <c r="BC100" s="13"/>
      <c r="BD100" s="13"/>
      <c r="BE100" s="13"/>
      <c r="BF100" s="164"/>
      <c r="BG100" s="13"/>
      <c r="BH100" s="12"/>
      <c r="BI100" s="613"/>
      <c r="BJ100" s="13"/>
      <c r="BK100" s="13"/>
      <c r="BL100" s="613"/>
      <c r="BM100" s="613"/>
      <c r="BN100" s="613"/>
      <c r="BO100" s="613"/>
      <c r="BP100" s="613"/>
      <c r="BQ100" s="613"/>
      <c r="BR100" s="622">
        <f t="shared" si="5"/>
        <v>2</v>
      </c>
      <c r="BS100" s="623"/>
      <c r="BT100" s="624"/>
    </row>
    <row r="101" spans="1:72" ht="14.5">
      <c r="A101" s="581">
        <v>26</v>
      </c>
      <c r="B101" s="581">
        <v>5</v>
      </c>
      <c r="C101" s="582" t="s">
        <v>2389</v>
      </c>
      <c r="D101" s="582">
        <v>9</v>
      </c>
      <c r="E101" s="582" t="s">
        <v>260</v>
      </c>
      <c r="F101" s="582"/>
      <c r="G101" s="582" t="s">
        <v>1621</v>
      </c>
      <c r="H101" s="582" t="s">
        <v>1621</v>
      </c>
      <c r="I101" s="582" t="s">
        <v>2427</v>
      </c>
      <c r="J101" s="541"/>
      <c r="K101" s="582" t="s">
        <v>2428</v>
      </c>
      <c r="L101" s="582"/>
      <c r="M101" s="582"/>
      <c r="N101" s="582"/>
      <c r="O101" s="581" t="s">
        <v>2429</v>
      </c>
      <c r="P101" s="581">
        <f>Table2[[#This Row],[Minimum possible value]]</f>
        <v>0</v>
      </c>
      <c r="Q101" s="581">
        <f>Table2[[#This Row],[Maximum likely or possible value]]</f>
        <v>0</v>
      </c>
      <c r="R101" s="581"/>
      <c r="S101" s="610"/>
      <c r="T101" s="13"/>
      <c r="U101" s="613"/>
      <c r="V101" s="13"/>
      <c r="W101" s="13"/>
      <c r="X101" s="13"/>
      <c r="Y101" s="13"/>
      <c r="Z101" s="13"/>
      <c r="AA101" s="164"/>
      <c r="AB101" s="613"/>
      <c r="AC101" s="13"/>
      <c r="AD101" s="613"/>
      <c r="AE101" s="613"/>
      <c r="AF101" s="613"/>
      <c r="AG101" s="613"/>
      <c r="AH101" s="613"/>
      <c r="AI101" s="573"/>
      <c r="AJ101" s="573"/>
      <c r="AK101" s="573"/>
      <c r="AL101" s="573"/>
      <c r="AM101" s="573"/>
      <c r="AN101" s="573"/>
      <c r="AO101" s="573"/>
      <c r="AP101" s="573"/>
      <c r="AQ101" s="164"/>
      <c r="AR101" s="13"/>
      <c r="AS101" s="628"/>
      <c r="AT101" s="628"/>
      <c r="AU101" s="629"/>
      <c r="AV101" s="629"/>
      <c r="AW101" s="629"/>
      <c r="AX101" s="629"/>
      <c r="AY101" s="629"/>
      <c r="AZ101" s="629"/>
      <c r="BA101" s="629"/>
      <c r="BB101" s="258"/>
      <c r="BC101" s="13"/>
      <c r="BD101" s="13"/>
      <c r="BE101" s="13"/>
      <c r="BF101" s="164"/>
      <c r="BG101" s="13"/>
      <c r="BH101" s="12"/>
      <c r="BI101" s="613"/>
      <c r="BJ101" s="13"/>
      <c r="BK101" s="13"/>
      <c r="BL101" s="613"/>
      <c r="BM101" s="613"/>
      <c r="BN101" s="613"/>
      <c r="BO101" s="613"/>
      <c r="BP101" s="613"/>
      <c r="BQ101" s="613"/>
      <c r="BR101" s="622"/>
      <c r="BS101" s="623"/>
      <c r="BT101" s="624"/>
    </row>
    <row r="102" spans="1:72" ht="56">
      <c r="A102" s="626">
        <v>1</v>
      </c>
      <c r="B102" s="581">
        <v>5</v>
      </c>
      <c r="C102" s="583" t="s">
        <v>2389</v>
      </c>
      <c r="D102" s="583">
        <v>10</v>
      </c>
      <c r="E102" s="583" t="s">
        <v>1593</v>
      </c>
      <c r="F102" s="583"/>
      <c r="G102" s="583" t="s">
        <v>1621</v>
      </c>
      <c r="H102" s="583" t="s">
        <v>1621</v>
      </c>
      <c r="I102" s="583" t="s">
        <v>426</v>
      </c>
      <c r="J102" s="484" t="str">
        <f>_xlfn.CONCAT("'&lt;br&gt;','&lt;b&gt;','",I102, ": ','&lt;/b&gt;',",O102, ",'&lt;/br&gt;',")</f>
        <v>'&lt;br&gt;','&lt;b&gt;','Sinuosity of Local Stream Reach: ','&lt;/b&gt;',Sin ,'&lt;/br&gt;',</v>
      </c>
      <c r="K102" s="583" t="s">
        <v>1975</v>
      </c>
      <c r="L102" s="583" t="s">
        <v>2441</v>
      </c>
      <c r="M102" s="583"/>
      <c r="N102" s="583"/>
      <c r="O102" s="627" t="s">
        <v>427</v>
      </c>
      <c r="P102" s="627">
        <f>Table2[[#This Row],[Minimum possible value]]</f>
        <v>1</v>
      </c>
      <c r="Q102" s="627" t="str">
        <f>Table2[[#This Row],[Maximum likely or possible value]]</f>
        <v>NA</v>
      </c>
      <c r="R102" s="627"/>
      <c r="S102" s="610"/>
      <c r="T102" s="233"/>
      <c r="U102" s="613"/>
      <c r="V102" s="13"/>
      <c r="W102" s="13"/>
      <c r="X102" s="13"/>
      <c r="Y102" s="13"/>
      <c r="Z102" s="13"/>
      <c r="AA102" s="164"/>
      <c r="AB102" s="613"/>
      <c r="AC102" s="13" t="s">
        <v>428</v>
      </c>
      <c r="AD102" s="613" t="s">
        <v>1573</v>
      </c>
      <c r="AE102" s="613"/>
      <c r="AF102" s="613"/>
      <c r="AG102" s="613"/>
      <c r="AH102" s="613" t="s">
        <v>429</v>
      </c>
      <c r="AI102" s="494" t="s">
        <v>78</v>
      </c>
      <c r="AJ102" s="494" t="s">
        <v>159</v>
      </c>
      <c r="AK102" s="494">
        <v>1</v>
      </c>
      <c r="AL102" s="494" t="s">
        <v>78</v>
      </c>
      <c r="AM102" s="494" t="s">
        <v>78</v>
      </c>
      <c r="AN102" s="494"/>
      <c r="AO102" s="494"/>
      <c r="AP102" s="494"/>
      <c r="AQ102" s="164"/>
      <c r="AR102" s="13"/>
      <c r="AS102" s="630" t="s">
        <v>430</v>
      </c>
      <c r="AT102" s="630" t="s">
        <v>430</v>
      </c>
      <c r="AU102" s="631"/>
      <c r="AV102" s="631" t="s">
        <v>430</v>
      </c>
      <c r="AW102" s="631"/>
      <c r="AX102" s="631"/>
      <c r="AY102" s="631" t="s">
        <v>280</v>
      </c>
      <c r="AZ102" s="631" t="s">
        <v>431</v>
      </c>
      <c r="BA102" s="619" t="s">
        <v>431</v>
      </c>
      <c r="BB102" s="21"/>
      <c r="BC102" s="21"/>
      <c r="BD102" s="21"/>
      <c r="BE102" s="21"/>
      <c r="BF102" s="164"/>
      <c r="BG102" s="13"/>
      <c r="BH102" s="12" t="s">
        <v>426</v>
      </c>
      <c r="BI102" s="613" t="s">
        <v>432</v>
      </c>
      <c r="BJ102" s="233"/>
      <c r="BK102" s="233"/>
      <c r="BL102" s="613" t="s">
        <v>433</v>
      </c>
      <c r="BM102" s="613" t="s">
        <v>301</v>
      </c>
      <c r="BN102" s="613"/>
      <c r="BO102" s="613"/>
      <c r="BP102" s="613"/>
      <c r="BQ102" s="613"/>
      <c r="BR102" s="622">
        <f>COUNTIF(S102,"*")+COUNTIF(AC102,"*")+COUNTIF(AS102,"*")+COUNTIF(BH102,"*")</f>
        <v>3</v>
      </c>
      <c r="BS102" s="623" t="s">
        <v>1756</v>
      </c>
      <c r="BT102" s="624"/>
    </row>
    <row r="103" spans="1:72" ht="56">
      <c r="A103" s="626">
        <v>2</v>
      </c>
      <c r="B103" s="581">
        <v>5</v>
      </c>
      <c r="C103" s="583" t="s">
        <v>2389</v>
      </c>
      <c r="D103" s="583">
        <v>11</v>
      </c>
      <c r="E103" s="583" t="s">
        <v>1593</v>
      </c>
      <c r="F103" s="583"/>
      <c r="G103" s="583" t="s">
        <v>1621</v>
      </c>
      <c r="H103" s="583" t="s">
        <v>1621</v>
      </c>
      <c r="I103" s="583" t="s">
        <v>434</v>
      </c>
      <c r="J103" s="484" t="str">
        <f>_xlfn.CONCAT("'&lt;br&gt;','&lt;b&gt;','",I103, ": ','&lt;/b&gt;',",O103, ",'&lt;/br&gt;',")</f>
        <v>'&lt;br&gt;','&lt;b&gt;','Percent of Reach that is Dry : ','&lt;/b&gt;',PctDry,'&lt;/br&gt;',</v>
      </c>
      <c r="K103" s="583" t="s">
        <v>1819</v>
      </c>
      <c r="L103" s="583" t="s">
        <v>2441</v>
      </c>
      <c r="M103" s="583" t="s">
        <v>2241</v>
      </c>
      <c r="N103" s="583" t="s">
        <v>277</v>
      </c>
      <c r="O103" s="627" t="s">
        <v>435</v>
      </c>
      <c r="P103" s="627">
        <f>Table2[[#This Row],[Minimum possible value]]</f>
        <v>0</v>
      </c>
      <c r="Q103" s="627">
        <f>Table2[[#This Row],[Maximum likely or possible value]]</f>
        <v>100</v>
      </c>
      <c r="R103" s="627"/>
      <c r="S103" s="610"/>
      <c r="T103" s="233"/>
      <c r="U103" s="614"/>
      <c r="V103" s="9"/>
      <c r="W103" s="9"/>
      <c r="X103" s="9"/>
      <c r="Y103" s="9"/>
      <c r="Z103" s="9"/>
      <c r="AA103" s="163"/>
      <c r="AB103" s="611" t="s">
        <v>2224</v>
      </c>
      <c r="AC103" s="13" t="s">
        <v>435</v>
      </c>
      <c r="AD103" s="613" t="s">
        <v>1575</v>
      </c>
      <c r="AE103" s="613" t="s">
        <v>2436</v>
      </c>
      <c r="AF103" s="613"/>
      <c r="AG103" s="613"/>
      <c r="AH103" s="613" t="s">
        <v>437</v>
      </c>
      <c r="AI103" s="494" t="s">
        <v>307</v>
      </c>
      <c r="AJ103" s="494" t="s">
        <v>277</v>
      </c>
      <c r="AK103" s="494">
        <v>0</v>
      </c>
      <c r="AL103" s="494">
        <v>100</v>
      </c>
      <c r="AM103" s="494" t="s">
        <v>78</v>
      </c>
      <c r="AN103" s="494"/>
      <c r="AO103" s="494"/>
      <c r="AP103" s="494"/>
      <c r="AQ103" s="163"/>
      <c r="AR103" s="9"/>
      <c r="AS103" s="618" t="s">
        <v>438</v>
      </c>
      <c r="AT103" s="618" t="s">
        <v>438</v>
      </c>
      <c r="AU103" s="619"/>
      <c r="AV103" s="619" t="s">
        <v>438</v>
      </c>
      <c r="AW103" s="619"/>
      <c r="AX103" s="619"/>
      <c r="AY103" s="619" t="s">
        <v>325</v>
      </c>
      <c r="AZ103" s="619" t="s">
        <v>439</v>
      </c>
      <c r="BA103" s="619" t="s">
        <v>439</v>
      </c>
      <c r="BB103" s="494"/>
      <c r="BC103" s="494" t="s">
        <v>440</v>
      </c>
      <c r="BD103" s="494"/>
      <c r="BE103" s="494"/>
      <c r="BF103" s="163"/>
      <c r="BG103" s="9"/>
      <c r="BH103" s="12"/>
      <c r="BI103" s="613"/>
      <c r="BJ103" s="233"/>
      <c r="BK103" s="233"/>
      <c r="BL103" s="613"/>
      <c r="BM103" s="613"/>
      <c r="BN103" s="613"/>
      <c r="BO103" s="613"/>
      <c r="BP103" s="613"/>
      <c r="BQ103" s="613"/>
      <c r="BR103" s="622">
        <f>COUNTIF(U103,"*")+COUNTIF(AC103,"*")+COUNTIF(AS103,"*")+COUNTIF(BH103,"*")</f>
        <v>2</v>
      </c>
      <c r="BS103" s="623" t="s">
        <v>1756</v>
      </c>
      <c r="BT103" s="624"/>
    </row>
    <row r="104" spans="1:72" ht="28">
      <c r="A104" s="626">
        <v>3</v>
      </c>
      <c r="B104" s="581">
        <v>5</v>
      </c>
      <c r="C104" s="583" t="s">
        <v>2389</v>
      </c>
      <c r="D104" s="583">
        <v>12</v>
      </c>
      <c r="E104" s="583" t="s">
        <v>1593</v>
      </c>
      <c r="F104" s="583"/>
      <c r="G104" s="583" t="s">
        <v>1621</v>
      </c>
      <c r="H104" s="583" t="s">
        <v>1621</v>
      </c>
      <c r="I104" s="583" t="s">
        <v>441</v>
      </c>
      <c r="J104" s="484" t="str">
        <f>_xlfn.CONCAT("'&lt;br&gt;','&lt;b&gt;','",I104, ": ','&lt;/b&gt;',",O104, ",'&lt;/br&gt;',")</f>
        <v>'&lt;br&gt;','&lt;b&gt;','Beaver Sign at Reach  : ','&lt;/b&gt;',Beaver,'&lt;/br&gt;',</v>
      </c>
      <c r="K104" s="583" t="s">
        <v>1829</v>
      </c>
      <c r="L104" s="583" t="s">
        <v>2441</v>
      </c>
      <c r="M104" s="583"/>
      <c r="N104" s="583"/>
      <c r="O104" s="627" t="s">
        <v>442</v>
      </c>
      <c r="P104" s="627" t="s">
        <v>1609</v>
      </c>
      <c r="Q104" s="627" t="s">
        <v>1609</v>
      </c>
      <c r="R104" s="627" t="s">
        <v>2572</v>
      </c>
      <c r="S104" s="613" t="s">
        <v>443</v>
      </c>
      <c r="T104" s="233"/>
      <c r="U104" s="613" t="s">
        <v>443</v>
      </c>
      <c r="V104" s="13"/>
      <c r="W104" s="13"/>
      <c r="X104" s="13"/>
      <c r="Y104" s="13"/>
      <c r="Z104" s="13"/>
      <c r="AA104" s="164"/>
      <c r="AB104" s="613"/>
      <c r="AC104" s="13" t="s">
        <v>444</v>
      </c>
      <c r="AD104" s="613" t="s">
        <v>1736</v>
      </c>
      <c r="AE104" s="613"/>
      <c r="AF104" s="613"/>
      <c r="AG104" s="613"/>
      <c r="AH104" s="613" t="s">
        <v>445</v>
      </c>
      <c r="AI104" s="494" t="s">
        <v>78</v>
      </c>
      <c r="AJ104" s="494" t="s">
        <v>159</v>
      </c>
      <c r="AK104" s="494" t="s">
        <v>446</v>
      </c>
      <c r="AL104" s="494" t="s">
        <v>447</v>
      </c>
      <c r="AM104" s="494" t="s">
        <v>78</v>
      </c>
      <c r="AN104" s="494"/>
      <c r="AO104" s="494"/>
      <c r="AP104" s="494"/>
      <c r="AQ104" s="164"/>
      <c r="AR104" s="13"/>
      <c r="AS104" s="610"/>
      <c r="AT104" s="610"/>
      <c r="AU104" s="613"/>
      <c r="AV104" s="613"/>
      <c r="AW104" s="613"/>
      <c r="AX104" s="613"/>
      <c r="AY104" s="613"/>
      <c r="AZ104" s="613"/>
      <c r="BA104" s="613"/>
      <c r="BB104" s="13"/>
      <c r="BC104" s="13"/>
      <c r="BD104" s="13"/>
      <c r="BE104" s="13"/>
      <c r="BF104" s="164"/>
      <c r="BG104" s="13"/>
      <c r="BH104" s="12"/>
      <c r="BI104" s="613"/>
      <c r="BJ104" s="233"/>
      <c r="BK104" s="233"/>
      <c r="BL104" s="613"/>
      <c r="BM104" s="613"/>
      <c r="BN104" s="613"/>
      <c r="BO104" s="613"/>
      <c r="BP104" s="613"/>
      <c r="BQ104" s="613"/>
      <c r="BR104" s="622">
        <f>COUNTIF(U104,"*")+COUNTIF(AC104,"*")+COUNTIF(AS104,"*")+COUNTIF(BH104,"*")</f>
        <v>2</v>
      </c>
      <c r="BS104" s="623" t="s">
        <v>1756</v>
      </c>
      <c r="BT104" s="624"/>
    </row>
    <row r="105" spans="1:72" ht="28">
      <c r="A105" s="626">
        <v>4</v>
      </c>
      <c r="B105" s="581">
        <v>5</v>
      </c>
      <c r="C105" s="583" t="s">
        <v>2389</v>
      </c>
      <c r="D105" s="583">
        <v>13</v>
      </c>
      <c r="E105" s="583" t="s">
        <v>1593</v>
      </c>
      <c r="F105" s="583"/>
      <c r="G105" s="583" t="s">
        <v>1621</v>
      </c>
      <c r="H105" s="583" t="s">
        <v>1621</v>
      </c>
      <c r="I105" s="583" t="s">
        <v>448</v>
      </c>
      <c r="J105" s="484" t="str">
        <f>_xlfn.CONCAT("'&lt;br&gt;','&lt;b&gt;','",I105, ": ','&lt;/b&gt;',",O105, ",'&lt;/br&gt;',")</f>
        <v>'&lt;br&gt;','&lt;b&gt;','Stream Order : ','&lt;/b&gt;',StreamOrder,'&lt;/br&gt;',</v>
      </c>
      <c r="K105" s="583" t="s">
        <v>1827</v>
      </c>
      <c r="L105" s="583" t="s">
        <v>2441</v>
      </c>
      <c r="M105" s="583"/>
      <c r="N105" s="583" t="s">
        <v>78</v>
      </c>
      <c r="O105" s="627" t="s">
        <v>449</v>
      </c>
      <c r="P105" s="627">
        <f>Table2[[#This Row],[Minimum possible value]]</f>
        <v>1</v>
      </c>
      <c r="Q105" s="627">
        <v>12</v>
      </c>
      <c r="R105" s="627"/>
      <c r="S105" s="610" t="s">
        <v>2225</v>
      </c>
      <c r="T105" s="233"/>
      <c r="U105" s="613" t="s">
        <v>449</v>
      </c>
      <c r="V105" s="13"/>
      <c r="W105" s="13"/>
      <c r="X105" s="13"/>
      <c r="Y105" s="13"/>
      <c r="Z105" s="13"/>
      <c r="AA105" s="164"/>
      <c r="AB105" s="613" t="s">
        <v>2222</v>
      </c>
      <c r="AC105" s="13" t="s">
        <v>449</v>
      </c>
      <c r="AD105" s="613" t="s">
        <v>1740</v>
      </c>
      <c r="AE105" s="613" t="s">
        <v>449</v>
      </c>
      <c r="AF105" s="613"/>
      <c r="AG105" s="613"/>
      <c r="AH105" s="613" t="s">
        <v>450</v>
      </c>
      <c r="AI105" s="494" t="s">
        <v>78</v>
      </c>
      <c r="AJ105" s="494" t="s">
        <v>78</v>
      </c>
      <c r="AK105" s="494">
        <v>1</v>
      </c>
      <c r="AL105" s="494" t="s">
        <v>159</v>
      </c>
      <c r="AM105" s="494" t="s">
        <v>78</v>
      </c>
      <c r="AN105" s="494"/>
      <c r="AO105" s="494"/>
      <c r="AP105" s="494"/>
      <c r="AQ105" s="164"/>
      <c r="AR105" s="13"/>
      <c r="AS105" s="618" t="s">
        <v>451</v>
      </c>
      <c r="AT105" s="618" t="s">
        <v>451</v>
      </c>
      <c r="AU105" s="619"/>
      <c r="AV105" s="619"/>
      <c r="AW105" s="619"/>
      <c r="AX105" s="619"/>
      <c r="AY105" s="613"/>
      <c r="AZ105" s="619" t="s">
        <v>452</v>
      </c>
      <c r="BA105" s="619" t="s">
        <v>452</v>
      </c>
      <c r="BB105" s="494"/>
      <c r="BC105" s="494"/>
      <c r="BD105" s="494"/>
      <c r="BE105" s="494"/>
      <c r="BF105" s="164"/>
      <c r="BG105" s="13"/>
      <c r="BH105" s="12"/>
      <c r="BI105" s="613"/>
      <c r="BJ105" s="233"/>
      <c r="BK105" s="233"/>
      <c r="BL105" s="613"/>
      <c r="BM105" s="613"/>
      <c r="BN105" s="613"/>
      <c r="BO105" s="613"/>
      <c r="BP105" s="613"/>
      <c r="BQ105" s="613"/>
      <c r="BR105" s="622">
        <f t="shared" ref="BR105:BR128" si="6">COUNTIF(S105,"*")+COUNTIF(AC105,"*")+COUNTIF(AS105,"*")+COUNTIF(BH105,"*")</f>
        <v>3</v>
      </c>
      <c r="BS105" s="623" t="s">
        <v>1756</v>
      </c>
      <c r="BT105" s="624"/>
    </row>
    <row r="106" spans="1:72" s="156" customFormat="1" ht="42">
      <c r="A106" s="22">
        <v>5</v>
      </c>
      <c r="B106" s="16">
        <v>5</v>
      </c>
      <c r="C106" s="484" t="s">
        <v>2389</v>
      </c>
      <c r="D106" s="484">
        <v>2</v>
      </c>
      <c r="E106" s="484" t="s">
        <v>1593</v>
      </c>
      <c r="F106" s="484"/>
      <c r="G106" s="484"/>
      <c r="H106" s="484"/>
      <c r="I106" s="484" t="s">
        <v>434</v>
      </c>
      <c r="J106" s="484"/>
      <c r="K106" s="484"/>
      <c r="L106" s="484"/>
      <c r="M106" s="484"/>
      <c r="N106" s="484"/>
      <c r="O106" s="204"/>
      <c r="P106" s="204">
        <f>Table2[[#This Row],[Minimum possible value]]</f>
        <v>0</v>
      </c>
      <c r="Q106" s="204">
        <f>Table2[[#This Row],[Maximum likely or possible value]]</f>
        <v>0</v>
      </c>
      <c r="R106" s="204"/>
      <c r="S106" s="266"/>
      <c r="T106" s="233"/>
      <c r="U106" s="13"/>
      <c r="V106" s="13"/>
      <c r="W106" s="13"/>
      <c r="X106" s="13"/>
      <c r="Y106" s="13"/>
      <c r="Z106" s="13"/>
      <c r="AA106" s="164"/>
      <c r="AB106" s="13"/>
      <c r="AC106" s="13"/>
      <c r="AD106" s="13"/>
      <c r="AE106" s="13"/>
      <c r="AF106" s="13"/>
      <c r="AG106" s="13"/>
      <c r="AH106" s="13"/>
      <c r="AI106" s="13"/>
      <c r="AJ106" s="13"/>
      <c r="AK106" s="13"/>
      <c r="AL106" s="13"/>
      <c r="AM106" s="13"/>
      <c r="AN106" s="13"/>
      <c r="AO106" s="13"/>
      <c r="AP106" s="13"/>
      <c r="AQ106" s="164"/>
      <c r="AR106" s="150"/>
      <c r="AS106" s="534" t="s">
        <v>453</v>
      </c>
      <c r="AT106" s="534" t="s">
        <v>453</v>
      </c>
      <c r="AU106" s="234"/>
      <c r="AV106" s="234"/>
      <c r="AW106" s="234"/>
      <c r="AX106" s="234"/>
      <c r="AY106" s="494" t="s">
        <v>403</v>
      </c>
      <c r="AZ106" s="494" t="s">
        <v>454</v>
      </c>
      <c r="BA106" s="494" t="s">
        <v>454</v>
      </c>
      <c r="BB106" s="494"/>
      <c r="BC106" s="494" t="s">
        <v>440</v>
      </c>
      <c r="BD106" s="494"/>
      <c r="BE106" s="494"/>
      <c r="BF106" s="164"/>
      <c r="BG106" s="13"/>
      <c r="BH106" s="12"/>
      <c r="BI106" s="13"/>
      <c r="BJ106" s="13"/>
      <c r="BK106" s="13"/>
      <c r="BL106" s="13"/>
      <c r="BM106" s="13"/>
      <c r="BN106" s="13"/>
      <c r="BO106" s="13"/>
      <c r="BP106" s="13"/>
      <c r="BQ106" s="13"/>
      <c r="BR106" s="5">
        <f t="shared" si="6"/>
        <v>1</v>
      </c>
      <c r="BS106" s="208"/>
    </row>
    <row r="107" spans="1:72" s="156" customFormat="1" ht="28">
      <c r="A107" s="22">
        <v>6</v>
      </c>
      <c r="B107" s="16">
        <v>5</v>
      </c>
      <c r="C107" s="484" t="s">
        <v>2389</v>
      </c>
      <c r="D107" s="484">
        <v>2</v>
      </c>
      <c r="E107" s="484" t="s">
        <v>1593</v>
      </c>
      <c r="F107" s="484"/>
      <c r="G107" s="484"/>
      <c r="H107" s="484"/>
      <c r="I107" s="484" t="s">
        <v>455</v>
      </c>
      <c r="J107" s="484"/>
      <c r="K107" s="484"/>
      <c r="L107" s="484"/>
      <c r="M107" s="484"/>
      <c r="N107" s="484"/>
      <c r="O107" s="204"/>
      <c r="P107" s="204">
        <f>Table2[[#This Row],[Minimum possible value]]</f>
        <v>0</v>
      </c>
      <c r="Q107" s="204">
        <f>Table2[[#This Row],[Maximum likely or possible value]]</f>
        <v>0</v>
      </c>
      <c r="R107" s="204"/>
      <c r="S107" s="266"/>
      <c r="T107" s="233"/>
      <c r="U107" s="13"/>
      <c r="V107" s="13"/>
      <c r="W107" s="13"/>
      <c r="X107" s="13"/>
      <c r="Y107" s="13"/>
      <c r="Z107" s="13"/>
      <c r="AA107" s="164"/>
      <c r="AB107" s="13"/>
      <c r="AC107" s="13"/>
      <c r="AD107" s="13"/>
      <c r="AE107" s="13"/>
      <c r="AF107" s="13"/>
      <c r="AG107" s="13"/>
      <c r="AH107" s="13"/>
      <c r="AI107" s="13"/>
      <c r="AJ107" s="13"/>
      <c r="AK107" s="13"/>
      <c r="AL107" s="13"/>
      <c r="AM107" s="13"/>
      <c r="AN107" s="13"/>
      <c r="AO107" s="13"/>
      <c r="AP107" s="13"/>
      <c r="AQ107" s="164"/>
      <c r="AR107" s="13"/>
      <c r="AS107" s="17" t="s">
        <v>456</v>
      </c>
      <c r="AT107" s="17" t="s">
        <v>456</v>
      </c>
      <c r="AU107" s="494"/>
      <c r="AV107" s="494"/>
      <c r="AW107" s="494"/>
      <c r="AX107" s="494"/>
      <c r="AY107" s="494" t="s">
        <v>425</v>
      </c>
      <c r="AZ107" s="494" t="s">
        <v>455</v>
      </c>
      <c r="BA107" s="494" t="s">
        <v>455</v>
      </c>
      <c r="BB107" s="494"/>
      <c r="BC107" s="494"/>
      <c r="BD107" s="494"/>
      <c r="BE107" s="494"/>
      <c r="BF107" s="164"/>
      <c r="BG107" s="13"/>
      <c r="BH107" s="12"/>
      <c r="BI107" s="13"/>
      <c r="BJ107" s="13"/>
      <c r="BK107" s="13"/>
      <c r="BL107" s="13"/>
      <c r="BM107" s="13"/>
      <c r="BN107" s="13"/>
      <c r="BO107" s="13"/>
      <c r="BP107" s="13"/>
      <c r="BQ107" s="13"/>
      <c r="BR107" s="5">
        <f t="shared" si="6"/>
        <v>1</v>
      </c>
      <c r="BS107" s="208"/>
    </row>
    <row r="108" spans="1:72" s="156" customFormat="1" ht="28">
      <c r="A108" s="22">
        <v>7</v>
      </c>
      <c r="B108" s="16">
        <v>5</v>
      </c>
      <c r="C108" s="484" t="s">
        <v>2389</v>
      </c>
      <c r="D108" s="484">
        <v>2</v>
      </c>
      <c r="E108" s="484" t="s">
        <v>1593</v>
      </c>
      <c r="F108" s="484"/>
      <c r="G108" s="484"/>
      <c r="H108" s="484"/>
      <c r="I108" s="484" t="s">
        <v>457</v>
      </c>
      <c r="J108" s="484"/>
      <c r="K108" s="484"/>
      <c r="L108" s="484"/>
      <c r="M108" s="484"/>
      <c r="N108" s="484"/>
      <c r="O108" s="204"/>
      <c r="P108" s="204">
        <f>Table2[[#This Row],[Minimum possible value]]</f>
        <v>0</v>
      </c>
      <c r="Q108" s="204">
        <f>Table2[[#This Row],[Maximum likely or possible value]]</f>
        <v>0</v>
      </c>
      <c r="R108" s="204"/>
      <c r="S108" s="266"/>
      <c r="T108" s="233"/>
      <c r="U108" s="13"/>
      <c r="V108" s="13"/>
      <c r="W108" s="13"/>
      <c r="X108" s="13"/>
      <c r="Y108" s="13"/>
      <c r="Z108" s="13"/>
      <c r="AA108" s="164"/>
      <c r="AB108" s="13"/>
      <c r="AC108" s="13"/>
      <c r="AD108" s="13"/>
      <c r="AE108" s="13"/>
      <c r="AF108" s="13"/>
      <c r="AG108" s="13"/>
      <c r="AH108" s="13"/>
      <c r="AI108" s="13"/>
      <c r="AJ108" s="13"/>
      <c r="AK108" s="13"/>
      <c r="AL108" s="13"/>
      <c r="AM108" s="13"/>
      <c r="AN108" s="13"/>
      <c r="AO108" s="13"/>
      <c r="AP108" s="13"/>
      <c r="AQ108" s="164"/>
      <c r="AR108" s="150"/>
      <c r="AS108" s="534" t="s">
        <v>458</v>
      </c>
      <c r="AT108" s="534" t="s">
        <v>458</v>
      </c>
      <c r="AU108" s="234"/>
      <c r="AV108" s="234"/>
      <c r="AW108" s="234"/>
      <c r="AX108" s="234"/>
      <c r="AY108" s="494" t="s">
        <v>425</v>
      </c>
      <c r="AZ108" s="494" t="s">
        <v>457</v>
      </c>
      <c r="BA108" s="494" t="s">
        <v>457</v>
      </c>
      <c r="BB108" s="494"/>
      <c r="BC108" s="494"/>
      <c r="BD108" s="494"/>
      <c r="BE108" s="494"/>
      <c r="BF108" s="164"/>
      <c r="BG108" s="13"/>
      <c r="BH108" s="12"/>
      <c r="BI108" s="13"/>
      <c r="BJ108" s="13"/>
      <c r="BK108" s="13"/>
      <c r="BL108" s="13"/>
      <c r="BM108" s="13"/>
      <c r="BN108" s="13"/>
      <c r="BO108" s="13"/>
      <c r="BP108" s="13"/>
      <c r="BQ108" s="13"/>
      <c r="BR108" s="5">
        <f t="shared" si="6"/>
        <v>1</v>
      </c>
      <c r="BS108" s="208"/>
    </row>
    <row r="109" spans="1:72" s="156" customFormat="1" ht="42">
      <c r="A109" s="389">
        <v>8</v>
      </c>
      <c r="B109" s="16">
        <v>5</v>
      </c>
      <c r="C109" s="484" t="s">
        <v>2389</v>
      </c>
      <c r="D109" s="484">
        <v>2</v>
      </c>
      <c r="E109" s="484" t="s">
        <v>1593</v>
      </c>
      <c r="F109" s="484"/>
      <c r="G109" s="484"/>
      <c r="H109" s="484"/>
      <c r="I109" s="484" t="s">
        <v>459</v>
      </c>
      <c r="J109" s="484"/>
      <c r="K109" s="484"/>
      <c r="L109" s="484"/>
      <c r="M109" s="484"/>
      <c r="N109" s="484"/>
      <c r="O109" s="391"/>
      <c r="P109" s="391">
        <f>Table2[[#This Row],[Minimum possible value]]</f>
        <v>0</v>
      </c>
      <c r="Q109" s="391">
        <f>Table2[[#This Row],[Maximum likely or possible value]]</f>
        <v>0</v>
      </c>
      <c r="R109" s="391"/>
      <c r="S109" s="274"/>
      <c r="T109" s="278"/>
      <c r="U109" s="13"/>
      <c r="V109" s="13"/>
      <c r="W109" s="13"/>
      <c r="X109" s="13"/>
      <c r="Y109" s="13"/>
      <c r="Z109" s="13"/>
      <c r="AA109" s="164"/>
      <c r="AB109" s="13"/>
      <c r="AC109" s="13"/>
      <c r="AD109" s="36"/>
      <c r="AE109" s="36"/>
      <c r="AF109" s="36"/>
      <c r="AG109" s="36"/>
      <c r="AH109" s="13"/>
      <c r="AI109" s="13"/>
      <c r="AJ109" s="13"/>
      <c r="AK109" s="13"/>
      <c r="AL109" s="13"/>
      <c r="AM109" s="13"/>
      <c r="AN109" s="13"/>
      <c r="AO109" s="13"/>
      <c r="AP109" s="13"/>
      <c r="AQ109" s="164"/>
      <c r="AR109" s="150"/>
      <c r="AS109" s="534" t="s">
        <v>460</v>
      </c>
      <c r="AT109" s="534" t="s">
        <v>460</v>
      </c>
      <c r="AU109" s="234"/>
      <c r="AV109" s="234"/>
      <c r="AW109" s="234"/>
      <c r="AX109" s="234"/>
      <c r="AY109" s="494" t="s">
        <v>425</v>
      </c>
      <c r="AZ109" s="494" t="s">
        <v>459</v>
      </c>
      <c r="BA109" s="494" t="s">
        <v>459</v>
      </c>
      <c r="BB109" s="494"/>
      <c r="BC109" s="494"/>
      <c r="BD109" s="494"/>
      <c r="BE109" s="494"/>
      <c r="BF109" s="164"/>
      <c r="BG109" s="13"/>
      <c r="BH109" s="12"/>
      <c r="BI109" s="36"/>
      <c r="BJ109" s="36"/>
      <c r="BK109" s="36"/>
      <c r="BL109" s="13"/>
      <c r="BM109" s="13"/>
      <c r="BN109" s="13"/>
      <c r="BO109" s="13"/>
      <c r="BP109" s="13"/>
      <c r="BQ109" s="13"/>
      <c r="BR109" s="348">
        <f t="shared" si="6"/>
        <v>1</v>
      </c>
      <c r="BS109" s="208"/>
    </row>
    <row r="110" spans="1:72" s="156" customFormat="1" ht="28">
      <c r="A110" s="482">
        <v>9</v>
      </c>
      <c r="B110" s="16">
        <v>5</v>
      </c>
      <c r="C110" s="484" t="s">
        <v>2389</v>
      </c>
      <c r="D110" s="484">
        <v>2</v>
      </c>
      <c r="E110" s="484" t="s">
        <v>1593</v>
      </c>
      <c r="F110" s="484"/>
      <c r="G110" s="484"/>
      <c r="H110" s="484"/>
      <c r="I110" s="484" t="s">
        <v>461</v>
      </c>
      <c r="J110" s="484"/>
      <c r="K110" s="484"/>
      <c r="L110" s="484"/>
      <c r="M110" s="484"/>
      <c r="N110" s="484"/>
      <c r="O110" s="477"/>
      <c r="P110" s="392">
        <f>Table2[[#This Row],[Minimum possible value]]</f>
        <v>0</v>
      </c>
      <c r="Q110" s="392">
        <f>Table2[[#This Row],[Maximum likely or possible value]]</f>
        <v>0</v>
      </c>
      <c r="R110" s="392"/>
      <c r="S110" s="233"/>
      <c r="T110" s="307"/>
      <c r="U110" s="13"/>
      <c r="V110" s="13"/>
      <c r="W110" s="13"/>
      <c r="X110" s="13"/>
      <c r="Y110" s="13"/>
      <c r="Z110" s="13"/>
      <c r="AA110" s="164"/>
      <c r="AB110" s="164"/>
      <c r="AC110" s="13"/>
      <c r="AD110" s="275"/>
      <c r="AE110" s="150"/>
      <c r="AF110" s="150"/>
      <c r="AG110" s="150"/>
      <c r="AH110" s="13"/>
      <c r="AI110" s="13"/>
      <c r="AJ110" s="13"/>
      <c r="AK110" s="13"/>
      <c r="AL110" s="13"/>
      <c r="AM110" s="13"/>
      <c r="AN110" s="13"/>
      <c r="AO110" s="13"/>
      <c r="AP110" s="13"/>
      <c r="AQ110" s="164"/>
      <c r="AR110" s="380"/>
      <c r="AS110" s="282" t="s">
        <v>462</v>
      </c>
      <c r="AT110" s="282" t="s">
        <v>462</v>
      </c>
      <c r="AU110" s="234"/>
      <c r="AV110" s="282"/>
      <c r="AW110" s="234"/>
      <c r="AX110" s="234"/>
      <c r="AY110" s="494" t="s">
        <v>425</v>
      </c>
      <c r="AZ110" s="494" t="s">
        <v>463</v>
      </c>
      <c r="BA110" s="494" t="s">
        <v>463</v>
      </c>
      <c r="BB110" s="494"/>
      <c r="BC110" s="494"/>
      <c r="BD110" s="494"/>
      <c r="BE110" s="494"/>
      <c r="BF110" s="164"/>
      <c r="BG110" s="164"/>
      <c r="BH110" s="12"/>
      <c r="BI110" s="275"/>
      <c r="BJ110" s="150"/>
      <c r="BK110" s="150"/>
      <c r="BL110" s="13"/>
      <c r="BM110" s="13"/>
      <c r="BN110" s="13"/>
      <c r="BO110" s="13"/>
      <c r="BP110" s="13"/>
      <c r="BQ110" s="13"/>
      <c r="BR110" s="275">
        <f t="shared" si="6"/>
        <v>1</v>
      </c>
      <c r="BS110" s="208"/>
    </row>
    <row r="111" spans="1:72" s="156" customFormat="1" ht="28">
      <c r="A111" s="410">
        <v>10</v>
      </c>
      <c r="B111" s="16">
        <v>5</v>
      </c>
      <c r="C111" s="484" t="s">
        <v>2389</v>
      </c>
      <c r="D111" s="484">
        <v>2</v>
      </c>
      <c r="E111" s="484" t="s">
        <v>1593</v>
      </c>
      <c r="F111" s="484"/>
      <c r="G111" s="484"/>
      <c r="H111" s="484"/>
      <c r="I111" s="484" t="s">
        <v>464</v>
      </c>
      <c r="J111" s="484"/>
      <c r="K111" s="484"/>
      <c r="L111" s="484"/>
      <c r="M111" s="484"/>
      <c r="N111" s="484"/>
      <c r="O111" s="224"/>
      <c r="P111" s="224">
        <f>Table2[[#This Row],[Minimum possible value]]</f>
        <v>0</v>
      </c>
      <c r="Q111" s="224">
        <f>Table2[[#This Row],[Maximum likely or possible value]]</f>
        <v>0</v>
      </c>
      <c r="R111" s="224"/>
      <c r="S111" s="524"/>
      <c r="T111" s="306"/>
      <c r="U111" s="13"/>
      <c r="V111" s="13"/>
      <c r="W111" s="13"/>
      <c r="X111" s="13"/>
      <c r="Y111" s="13"/>
      <c r="Z111" s="13"/>
      <c r="AA111" s="164"/>
      <c r="AB111" s="13"/>
      <c r="AC111" s="13"/>
      <c r="AD111" s="160"/>
      <c r="AE111" s="160"/>
      <c r="AF111" s="160"/>
      <c r="AG111" s="160"/>
      <c r="AH111" s="13"/>
      <c r="AI111" s="13"/>
      <c r="AJ111" s="13"/>
      <c r="AK111" s="13"/>
      <c r="AL111" s="13"/>
      <c r="AM111" s="13"/>
      <c r="AN111" s="13"/>
      <c r="AO111" s="13"/>
      <c r="AP111" s="13"/>
      <c r="AQ111" s="164"/>
      <c r="AR111" s="160"/>
      <c r="AS111" s="197" t="s">
        <v>465</v>
      </c>
      <c r="AT111" s="197" t="s">
        <v>465</v>
      </c>
      <c r="AU111" s="161"/>
      <c r="AV111" s="161"/>
      <c r="AW111" s="161"/>
      <c r="AX111" s="161"/>
      <c r="AY111" s="465" t="s">
        <v>425</v>
      </c>
      <c r="AZ111" s="465" t="s">
        <v>466</v>
      </c>
      <c r="BA111" s="465" t="s">
        <v>466</v>
      </c>
      <c r="BB111" s="465"/>
      <c r="BC111" s="494"/>
      <c r="BD111" s="494"/>
      <c r="BE111" s="494"/>
      <c r="BF111" s="164"/>
      <c r="BG111" s="13"/>
      <c r="BH111" s="12"/>
      <c r="BI111" s="160"/>
      <c r="BJ111" s="160"/>
      <c r="BK111" s="160"/>
      <c r="BL111" s="13"/>
      <c r="BM111" s="13"/>
      <c r="BN111" s="13"/>
      <c r="BO111" s="13"/>
      <c r="BP111" s="13"/>
      <c r="BQ111" s="13"/>
      <c r="BR111" s="336">
        <f t="shared" si="6"/>
        <v>1</v>
      </c>
      <c r="BS111" s="208"/>
    </row>
    <row r="112" spans="1:72" s="156" customFormat="1" ht="28">
      <c r="A112" s="389">
        <v>11</v>
      </c>
      <c r="B112" s="16">
        <v>5</v>
      </c>
      <c r="C112" s="484" t="s">
        <v>2389</v>
      </c>
      <c r="D112" s="484">
        <v>2</v>
      </c>
      <c r="E112" s="484" t="s">
        <v>1593</v>
      </c>
      <c r="F112" s="484"/>
      <c r="G112" s="484"/>
      <c r="H112" s="484"/>
      <c r="I112" s="484" t="s">
        <v>467</v>
      </c>
      <c r="J112" s="484"/>
      <c r="K112" s="484"/>
      <c r="L112" s="484"/>
      <c r="M112" s="484"/>
      <c r="N112" s="484"/>
      <c r="O112" s="391"/>
      <c r="P112" s="391">
        <f>Table2[[#This Row],[Minimum possible value]]</f>
        <v>0</v>
      </c>
      <c r="Q112" s="391">
        <f>Table2[[#This Row],[Maximum likely or possible value]]</f>
        <v>0</v>
      </c>
      <c r="R112" s="391"/>
      <c r="S112" s="274"/>
      <c r="T112" s="278"/>
      <c r="U112" s="13"/>
      <c r="V112" s="13"/>
      <c r="W112" s="13"/>
      <c r="X112" s="13"/>
      <c r="Y112" s="13"/>
      <c r="Z112" s="13"/>
      <c r="AA112" s="164"/>
      <c r="AB112" s="13"/>
      <c r="AC112" s="13"/>
      <c r="AD112" s="36"/>
      <c r="AE112" s="36"/>
      <c r="AF112" s="36"/>
      <c r="AG112" s="36"/>
      <c r="AH112" s="13"/>
      <c r="AI112" s="13"/>
      <c r="AJ112" s="13"/>
      <c r="AK112" s="13"/>
      <c r="AL112" s="13"/>
      <c r="AM112" s="13"/>
      <c r="AN112" s="13"/>
      <c r="AO112" s="13"/>
      <c r="AP112" s="13"/>
      <c r="AQ112" s="164"/>
      <c r="AR112" s="36"/>
      <c r="AS112" s="193" t="s">
        <v>468</v>
      </c>
      <c r="AT112" s="193" t="s">
        <v>468</v>
      </c>
      <c r="AU112" s="299"/>
      <c r="AV112" s="299"/>
      <c r="AW112" s="299"/>
      <c r="AX112" s="299"/>
      <c r="AY112" s="494" t="s">
        <v>425</v>
      </c>
      <c r="AZ112" s="494" t="s">
        <v>469</v>
      </c>
      <c r="BA112" s="494" t="s">
        <v>469</v>
      </c>
      <c r="BB112" s="494"/>
      <c r="BC112" s="494"/>
      <c r="BD112" s="494"/>
      <c r="BE112" s="494"/>
      <c r="BF112" s="164"/>
      <c r="BG112" s="13"/>
      <c r="BH112" s="12"/>
      <c r="BI112" s="36"/>
      <c r="BJ112" s="36"/>
      <c r="BK112" s="36"/>
      <c r="BL112" s="13"/>
      <c r="BM112" s="13"/>
      <c r="BN112" s="13"/>
      <c r="BO112" s="13"/>
      <c r="BP112" s="13"/>
      <c r="BQ112" s="13"/>
      <c r="BR112" s="348">
        <f t="shared" si="6"/>
        <v>1</v>
      </c>
      <c r="BS112" s="208"/>
    </row>
    <row r="113" spans="1:71" s="156" customFormat="1" ht="28">
      <c r="A113" s="482">
        <v>12</v>
      </c>
      <c r="B113" s="16">
        <v>5</v>
      </c>
      <c r="C113" s="484" t="s">
        <v>2389</v>
      </c>
      <c r="D113" s="484">
        <v>2</v>
      </c>
      <c r="E113" s="484" t="s">
        <v>1593</v>
      </c>
      <c r="F113" s="484"/>
      <c r="G113" s="484"/>
      <c r="H113" s="484"/>
      <c r="I113" s="484" t="s">
        <v>470</v>
      </c>
      <c r="J113" s="484"/>
      <c r="K113" s="484"/>
      <c r="L113" s="484"/>
      <c r="M113" s="484"/>
      <c r="N113" s="484"/>
      <c r="O113" s="477"/>
      <c r="P113" s="392">
        <f>Table2[[#This Row],[Minimum possible value]]</f>
        <v>0</v>
      </c>
      <c r="Q113" s="392">
        <f>Table2[[#This Row],[Maximum likely or possible value]]</f>
        <v>0</v>
      </c>
      <c r="R113" s="392"/>
      <c r="S113" s="307"/>
      <c r="T113" s="307"/>
      <c r="U113" s="13"/>
      <c r="V113" s="13"/>
      <c r="W113" s="13"/>
      <c r="X113" s="13"/>
      <c r="Y113" s="13"/>
      <c r="Z113" s="13"/>
      <c r="AA113" s="164"/>
      <c r="AB113" s="164"/>
      <c r="AC113" s="13"/>
      <c r="AD113" s="275"/>
      <c r="AE113" s="150"/>
      <c r="AF113" s="150"/>
      <c r="AG113" s="150"/>
      <c r="AH113" s="13"/>
      <c r="AI113" s="13"/>
      <c r="AJ113" s="13"/>
      <c r="AK113" s="13"/>
      <c r="AL113" s="13"/>
      <c r="AM113" s="13"/>
      <c r="AN113" s="13"/>
      <c r="AO113" s="13"/>
      <c r="AP113" s="13"/>
      <c r="AQ113" s="164"/>
      <c r="AR113" s="380"/>
      <c r="AS113" s="282" t="s">
        <v>471</v>
      </c>
      <c r="AT113" s="282" t="s">
        <v>471</v>
      </c>
      <c r="AU113" s="234"/>
      <c r="AV113" s="282"/>
      <c r="AW113" s="234"/>
      <c r="AX113" s="234"/>
      <c r="AY113" s="494" t="s">
        <v>425</v>
      </c>
      <c r="AZ113" s="494" t="s">
        <v>472</v>
      </c>
      <c r="BA113" s="494"/>
      <c r="BB113" s="494"/>
      <c r="BC113" s="494"/>
      <c r="BD113" s="494"/>
      <c r="BE113" s="494"/>
      <c r="BF113" s="164"/>
      <c r="BG113" s="13"/>
      <c r="BH113" s="12"/>
      <c r="BI113" s="275"/>
      <c r="BJ113" s="150"/>
      <c r="BK113" s="150"/>
      <c r="BL113" s="13"/>
      <c r="BM113" s="13"/>
      <c r="BN113" s="13"/>
      <c r="BO113" s="13"/>
      <c r="BP113" s="13"/>
      <c r="BQ113" s="13"/>
      <c r="BR113" s="275">
        <f t="shared" si="6"/>
        <v>1</v>
      </c>
      <c r="BS113" s="208"/>
    </row>
    <row r="114" spans="1:71" s="156" customFormat="1" ht="28">
      <c r="A114" s="410">
        <v>13</v>
      </c>
      <c r="B114" s="16">
        <v>5</v>
      </c>
      <c r="C114" s="484" t="s">
        <v>2389</v>
      </c>
      <c r="D114" s="484">
        <v>2</v>
      </c>
      <c r="E114" s="484" t="s">
        <v>1593</v>
      </c>
      <c r="F114" s="484"/>
      <c r="G114" s="484"/>
      <c r="H114" s="484"/>
      <c r="I114" s="484" t="s">
        <v>473</v>
      </c>
      <c r="J114" s="484"/>
      <c r="K114" s="484"/>
      <c r="L114" s="484"/>
      <c r="M114" s="484"/>
      <c r="N114" s="484"/>
      <c r="O114" s="224"/>
      <c r="P114" s="224">
        <f>Table2[[#This Row],[Minimum possible value]]</f>
        <v>0</v>
      </c>
      <c r="Q114" s="224">
        <f>Table2[[#This Row],[Maximum likely or possible value]]</f>
        <v>0</v>
      </c>
      <c r="R114" s="224"/>
      <c r="S114" s="524"/>
      <c r="T114" s="306"/>
      <c r="U114" s="13"/>
      <c r="V114" s="13"/>
      <c r="W114" s="13"/>
      <c r="X114" s="13"/>
      <c r="Y114" s="13"/>
      <c r="Z114" s="13"/>
      <c r="AA114" s="164"/>
      <c r="AB114" s="13"/>
      <c r="AC114" s="13"/>
      <c r="AD114" s="160"/>
      <c r="AE114" s="160"/>
      <c r="AF114" s="160"/>
      <c r="AG114" s="160"/>
      <c r="AH114" s="13"/>
      <c r="AI114" s="13"/>
      <c r="AJ114" s="13"/>
      <c r="AK114" s="13"/>
      <c r="AL114" s="13"/>
      <c r="AM114" s="13"/>
      <c r="AN114" s="13"/>
      <c r="AO114" s="13"/>
      <c r="AP114" s="13"/>
      <c r="AQ114" s="164"/>
      <c r="AR114" s="160"/>
      <c r="AS114" s="197" t="s">
        <v>474</v>
      </c>
      <c r="AT114" s="197" t="s">
        <v>474</v>
      </c>
      <c r="AU114" s="161"/>
      <c r="AV114" s="161"/>
      <c r="AW114" s="161"/>
      <c r="AX114" s="161"/>
      <c r="AY114" s="494" t="s">
        <v>425</v>
      </c>
      <c r="AZ114" s="494" t="s">
        <v>475</v>
      </c>
      <c r="BA114" s="494"/>
      <c r="BB114" s="494"/>
      <c r="BC114" s="494"/>
      <c r="BD114" s="494"/>
      <c r="BE114" s="494"/>
      <c r="BF114" s="164"/>
      <c r="BG114" s="13"/>
      <c r="BH114" s="12"/>
      <c r="BI114" s="160"/>
      <c r="BJ114" s="160"/>
      <c r="BK114" s="160"/>
      <c r="BL114" s="13"/>
      <c r="BM114" s="13"/>
      <c r="BN114" s="13"/>
      <c r="BO114" s="13"/>
      <c r="BP114" s="13"/>
      <c r="BQ114" s="13"/>
      <c r="BR114" s="336">
        <f t="shared" si="6"/>
        <v>1</v>
      </c>
      <c r="BS114" s="208"/>
    </row>
    <row r="115" spans="1:71" s="156" customFormat="1" ht="14">
      <c r="A115" s="22">
        <v>14</v>
      </c>
      <c r="B115" s="16">
        <v>5</v>
      </c>
      <c r="C115" s="484" t="s">
        <v>2389</v>
      </c>
      <c r="D115" s="484">
        <v>2</v>
      </c>
      <c r="E115" s="484" t="s">
        <v>1593</v>
      </c>
      <c r="F115" s="484"/>
      <c r="G115" s="484"/>
      <c r="H115" s="484"/>
      <c r="I115" s="484" t="s">
        <v>454</v>
      </c>
      <c r="J115" s="484"/>
      <c r="K115" s="484"/>
      <c r="L115" s="484"/>
      <c r="M115" s="484"/>
      <c r="N115" s="484"/>
      <c r="O115" s="204"/>
      <c r="P115" s="204">
        <f>Table2[[#This Row],[Minimum possible value]]</f>
        <v>0</v>
      </c>
      <c r="Q115" s="204">
        <f>Table2[[#This Row],[Maximum likely or possible value]]</f>
        <v>0</v>
      </c>
      <c r="R115" s="204"/>
      <c r="S115" s="266"/>
      <c r="T115" s="233"/>
      <c r="U115" s="13"/>
      <c r="V115" s="13"/>
      <c r="W115" s="13"/>
      <c r="X115" s="13"/>
      <c r="Y115" s="13"/>
      <c r="Z115" s="13"/>
      <c r="AA115" s="164"/>
      <c r="AB115" s="13"/>
      <c r="AC115" s="13"/>
      <c r="AD115" s="13"/>
      <c r="AE115" s="13"/>
      <c r="AF115" s="13"/>
      <c r="AG115" s="13"/>
      <c r="AH115" s="13"/>
      <c r="AI115" s="13"/>
      <c r="AJ115" s="13"/>
      <c r="AK115" s="13"/>
      <c r="AL115" s="13"/>
      <c r="AM115" s="13"/>
      <c r="AN115" s="13"/>
      <c r="AO115" s="13"/>
      <c r="AP115" s="13"/>
      <c r="AQ115" s="164"/>
      <c r="AR115" s="13"/>
      <c r="AS115" s="17" t="s">
        <v>453</v>
      </c>
      <c r="AT115" s="17" t="s">
        <v>453</v>
      </c>
      <c r="AU115" s="494"/>
      <c r="AV115" s="494"/>
      <c r="AW115" s="494"/>
      <c r="AX115" s="494"/>
      <c r="AY115" s="494" t="s">
        <v>403</v>
      </c>
      <c r="AZ115" s="494" t="s">
        <v>454</v>
      </c>
      <c r="BA115" s="494" t="s">
        <v>454</v>
      </c>
      <c r="BB115" s="494" t="s">
        <v>277</v>
      </c>
      <c r="BC115" s="494"/>
      <c r="BD115" s="494"/>
      <c r="BE115" s="494"/>
      <c r="BF115" s="164"/>
      <c r="BG115" s="13"/>
      <c r="BH115" s="12"/>
      <c r="BI115" s="13"/>
      <c r="BJ115" s="13"/>
      <c r="BK115" s="13"/>
      <c r="BL115" s="13"/>
      <c r="BM115" s="13"/>
      <c r="BN115" s="13"/>
      <c r="BO115" s="13"/>
      <c r="BP115" s="13"/>
      <c r="BQ115" s="13"/>
      <c r="BR115" s="5">
        <f t="shared" si="6"/>
        <v>1</v>
      </c>
      <c r="BS115" s="208"/>
    </row>
    <row r="116" spans="1:71" s="156" customFormat="1" ht="14">
      <c r="A116" s="22">
        <v>15</v>
      </c>
      <c r="B116" s="16">
        <v>5</v>
      </c>
      <c r="C116" s="484" t="s">
        <v>2389</v>
      </c>
      <c r="D116" s="484">
        <v>2</v>
      </c>
      <c r="E116" s="484" t="s">
        <v>1593</v>
      </c>
      <c r="F116" s="484"/>
      <c r="G116" s="484"/>
      <c r="H116" s="484"/>
      <c r="I116" s="484" t="s">
        <v>476</v>
      </c>
      <c r="J116" s="484"/>
      <c r="K116" s="484"/>
      <c r="L116" s="484"/>
      <c r="M116" s="484"/>
      <c r="N116" s="484"/>
      <c r="O116" s="204"/>
      <c r="P116" s="204">
        <f>Table2[[#This Row],[Minimum possible value]]</f>
        <v>0</v>
      </c>
      <c r="Q116" s="204">
        <f>Table2[[#This Row],[Maximum likely or possible value]]</f>
        <v>0</v>
      </c>
      <c r="R116" s="204"/>
      <c r="S116" s="266"/>
      <c r="T116" s="233"/>
      <c r="U116" s="13"/>
      <c r="V116" s="13"/>
      <c r="W116" s="13"/>
      <c r="X116" s="13"/>
      <c r="Y116" s="13"/>
      <c r="Z116" s="13"/>
      <c r="AA116" s="164"/>
      <c r="AB116" s="13"/>
      <c r="AC116" s="13"/>
      <c r="AD116" s="13"/>
      <c r="AE116" s="13"/>
      <c r="AF116" s="13"/>
      <c r="AG116" s="13"/>
      <c r="AH116" s="13"/>
      <c r="AI116" s="13"/>
      <c r="AJ116" s="13"/>
      <c r="AK116" s="13"/>
      <c r="AL116" s="13"/>
      <c r="AM116" s="13"/>
      <c r="AN116" s="13"/>
      <c r="AO116" s="13"/>
      <c r="AP116" s="13"/>
      <c r="AQ116" s="164"/>
      <c r="AR116" s="13"/>
      <c r="AS116" s="17" t="s">
        <v>477</v>
      </c>
      <c r="AT116" s="17" t="s">
        <v>477</v>
      </c>
      <c r="AU116" s="494"/>
      <c r="AV116" s="494"/>
      <c r="AW116" s="494"/>
      <c r="AX116" s="494"/>
      <c r="AY116" s="494" t="s">
        <v>403</v>
      </c>
      <c r="AZ116" s="494" t="s">
        <v>478</v>
      </c>
      <c r="BA116" s="494" t="s">
        <v>478</v>
      </c>
      <c r="BB116" s="494" t="s">
        <v>277</v>
      </c>
      <c r="BC116" s="494"/>
      <c r="BD116" s="494"/>
      <c r="BE116" s="494"/>
      <c r="BF116" s="164"/>
      <c r="BG116" s="13"/>
      <c r="BH116" s="12"/>
      <c r="BI116" s="13"/>
      <c r="BJ116" s="13"/>
      <c r="BK116" s="13"/>
      <c r="BL116" s="13"/>
      <c r="BM116" s="13"/>
      <c r="BN116" s="13"/>
      <c r="BO116" s="13"/>
      <c r="BP116" s="13"/>
      <c r="BQ116" s="13"/>
      <c r="BR116" s="5">
        <f t="shared" si="6"/>
        <v>1</v>
      </c>
      <c r="BS116" s="208"/>
    </row>
    <row r="117" spans="1:71" s="208" customFormat="1" ht="14">
      <c r="A117" s="22">
        <v>16</v>
      </c>
      <c r="B117" s="16">
        <v>5</v>
      </c>
      <c r="C117" s="484" t="s">
        <v>2389</v>
      </c>
      <c r="D117" s="484">
        <v>2</v>
      </c>
      <c r="E117" s="484" t="s">
        <v>1593</v>
      </c>
      <c r="F117" s="484"/>
      <c r="G117" s="484"/>
      <c r="H117" s="484"/>
      <c r="I117" s="484" t="s">
        <v>479</v>
      </c>
      <c r="J117" s="484"/>
      <c r="K117" s="484"/>
      <c r="L117" s="484"/>
      <c r="M117" s="484"/>
      <c r="N117" s="484"/>
      <c r="O117" s="204"/>
      <c r="P117" s="391">
        <f>Table2[[#This Row],[Minimum possible value]]</f>
        <v>0</v>
      </c>
      <c r="Q117" s="391">
        <f>Table2[[#This Row],[Maximum likely or possible value]]</f>
        <v>0</v>
      </c>
      <c r="R117" s="391"/>
      <c r="S117" s="274"/>
      <c r="T117" s="278"/>
      <c r="U117" s="13"/>
      <c r="V117" s="13"/>
      <c r="W117" s="13"/>
      <c r="X117" s="13"/>
      <c r="Y117" s="13"/>
      <c r="Z117" s="13"/>
      <c r="AA117" s="164"/>
      <c r="AB117" s="13"/>
      <c r="AC117" s="13"/>
      <c r="AD117" s="36"/>
      <c r="AE117" s="36"/>
      <c r="AF117" s="36"/>
      <c r="AG117" s="36"/>
      <c r="AH117" s="13"/>
      <c r="AI117" s="13"/>
      <c r="AJ117" s="13"/>
      <c r="AK117" s="13"/>
      <c r="AL117" s="13"/>
      <c r="AM117" s="13"/>
      <c r="AN117" s="13"/>
      <c r="AO117" s="13"/>
      <c r="AP117" s="13"/>
      <c r="AQ117" s="164"/>
      <c r="AR117" s="36"/>
      <c r="AS117" s="193" t="s">
        <v>480</v>
      </c>
      <c r="AT117" s="193" t="s">
        <v>480</v>
      </c>
      <c r="AU117" s="299"/>
      <c r="AV117" s="299"/>
      <c r="AW117" s="299"/>
      <c r="AX117" s="299"/>
      <c r="AY117" s="494" t="s">
        <v>403</v>
      </c>
      <c r="AZ117" s="494" t="s">
        <v>479</v>
      </c>
      <c r="BA117" s="494" t="s">
        <v>479</v>
      </c>
      <c r="BB117" s="494" t="s">
        <v>277</v>
      </c>
      <c r="BC117" s="494"/>
      <c r="BD117" s="494"/>
      <c r="BE117" s="494"/>
      <c r="BF117" s="164"/>
      <c r="BG117" s="13"/>
      <c r="BH117" s="12"/>
      <c r="BI117" s="36"/>
      <c r="BJ117" s="36"/>
      <c r="BK117" s="36"/>
      <c r="BL117" s="13"/>
      <c r="BM117" s="13"/>
      <c r="BN117" s="13"/>
      <c r="BO117" s="13"/>
      <c r="BP117" s="13"/>
      <c r="BQ117" s="13"/>
      <c r="BR117" s="5">
        <f t="shared" si="6"/>
        <v>1</v>
      </c>
    </row>
    <row r="118" spans="1:71" s="208" customFormat="1" ht="14">
      <c r="A118" s="389">
        <v>17</v>
      </c>
      <c r="B118" s="16">
        <v>5</v>
      </c>
      <c r="C118" s="484" t="s">
        <v>2389</v>
      </c>
      <c r="D118" s="484">
        <v>2</v>
      </c>
      <c r="E118" s="484" t="s">
        <v>1593</v>
      </c>
      <c r="F118" s="484"/>
      <c r="G118" s="484"/>
      <c r="H118" s="484"/>
      <c r="I118" s="484" t="s">
        <v>481</v>
      </c>
      <c r="J118" s="23"/>
      <c r="K118" s="521"/>
      <c r="L118" s="23"/>
      <c r="M118" s="225"/>
      <c r="N118" s="521"/>
      <c r="O118" s="391"/>
      <c r="P118" s="392">
        <f>Table2[[#This Row],[Minimum possible value]]</f>
        <v>0</v>
      </c>
      <c r="Q118" s="392">
        <f>Table2[[#This Row],[Maximum likely or possible value]]</f>
        <v>0</v>
      </c>
      <c r="R118" s="392"/>
      <c r="S118" s="393"/>
      <c r="T118" s="306"/>
      <c r="U118" s="13"/>
      <c r="V118" s="13"/>
      <c r="W118" s="13"/>
      <c r="X118" s="13"/>
      <c r="Y118" s="13"/>
      <c r="Z118" s="13"/>
      <c r="AA118" s="164"/>
      <c r="AB118" s="13"/>
      <c r="AC118" s="13"/>
      <c r="AD118" s="394"/>
      <c r="AE118" s="150"/>
      <c r="AF118" s="160"/>
      <c r="AG118" s="160"/>
      <c r="AH118" s="13"/>
      <c r="AI118" s="13"/>
      <c r="AJ118" s="13"/>
      <c r="AK118" s="13"/>
      <c r="AL118" s="13"/>
      <c r="AM118" s="13"/>
      <c r="AN118" s="13"/>
      <c r="AO118" s="13"/>
      <c r="AP118" s="13"/>
      <c r="AQ118" s="164"/>
      <c r="AR118" s="376"/>
      <c r="AS118" s="533" t="s">
        <v>482</v>
      </c>
      <c r="AT118" s="533" t="s">
        <v>482</v>
      </c>
      <c r="AU118" s="161"/>
      <c r="AV118" s="234"/>
      <c r="AW118" s="161"/>
      <c r="AX118" s="161"/>
      <c r="AY118" s="494" t="s">
        <v>403</v>
      </c>
      <c r="AZ118" s="494" t="s">
        <v>481</v>
      </c>
      <c r="BA118" s="494" t="s">
        <v>481</v>
      </c>
      <c r="BB118" s="494" t="s">
        <v>277</v>
      </c>
      <c r="BC118" s="494"/>
      <c r="BD118" s="494"/>
      <c r="BE118" s="494"/>
      <c r="BF118" s="164"/>
      <c r="BG118" s="13"/>
      <c r="BH118" s="12"/>
      <c r="BI118" s="394"/>
      <c r="BJ118" s="160"/>
      <c r="BK118" s="160"/>
      <c r="BL118" s="13"/>
      <c r="BM118" s="13"/>
      <c r="BN118" s="13"/>
      <c r="BO118" s="13"/>
      <c r="BP118" s="13"/>
      <c r="BQ118" s="13"/>
      <c r="BR118" s="348">
        <f t="shared" si="6"/>
        <v>1</v>
      </c>
    </row>
    <row r="119" spans="1:71" s="208" customFormat="1" ht="28">
      <c r="A119" s="482">
        <v>18</v>
      </c>
      <c r="B119" s="16">
        <v>5</v>
      </c>
      <c r="C119" s="484" t="s">
        <v>2389</v>
      </c>
      <c r="D119" s="484">
        <v>2</v>
      </c>
      <c r="E119" s="484" t="s">
        <v>1593</v>
      </c>
      <c r="F119" s="484"/>
      <c r="G119" s="484"/>
      <c r="H119" s="484"/>
      <c r="I119" s="484" t="s">
        <v>483</v>
      </c>
      <c r="J119" s="484"/>
      <c r="K119" s="484"/>
      <c r="L119" s="484"/>
      <c r="M119" s="484"/>
      <c r="N119" s="484"/>
      <c r="O119" s="477"/>
      <c r="P119" s="477">
        <f>Table2[[#This Row],[Minimum possible value]]</f>
        <v>0</v>
      </c>
      <c r="Q119" s="477">
        <v>100</v>
      </c>
      <c r="R119" s="477"/>
      <c r="S119" s="198"/>
      <c r="T119" s="306"/>
      <c r="U119" s="13"/>
      <c r="V119" s="13"/>
      <c r="W119" s="13"/>
      <c r="X119" s="13"/>
      <c r="Y119" s="13"/>
      <c r="Z119" s="13"/>
      <c r="AA119" s="164"/>
      <c r="AB119" s="13"/>
      <c r="AC119" s="13"/>
      <c r="AD119" s="275"/>
      <c r="AE119" s="150"/>
      <c r="AF119" s="13"/>
      <c r="AG119" s="13"/>
      <c r="AH119" s="13"/>
      <c r="AI119" s="13"/>
      <c r="AJ119" s="13"/>
      <c r="AK119" s="13"/>
      <c r="AL119" s="13"/>
      <c r="AM119" s="13"/>
      <c r="AN119" s="13"/>
      <c r="AO119" s="13"/>
      <c r="AP119" s="13"/>
      <c r="AQ119" s="164"/>
      <c r="AR119" s="164"/>
      <c r="AS119" s="282" t="s">
        <v>484</v>
      </c>
      <c r="AT119" s="282" t="s">
        <v>484</v>
      </c>
      <c r="AU119" s="494"/>
      <c r="AV119" s="282"/>
      <c r="AW119" s="494"/>
      <c r="AX119" s="494"/>
      <c r="AY119" s="494" t="s">
        <v>403</v>
      </c>
      <c r="AZ119" s="494" t="s">
        <v>485</v>
      </c>
      <c r="BA119" s="494" t="s">
        <v>485</v>
      </c>
      <c r="BB119" s="494" t="s">
        <v>277</v>
      </c>
      <c r="BC119" s="494"/>
      <c r="BD119" s="494"/>
      <c r="BE119" s="494"/>
      <c r="BF119" s="164"/>
      <c r="BG119" s="13"/>
      <c r="BH119" s="12"/>
      <c r="BI119" s="275"/>
      <c r="BJ119" s="13"/>
      <c r="BK119" s="13"/>
      <c r="BL119" s="13"/>
      <c r="BM119" s="13"/>
      <c r="BN119" s="13"/>
      <c r="BO119" s="13"/>
      <c r="BP119" s="13"/>
      <c r="BQ119" s="13"/>
      <c r="BR119" s="275">
        <f t="shared" si="6"/>
        <v>1</v>
      </c>
    </row>
    <row r="120" spans="1:71" s="623" customFormat="1" ht="42">
      <c r="A120" s="632">
        <v>19</v>
      </c>
      <c r="B120" s="581">
        <v>5</v>
      </c>
      <c r="C120" s="583" t="s">
        <v>2389</v>
      </c>
      <c r="D120" s="583">
        <v>2</v>
      </c>
      <c r="E120" s="583" t="s">
        <v>1593</v>
      </c>
      <c r="F120" s="583"/>
      <c r="G120" s="583"/>
      <c r="H120" s="583"/>
      <c r="I120" s="583" t="s">
        <v>486</v>
      </c>
      <c r="J120" s="484"/>
      <c r="K120" s="583"/>
      <c r="L120" s="583"/>
      <c r="M120" s="583"/>
      <c r="N120" s="583"/>
      <c r="O120" s="633"/>
      <c r="P120" s="633"/>
      <c r="Q120" s="633"/>
      <c r="R120" s="633"/>
      <c r="S120" s="634"/>
      <c r="T120" s="306"/>
      <c r="U120" s="613"/>
      <c r="V120" s="13"/>
      <c r="W120" s="13"/>
      <c r="X120" s="13"/>
      <c r="Y120" s="13"/>
      <c r="Z120" s="13"/>
      <c r="AA120" s="164"/>
      <c r="AB120" s="613"/>
      <c r="AC120" s="13" t="s">
        <v>487</v>
      </c>
      <c r="AD120" s="634" t="s">
        <v>487</v>
      </c>
      <c r="AE120" s="635"/>
      <c r="AF120" s="613"/>
      <c r="AG120" s="613"/>
      <c r="AH120" s="613" t="s">
        <v>488</v>
      </c>
      <c r="AI120" s="494" t="s">
        <v>307</v>
      </c>
      <c r="AJ120" s="494" t="s">
        <v>159</v>
      </c>
      <c r="AK120" s="494">
        <v>-1</v>
      </c>
      <c r="AL120" s="494">
        <v>2</v>
      </c>
      <c r="AM120" s="494" t="s">
        <v>78</v>
      </c>
      <c r="AN120" s="494"/>
      <c r="AO120" s="494"/>
      <c r="AP120" s="494"/>
      <c r="AQ120" s="164"/>
      <c r="AR120" s="164"/>
      <c r="AS120" s="634"/>
      <c r="AT120" s="634"/>
      <c r="AU120" s="613"/>
      <c r="AV120" s="635"/>
      <c r="AW120" s="613"/>
      <c r="AX120" s="613"/>
      <c r="AY120" s="613"/>
      <c r="AZ120" s="613"/>
      <c r="BA120" s="613"/>
      <c r="BB120" s="13"/>
      <c r="BC120" s="13"/>
      <c r="BD120" s="13"/>
      <c r="BE120" s="13"/>
      <c r="BF120" s="164"/>
      <c r="BG120" s="13"/>
      <c r="BH120" s="12"/>
      <c r="BI120" s="634"/>
      <c r="BJ120" s="13"/>
      <c r="BK120" s="13"/>
      <c r="BL120" s="613"/>
      <c r="BM120" s="613"/>
      <c r="BN120" s="613"/>
      <c r="BO120" s="613"/>
      <c r="BP120" s="613"/>
      <c r="BQ120" s="613"/>
      <c r="BR120" s="636">
        <f t="shared" si="6"/>
        <v>1</v>
      </c>
    </row>
    <row r="121" spans="1:71" s="208" customFormat="1" ht="84">
      <c r="A121" s="482">
        <v>20</v>
      </c>
      <c r="B121" s="16">
        <v>5</v>
      </c>
      <c r="C121" s="484" t="s">
        <v>2389</v>
      </c>
      <c r="D121" s="484">
        <v>2</v>
      </c>
      <c r="E121" s="484" t="s">
        <v>1593</v>
      </c>
      <c r="F121" s="484"/>
      <c r="G121" s="484"/>
      <c r="H121" s="484"/>
      <c r="I121" s="484" t="s">
        <v>489</v>
      </c>
      <c r="J121" s="484"/>
      <c r="K121" s="484"/>
      <c r="L121" s="484"/>
      <c r="M121" s="484"/>
      <c r="N121" s="484"/>
      <c r="O121" s="477"/>
      <c r="P121" s="477">
        <f>Table2[[#This Row],[Minimum possible value]]</f>
        <v>0</v>
      </c>
      <c r="Q121" s="477">
        <f>Table2[[#This Row],[Maximum likely or possible value]]</f>
        <v>2.2999999999999998</v>
      </c>
      <c r="R121" s="477"/>
      <c r="S121" s="198"/>
      <c r="T121" s="306"/>
      <c r="U121" s="13"/>
      <c r="V121" s="13"/>
      <c r="W121" s="13"/>
      <c r="X121" s="13"/>
      <c r="Y121" s="13"/>
      <c r="Z121" s="13"/>
      <c r="AA121" s="164"/>
      <c r="AB121" s="13"/>
      <c r="AC121" s="13" t="s">
        <v>490</v>
      </c>
      <c r="AD121" s="275" t="s">
        <v>490</v>
      </c>
      <c r="AE121" s="150"/>
      <c r="AF121" s="36"/>
      <c r="AG121" s="36"/>
      <c r="AH121" s="13" t="s">
        <v>491</v>
      </c>
      <c r="AI121" s="494" t="s">
        <v>369</v>
      </c>
      <c r="AJ121" s="494" t="s">
        <v>159</v>
      </c>
      <c r="AK121" s="494">
        <v>0</v>
      </c>
      <c r="AL121" s="494">
        <v>2.2999999999999998</v>
      </c>
      <c r="AM121" s="494" t="s">
        <v>78</v>
      </c>
      <c r="AN121" s="494"/>
      <c r="AO121" s="494"/>
      <c r="AP121" s="494"/>
      <c r="AQ121" s="164"/>
      <c r="AR121" s="347"/>
      <c r="AS121" s="275"/>
      <c r="AT121" s="275"/>
      <c r="AU121" s="36"/>
      <c r="AV121" s="275"/>
      <c r="AW121" s="36"/>
      <c r="AX121" s="36"/>
      <c r="AY121" s="13"/>
      <c r="AZ121" s="13"/>
      <c r="BA121" s="13"/>
      <c r="BB121" s="13"/>
      <c r="BC121" s="13"/>
      <c r="BD121" s="13"/>
      <c r="BE121" s="13"/>
      <c r="BF121" s="164"/>
      <c r="BG121" s="13"/>
      <c r="BH121" s="12"/>
      <c r="BI121" s="275"/>
      <c r="BJ121" s="36"/>
      <c r="BK121" s="36"/>
      <c r="BL121" s="13"/>
      <c r="BM121" s="13"/>
      <c r="BN121" s="13"/>
      <c r="BO121" s="13"/>
      <c r="BP121" s="13"/>
      <c r="BQ121" s="13"/>
      <c r="BR121" s="275">
        <f t="shared" si="6"/>
        <v>1</v>
      </c>
    </row>
    <row r="122" spans="1:71" s="208" customFormat="1" ht="28">
      <c r="A122" s="410">
        <v>21</v>
      </c>
      <c r="B122" s="16">
        <v>5</v>
      </c>
      <c r="C122" s="484" t="s">
        <v>2389</v>
      </c>
      <c r="D122" s="484">
        <v>2</v>
      </c>
      <c r="E122" s="484" t="s">
        <v>1593</v>
      </c>
      <c r="F122" s="484"/>
      <c r="G122" s="484"/>
      <c r="H122" s="484"/>
      <c r="I122" s="484" t="s">
        <v>492</v>
      </c>
      <c r="J122" s="23"/>
      <c r="K122" s="225"/>
      <c r="L122" s="23"/>
      <c r="M122" s="225"/>
      <c r="N122" s="225"/>
      <c r="O122" s="224"/>
      <c r="P122" s="224">
        <f>Table2[[#This Row],[Minimum possible value]]</f>
        <v>0</v>
      </c>
      <c r="Q122" s="224" t="str">
        <f>Table2[[#This Row],[Maximum likely or possible value]]</f>
        <v>None</v>
      </c>
      <c r="R122" s="224"/>
      <c r="S122" s="412"/>
      <c r="T122" s="306"/>
      <c r="U122" s="13"/>
      <c r="V122" s="13"/>
      <c r="W122" s="13"/>
      <c r="X122" s="13"/>
      <c r="Y122" s="13"/>
      <c r="Z122" s="13"/>
      <c r="AA122" s="164"/>
      <c r="AB122" s="13"/>
      <c r="AC122" s="13" t="s">
        <v>493</v>
      </c>
      <c r="AD122" s="413" t="s">
        <v>493</v>
      </c>
      <c r="AE122" s="150"/>
      <c r="AF122" s="36"/>
      <c r="AG122" s="36"/>
      <c r="AH122" s="13" t="s">
        <v>494</v>
      </c>
      <c r="AI122" s="494" t="s">
        <v>78</v>
      </c>
      <c r="AJ122" s="494" t="s">
        <v>248</v>
      </c>
      <c r="AK122" s="494">
        <v>0</v>
      </c>
      <c r="AL122" s="494" t="s">
        <v>159</v>
      </c>
      <c r="AM122" s="494" t="s">
        <v>495</v>
      </c>
      <c r="AN122" s="494"/>
      <c r="AO122" s="494"/>
      <c r="AP122" s="494"/>
      <c r="AQ122" s="164"/>
      <c r="AR122" s="347"/>
      <c r="AS122" s="413"/>
      <c r="AT122" s="413"/>
      <c r="AU122" s="36"/>
      <c r="AV122" s="150"/>
      <c r="AW122" s="36"/>
      <c r="AX122" s="36"/>
      <c r="AY122" s="13"/>
      <c r="AZ122" s="13"/>
      <c r="BA122" s="13"/>
      <c r="BB122" s="13"/>
      <c r="BC122" s="13"/>
      <c r="BD122" s="13"/>
      <c r="BE122" s="13"/>
      <c r="BF122" s="164"/>
      <c r="BG122" s="13"/>
      <c r="BH122" s="12"/>
      <c r="BI122" s="413"/>
      <c r="BJ122" s="36"/>
      <c r="BK122" s="36"/>
      <c r="BL122" s="13"/>
      <c r="BM122" s="13"/>
      <c r="BN122" s="13"/>
      <c r="BO122" s="13"/>
      <c r="BP122" s="13"/>
      <c r="BQ122" s="13"/>
      <c r="BR122" s="336">
        <f t="shared" si="6"/>
        <v>1</v>
      </c>
    </row>
    <row r="123" spans="1:71" s="208" customFormat="1" ht="28">
      <c r="A123" s="22">
        <v>22</v>
      </c>
      <c r="B123" s="16">
        <v>5</v>
      </c>
      <c r="C123" s="484" t="s">
        <v>2389</v>
      </c>
      <c r="D123" s="484">
        <v>2</v>
      </c>
      <c r="E123" s="484" t="s">
        <v>1593</v>
      </c>
      <c r="F123" s="484"/>
      <c r="G123" s="484"/>
      <c r="H123" s="484"/>
      <c r="I123" s="484" t="s">
        <v>496</v>
      </c>
      <c r="J123" s="23"/>
      <c r="K123" s="225"/>
      <c r="L123" s="23"/>
      <c r="M123" s="225"/>
      <c r="N123" s="225"/>
      <c r="O123" s="204"/>
      <c r="P123" s="224">
        <f>Table2[[#This Row],[Minimum possible value]]</f>
        <v>0</v>
      </c>
      <c r="Q123" s="224">
        <f>Table2[[#This Row],[Maximum likely or possible value]]</f>
        <v>0</v>
      </c>
      <c r="R123" s="224"/>
      <c r="S123" s="194"/>
      <c r="T123" s="306"/>
      <c r="U123" s="13"/>
      <c r="V123" s="13"/>
      <c r="W123" s="13"/>
      <c r="X123" s="13"/>
      <c r="Y123" s="13"/>
      <c r="Z123" s="13"/>
      <c r="AA123" s="164"/>
      <c r="AB123" s="13"/>
      <c r="AC123" s="13"/>
      <c r="AD123" s="160"/>
      <c r="AE123" s="160"/>
      <c r="AF123" s="160"/>
      <c r="AG123" s="160"/>
      <c r="AH123" s="13"/>
      <c r="AI123" s="494"/>
      <c r="AJ123" s="494"/>
      <c r="AK123" s="494"/>
      <c r="AL123" s="494"/>
      <c r="AM123" s="494"/>
      <c r="AN123" s="494"/>
      <c r="AO123" s="494"/>
      <c r="AP123" s="494"/>
      <c r="AQ123" s="164"/>
      <c r="AR123" s="160"/>
      <c r="AS123" s="197" t="s">
        <v>497</v>
      </c>
      <c r="AT123" s="197" t="s">
        <v>497</v>
      </c>
      <c r="AU123" s="161"/>
      <c r="AV123" s="161"/>
      <c r="AW123" s="161"/>
      <c r="AX123" s="161"/>
      <c r="AY123" s="494" t="s">
        <v>290</v>
      </c>
      <c r="AZ123" s="494" t="s">
        <v>498</v>
      </c>
      <c r="BA123" s="494" t="s">
        <v>498</v>
      </c>
      <c r="BB123" s="494" t="s">
        <v>499</v>
      </c>
      <c r="BC123" s="465"/>
      <c r="BD123" s="465"/>
      <c r="BE123" s="465"/>
      <c r="BF123" s="164"/>
      <c r="BG123" s="13"/>
      <c r="BH123" s="12"/>
      <c r="BI123" s="160"/>
      <c r="BJ123" s="160"/>
      <c r="BK123" s="160"/>
      <c r="BL123" s="13"/>
      <c r="BM123" s="13"/>
      <c r="BN123" s="13"/>
      <c r="BO123" s="13"/>
      <c r="BP123" s="13"/>
      <c r="BQ123" s="13"/>
      <c r="BR123" s="5">
        <f t="shared" si="6"/>
        <v>1</v>
      </c>
    </row>
    <row r="124" spans="1:71" s="208" customFormat="1" ht="112">
      <c r="A124" s="22">
        <v>23</v>
      </c>
      <c r="B124" s="16">
        <v>5</v>
      </c>
      <c r="C124" s="484" t="s">
        <v>2389</v>
      </c>
      <c r="D124" s="484">
        <v>2</v>
      </c>
      <c r="E124" s="484" t="s">
        <v>1593</v>
      </c>
      <c r="F124" s="484"/>
      <c r="G124" s="484"/>
      <c r="H124" s="484"/>
      <c r="I124" s="484" t="s">
        <v>500</v>
      </c>
      <c r="J124" s="23"/>
      <c r="K124" s="225"/>
      <c r="L124" s="23"/>
      <c r="M124" s="225"/>
      <c r="N124" s="225"/>
      <c r="O124" s="204"/>
      <c r="P124" s="224">
        <f>Table2[[#This Row],[Minimum possible value]]</f>
        <v>1</v>
      </c>
      <c r="Q124" s="224">
        <f>Table2[[#This Row],[Maximum likely or possible value]]</f>
        <v>3</v>
      </c>
      <c r="R124" s="224"/>
      <c r="S124" s="194"/>
      <c r="T124" s="306"/>
      <c r="U124" s="13"/>
      <c r="V124" s="13"/>
      <c r="W124" s="13"/>
      <c r="X124" s="13"/>
      <c r="Y124" s="13"/>
      <c r="Z124" s="13"/>
      <c r="AA124" s="164"/>
      <c r="AB124" s="13"/>
      <c r="AC124" s="13" t="s">
        <v>501</v>
      </c>
      <c r="AD124" s="13" t="s">
        <v>501</v>
      </c>
      <c r="AE124" s="13"/>
      <c r="AF124" s="13"/>
      <c r="AG124" s="13"/>
      <c r="AH124" s="13" t="s">
        <v>502</v>
      </c>
      <c r="AI124" s="494" t="s">
        <v>78</v>
      </c>
      <c r="AJ124" s="494" t="s">
        <v>159</v>
      </c>
      <c r="AK124" s="494">
        <v>1</v>
      </c>
      <c r="AL124" s="494">
        <v>3</v>
      </c>
      <c r="AM124" s="494" t="s">
        <v>495</v>
      </c>
      <c r="AN124" s="494"/>
      <c r="AO124" s="494"/>
      <c r="AP124" s="494"/>
      <c r="AQ124" s="164"/>
      <c r="AR124" s="13"/>
      <c r="AS124" s="12"/>
      <c r="AT124" s="12"/>
      <c r="AU124" s="13"/>
      <c r="AV124" s="13"/>
      <c r="AW124" s="13"/>
      <c r="AX124" s="13"/>
      <c r="AY124" s="13"/>
      <c r="AZ124" s="13"/>
      <c r="BA124" s="13"/>
      <c r="BB124" s="13"/>
      <c r="BC124" s="13"/>
      <c r="BD124" s="13"/>
      <c r="BE124" s="13"/>
      <c r="BF124" s="164"/>
      <c r="BG124" s="13"/>
      <c r="BH124" s="12"/>
      <c r="BI124" s="13"/>
      <c r="BJ124" s="13"/>
      <c r="BK124" s="13"/>
      <c r="BL124" s="13"/>
      <c r="BM124" s="13"/>
      <c r="BN124" s="13"/>
      <c r="BO124" s="13"/>
      <c r="BP124" s="13"/>
      <c r="BQ124" s="13"/>
      <c r="BR124" s="5">
        <f t="shared" si="6"/>
        <v>1</v>
      </c>
    </row>
    <row r="125" spans="1:71" s="208" customFormat="1" ht="28">
      <c r="A125" s="22">
        <v>24</v>
      </c>
      <c r="B125" s="16">
        <v>5</v>
      </c>
      <c r="C125" s="484" t="s">
        <v>2389</v>
      </c>
      <c r="D125" s="484">
        <v>2</v>
      </c>
      <c r="E125" s="484" t="s">
        <v>1593</v>
      </c>
      <c r="F125" s="484"/>
      <c r="G125" s="484"/>
      <c r="H125" s="484"/>
      <c r="I125" s="484" t="s">
        <v>503</v>
      </c>
      <c r="J125" s="23"/>
      <c r="K125" s="225"/>
      <c r="L125" s="23"/>
      <c r="M125" s="225"/>
      <c r="N125" s="225"/>
      <c r="O125" s="204"/>
      <c r="P125" s="224"/>
      <c r="Q125" s="224"/>
      <c r="R125" s="224" t="s">
        <v>2573</v>
      </c>
      <c r="S125" s="194"/>
      <c r="T125" s="306"/>
      <c r="U125" s="13"/>
      <c r="V125" s="13"/>
      <c r="W125" s="13"/>
      <c r="X125" s="13"/>
      <c r="Y125" s="13"/>
      <c r="Z125" s="13"/>
      <c r="AA125" s="164"/>
      <c r="AB125" s="13"/>
      <c r="AC125" s="13" t="s">
        <v>504</v>
      </c>
      <c r="AD125" s="13" t="s">
        <v>504</v>
      </c>
      <c r="AE125" s="13"/>
      <c r="AF125" s="13"/>
      <c r="AG125" s="13"/>
      <c r="AH125" s="13" t="s">
        <v>505</v>
      </c>
      <c r="AI125" s="494" t="s">
        <v>78</v>
      </c>
      <c r="AJ125" s="494" t="s">
        <v>159</v>
      </c>
      <c r="AK125" s="494" t="s">
        <v>506</v>
      </c>
      <c r="AL125" s="494" t="s">
        <v>507</v>
      </c>
      <c r="AM125" s="494" t="s">
        <v>78</v>
      </c>
      <c r="AN125" s="494"/>
      <c r="AO125" s="494"/>
      <c r="AP125" s="494"/>
      <c r="AQ125" s="164"/>
      <c r="AR125" s="13"/>
      <c r="AS125" s="12"/>
      <c r="AT125" s="12"/>
      <c r="AU125" s="13"/>
      <c r="AV125" s="13"/>
      <c r="AW125" s="13"/>
      <c r="AX125" s="13"/>
      <c r="AY125" s="13"/>
      <c r="AZ125" s="13"/>
      <c r="BA125" s="13"/>
      <c r="BB125" s="13"/>
      <c r="BC125" s="13"/>
      <c r="BD125" s="13"/>
      <c r="BE125" s="13"/>
      <c r="BF125" s="164"/>
      <c r="BG125" s="13"/>
      <c r="BH125" s="12"/>
      <c r="BI125" s="13"/>
      <c r="BJ125" s="13"/>
      <c r="BK125" s="13"/>
      <c r="BL125" s="13"/>
      <c r="BM125" s="13"/>
      <c r="BN125" s="13"/>
      <c r="BO125" s="13"/>
      <c r="BP125" s="13"/>
      <c r="BQ125" s="13"/>
      <c r="BR125" s="5">
        <f t="shared" si="6"/>
        <v>1</v>
      </c>
    </row>
    <row r="126" spans="1:71" s="208" customFormat="1" ht="14">
      <c r="A126" s="22">
        <v>25</v>
      </c>
      <c r="B126" s="16">
        <v>5</v>
      </c>
      <c r="C126" s="484" t="s">
        <v>2389</v>
      </c>
      <c r="D126" s="484">
        <v>2</v>
      </c>
      <c r="E126" s="484" t="s">
        <v>1593</v>
      </c>
      <c r="F126" s="484"/>
      <c r="G126" s="484"/>
      <c r="H126" s="484"/>
      <c r="I126" s="484" t="s">
        <v>508</v>
      </c>
      <c r="J126" s="23"/>
      <c r="K126" s="225"/>
      <c r="L126" s="23"/>
      <c r="M126" s="225"/>
      <c r="N126" s="225"/>
      <c r="O126" s="204"/>
      <c r="P126" s="224"/>
      <c r="Q126" s="224"/>
      <c r="R126" s="224" t="s">
        <v>2572</v>
      </c>
      <c r="S126" s="194"/>
      <c r="T126" s="306"/>
      <c r="U126" s="13"/>
      <c r="V126" s="13"/>
      <c r="W126" s="13"/>
      <c r="X126" s="13"/>
      <c r="Y126" s="13"/>
      <c r="Z126" s="13"/>
      <c r="AA126" s="164"/>
      <c r="AB126" s="13"/>
      <c r="AC126" s="13" t="s">
        <v>509</v>
      </c>
      <c r="AD126" s="13" t="s">
        <v>509</v>
      </c>
      <c r="AE126" s="13"/>
      <c r="AF126" s="13"/>
      <c r="AG126" s="13"/>
      <c r="AH126" s="13" t="s">
        <v>510</v>
      </c>
      <c r="AI126" s="494" t="s">
        <v>307</v>
      </c>
      <c r="AJ126" s="494" t="s">
        <v>159</v>
      </c>
      <c r="AK126" s="494" t="s">
        <v>446</v>
      </c>
      <c r="AL126" s="494" t="s">
        <v>511</v>
      </c>
      <c r="AM126" s="494" t="s">
        <v>78</v>
      </c>
      <c r="AN126" s="494"/>
      <c r="AO126" s="494"/>
      <c r="AP126" s="494"/>
      <c r="AQ126" s="164"/>
      <c r="AR126" s="13"/>
      <c r="AS126" s="12"/>
      <c r="AT126" s="12"/>
      <c r="AU126" s="13"/>
      <c r="AV126" s="13"/>
      <c r="AW126" s="13"/>
      <c r="AX126" s="13"/>
      <c r="AY126" s="13"/>
      <c r="AZ126" s="13"/>
      <c r="BA126" s="13"/>
      <c r="BB126" s="13"/>
      <c r="BC126" s="13"/>
      <c r="BD126" s="13"/>
      <c r="BE126" s="13"/>
      <c r="BF126" s="164"/>
      <c r="BG126" s="13"/>
      <c r="BH126" s="12"/>
      <c r="BI126" s="13"/>
      <c r="BJ126" s="13"/>
      <c r="BK126" s="13"/>
      <c r="BL126" s="13"/>
      <c r="BM126" s="13"/>
      <c r="BN126" s="13"/>
      <c r="BO126" s="13"/>
      <c r="BP126" s="13"/>
      <c r="BQ126" s="13"/>
      <c r="BR126" s="5">
        <f t="shared" si="6"/>
        <v>1</v>
      </c>
    </row>
    <row r="127" spans="1:71" s="208" customFormat="1" ht="56">
      <c r="A127" s="22">
        <v>26</v>
      </c>
      <c r="B127" s="16">
        <v>5</v>
      </c>
      <c r="C127" s="484" t="s">
        <v>2389</v>
      </c>
      <c r="D127" s="484">
        <v>2</v>
      </c>
      <c r="E127" s="484" t="s">
        <v>1593</v>
      </c>
      <c r="F127" s="484"/>
      <c r="G127" s="484"/>
      <c r="H127" s="484"/>
      <c r="I127" s="484" t="s">
        <v>512</v>
      </c>
      <c r="J127" s="23"/>
      <c r="K127" s="225"/>
      <c r="L127" s="23"/>
      <c r="M127" s="225"/>
      <c r="N127" s="225"/>
      <c r="O127" s="204"/>
      <c r="P127" s="224">
        <v>1</v>
      </c>
      <c r="Q127" s="224">
        <v>12</v>
      </c>
      <c r="R127" s="224"/>
      <c r="S127" s="194"/>
      <c r="T127" s="306"/>
      <c r="U127" s="13"/>
      <c r="V127" s="13"/>
      <c r="W127" s="13"/>
      <c r="X127" s="13"/>
      <c r="Y127" s="13"/>
      <c r="Z127" s="13"/>
      <c r="AA127" s="164"/>
      <c r="AB127" s="13"/>
      <c r="AC127" s="13" t="s">
        <v>513</v>
      </c>
      <c r="AD127" s="13" t="s">
        <v>513</v>
      </c>
      <c r="AE127" s="13"/>
      <c r="AF127" s="13"/>
      <c r="AG127" s="13"/>
      <c r="AH127" s="13" t="s">
        <v>514</v>
      </c>
      <c r="AI127" s="494" t="s">
        <v>78</v>
      </c>
      <c r="AJ127" s="494" t="s">
        <v>78</v>
      </c>
      <c r="AK127" s="494" t="s">
        <v>78</v>
      </c>
      <c r="AL127" s="494" t="s">
        <v>78</v>
      </c>
      <c r="AM127" s="494" t="s">
        <v>78</v>
      </c>
      <c r="AN127" s="494"/>
      <c r="AO127" s="494"/>
      <c r="AP127" s="494"/>
      <c r="AQ127" s="164"/>
      <c r="AR127" s="13"/>
      <c r="AS127" s="12"/>
      <c r="AT127" s="12"/>
      <c r="AU127" s="13"/>
      <c r="AV127" s="13"/>
      <c r="AW127" s="13"/>
      <c r="AX127" s="13"/>
      <c r="AY127" s="13"/>
      <c r="AZ127" s="13"/>
      <c r="BA127" s="13"/>
      <c r="BB127" s="13"/>
      <c r="BC127" s="13"/>
      <c r="BD127" s="13"/>
      <c r="BE127" s="13"/>
      <c r="BF127" s="164"/>
      <c r="BG127" s="13"/>
      <c r="BH127" s="12"/>
      <c r="BI127" s="13"/>
      <c r="BJ127" s="13"/>
      <c r="BK127" s="13"/>
      <c r="BL127" s="13"/>
      <c r="BM127" s="13"/>
      <c r="BN127" s="13"/>
      <c r="BO127" s="13"/>
      <c r="BP127" s="13"/>
      <c r="BQ127" s="13"/>
      <c r="BR127" s="5">
        <f t="shared" si="6"/>
        <v>1</v>
      </c>
    </row>
    <row r="128" spans="1:71" s="208" customFormat="1" ht="56">
      <c r="A128" s="22">
        <v>27</v>
      </c>
      <c r="B128" s="16">
        <v>5</v>
      </c>
      <c r="C128" s="484" t="s">
        <v>2389</v>
      </c>
      <c r="D128" s="484">
        <v>2</v>
      </c>
      <c r="E128" s="484" t="s">
        <v>1593</v>
      </c>
      <c r="F128" s="484"/>
      <c r="G128" s="484"/>
      <c r="H128" s="484"/>
      <c r="I128" s="484" t="s">
        <v>515</v>
      </c>
      <c r="J128" s="23"/>
      <c r="K128" s="225"/>
      <c r="L128" s="23"/>
      <c r="M128" s="225"/>
      <c r="N128" s="225"/>
      <c r="O128" s="204"/>
      <c r="P128" s="224" t="str">
        <f>Table2[[#This Row],[Minimum possible value]]</f>
        <v>NA</v>
      </c>
      <c r="Q128" s="224" t="str">
        <f>Table2[[#This Row],[Maximum likely or possible value]]</f>
        <v>NA</v>
      </c>
      <c r="R128" s="224"/>
      <c r="S128" s="194"/>
      <c r="T128" s="306"/>
      <c r="U128" s="13"/>
      <c r="V128" s="13"/>
      <c r="W128" s="13"/>
      <c r="X128" s="13"/>
      <c r="Y128" s="13"/>
      <c r="Z128" s="13"/>
      <c r="AA128" s="164"/>
      <c r="AB128" s="13"/>
      <c r="AC128" s="13" t="s">
        <v>516</v>
      </c>
      <c r="AD128" s="13" t="s">
        <v>516</v>
      </c>
      <c r="AE128" s="13"/>
      <c r="AF128" s="13"/>
      <c r="AG128" s="13"/>
      <c r="AH128" s="13" t="s">
        <v>517</v>
      </c>
      <c r="AI128" s="494" t="s">
        <v>78</v>
      </c>
      <c r="AJ128" s="494" t="s">
        <v>78</v>
      </c>
      <c r="AK128" s="494" t="s">
        <v>78</v>
      </c>
      <c r="AL128" s="494" t="s">
        <v>78</v>
      </c>
      <c r="AM128" s="494" t="s">
        <v>78</v>
      </c>
      <c r="AN128" s="494"/>
      <c r="AO128" s="494"/>
      <c r="AP128" s="494"/>
      <c r="AQ128" s="164"/>
      <c r="AR128" s="13"/>
      <c r="AS128" s="12"/>
      <c r="AT128" s="12"/>
      <c r="AU128" s="13"/>
      <c r="AV128" s="13"/>
      <c r="AW128" s="13"/>
      <c r="AX128" s="13"/>
      <c r="AY128" s="13"/>
      <c r="AZ128" s="13"/>
      <c r="BA128" s="13"/>
      <c r="BB128" s="13"/>
      <c r="BC128" s="13"/>
      <c r="BD128" s="13"/>
      <c r="BE128" s="13"/>
      <c r="BF128" s="164"/>
      <c r="BG128" s="13"/>
      <c r="BH128" s="12"/>
      <c r="BI128" s="13"/>
      <c r="BJ128" s="13"/>
      <c r="BK128" s="13"/>
      <c r="BL128" s="13"/>
      <c r="BM128" s="13"/>
      <c r="BN128" s="13"/>
      <c r="BO128" s="13"/>
      <c r="BP128" s="13"/>
      <c r="BQ128" s="13"/>
      <c r="BR128" s="5">
        <f t="shared" si="6"/>
        <v>1</v>
      </c>
    </row>
    <row r="129" spans="1:70" s="208" customFormat="1" ht="28">
      <c r="A129" s="22">
        <v>28</v>
      </c>
      <c r="B129" s="16">
        <v>5</v>
      </c>
      <c r="C129" s="484" t="s">
        <v>2389</v>
      </c>
      <c r="D129" s="484">
        <v>2</v>
      </c>
      <c r="E129" s="484" t="s">
        <v>1593</v>
      </c>
      <c r="F129" s="484"/>
      <c r="G129" s="484"/>
      <c r="H129" s="484"/>
      <c r="I129" s="484" t="s">
        <v>1830</v>
      </c>
      <c r="J129" s="23" t="str">
        <f>_xlfn.CONCAT("'&lt;br&gt;','&lt;b&gt;','",I129, ": ','&lt;/b&gt;',",O129, ",'&lt;/br&gt;',")</f>
        <v>'&lt;br&gt;','&lt;b&gt;','Beaver Present : ','&lt;/b&gt;',BeaverPresent ,'&lt;/br&gt;',</v>
      </c>
      <c r="K129" s="225" t="s">
        <v>1976</v>
      </c>
      <c r="L129" s="23" t="s">
        <v>1973</v>
      </c>
      <c r="M129" s="225"/>
      <c r="N129" s="225"/>
      <c r="O129" s="204" t="s">
        <v>1831</v>
      </c>
      <c r="P129" s="224">
        <f>Table2[[#This Row],[Minimum possible value]]</f>
        <v>0</v>
      </c>
      <c r="Q129" s="224">
        <f>Table2[[#This Row],[Maximum likely or possible value]]</f>
        <v>0</v>
      </c>
      <c r="R129" s="224" t="s">
        <v>2572</v>
      </c>
      <c r="S129" s="194"/>
      <c r="T129" s="306"/>
      <c r="U129" s="13"/>
      <c r="V129" s="13"/>
      <c r="W129" s="13"/>
      <c r="X129" s="13"/>
      <c r="Y129" s="13"/>
      <c r="Z129" s="13"/>
      <c r="AA129" s="164"/>
      <c r="AB129" s="13"/>
      <c r="AC129" s="13"/>
      <c r="AD129" s="13"/>
      <c r="AE129" s="13"/>
      <c r="AF129" s="13"/>
      <c r="AG129" s="13"/>
      <c r="AH129" s="13"/>
      <c r="AI129" s="494"/>
      <c r="AJ129" s="494"/>
      <c r="AK129" s="494"/>
      <c r="AL129" s="494"/>
      <c r="AM129" s="494"/>
      <c r="AN129" s="494"/>
      <c r="AO129" s="494"/>
      <c r="AP129" s="494"/>
      <c r="AQ129" s="164"/>
      <c r="AR129" s="13"/>
      <c r="AS129" s="266"/>
      <c r="AT129" s="266"/>
      <c r="AU129" s="233"/>
      <c r="AV129" s="233"/>
      <c r="AW129" s="233"/>
      <c r="AX129" s="233"/>
      <c r="AY129" s="13"/>
      <c r="AZ129" s="13"/>
      <c r="BA129" s="13"/>
      <c r="BB129" s="13"/>
      <c r="BC129" s="13"/>
      <c r="BD129" s="13"/>
      <c r="BE129" s="13"/>
      <c r="BF129" s="164"/>
      <c r="BG129" s="13"/>
      <c r="BH129" s="12"/>
      <c r="BI129" s="233"/>
      <c r="BJ129" s="233"/>
      <c r="BK129" s="233"/>
      <c r="BL129" s="13"/>
      <c r="BM129" s="13"/>
      <c r="BN129" s="13"/>
      <c r="BO129" s="13"/>
      <c r="BP129" s="13"/>
      <c r="BQ129" s="13"/>
      <c r="BR129" s="5">
        <v>0</v>
      </c>
    </row>
    <row r="130" spans="1:70" s="208" customFormat="1" ht="28">
      <c r="A130" s="26">
        <v>1</v>
      </c>
      <c r="B130" s="16">
        <v>5</v>
      </c>
      <c r="C130" s="542" t="s">
        <v>2389</v>
      </c>
      <c r="D130" s="542">
        <v>3</v>
      </c>
      <c r="E130" s="542" t="s">
        <v>1592</v>
      </c>
      <c r="F130" s="542"/>
      <c r="G130" s="542"/>
      <c r="H130" s="542"/>
      <c r="I130" s="542" t="s">
        <v>673</v>
      </c>
      <c r="J130" s="293"/>
      <c r="K130" s="511"/>
      <c r="L130" s="26"/>
      <c r="M130" s="511"/>
      <c r="N130" s="511"/>
      <c r="O130" s="293"/>
      <c r="P130" s="681">
        <f>Table2[[#This Row],[Minimum possible value]]</f>
        <v>0</v>
      </c>
      <c r="Q130" s="681">
        <f>Table2[[#This Row],[Maximum likely or possible value]]</f>
        <v>0</v>
      </c>
      <c r="R130" s="681"/>
      <c r="S130" s="523"/>
      <c r="T130" s="160"/>
      <c r="U130" s="13"/>
      <c r="V130" s="13"/>
      <c r="W130" s="13"/>
      <c r="X130" s="13"/>
      <c r="Y130" s="13"/>
      <c r="Z130" s="13"/>
      <c r="AA130" s="164"/>
      <c r="AB130" s="13"/>
      <c r="AC130" s="13"/>
      <c r="AD130" s="13"/>
      <c r="AE130" s="13"/>
      <c r="AF130" s="13"/>
      <c r="AG130" s="13"/>
      <c r="AH130" s="13"/>
      <c r="AI130" s="13"/>
      <c r="AJ130" s="13"/>
      <c r="AK130" s="13"/>
      <c r="AL130" s="13"/>
      <c r="AM130" s="13"/>
      <c r="AN130" s="13"/>
      <c r="AO130" s="13"/>
      <c r="AP130" s="13"/>
      <c r="AQ130" s="164"/>
      <c r="AR130" s="13"/>
      <c r="AS130" s="17" t="s">
        <v>674</v>
      </c>
      <c r="AT130" s="17" t="s">
        <v>674</v>
      </c>
      <c r="AU130" s="494"/>
      <c r="AV130" s="494"/>
      <c r="AW130" s="494"/>
      <c r="AX130" s="494"/>
      <c r="AY130" s="494" t="s">
        <v>672</v>
      </c>
      <c r="AZ130" s="494" t="s">
        <v>675</v>
      </c>
      <c r="BA130" s="494" t="s">
        <v>675</v>
      </c>
      <c r="BB130" s="494"/>
      <c r="BC130" s="494"/>
      <c r="BD130" s="494"/>
      <c r="BE130" s="494"/>
      <c r="BF130" s="164"/>
      <c r="BG130" s="13"/>
      <c r="BH130" s="12"/>
      <c r="BI130" s="13"/>
      <c r="BJ130" s="13"/>
      <c r="BK130" s="13"/>
      <c r="BL130" s="13"/>
      <c r="BM130" s="13"/>
      <c r="BN130" s="13"/>
      <c r="BO130" s="13"/>
      <c r="BP130" s="13"/>
      <c r="BQ130" s="13"/>
      <c r="BR130" s="5">
        <f t="shared" ref="BR130:BR142" si="7">COUNTIF(S130,"*")+COUNTIF(AC130,"*")+COUNTIF(AS130,"*")+COUNTIF(BH130,"*")</f>
        <v>1</v>
      </c>
    </row>
    <row r="131" spans="1:70" s="208" customFormat="1" ht="56">
      <c r="A131" s="26">
        <v>2</v>
      </c>
      <c r="B131" s="16">
        <v>5</v>
      </c>
      <c r="C131" s="542" t="s">
        <v>2389</v>
      </c>
      <c r="D131" s="542">
        <v>3</v>
      </c>
      <c r="E131" s="542" t="s">
        <v>1592</v>
      </c>
      <c r="F131" s="542"/>
      <c r="G131" s="542"/>
      <c r="H131" s="542"/>
      <c r="I131" s="542" t="s">
        <v>676</v>
      </c>
      <c r="J131" s="293"/>
      <c r="K131" s="511"/>
      <c r="L131" s="26"/>
      <c r="M131" s="511"/>
      <c r="N131" s="511"/>
      <c r="O131" s="293"/>
      <c r="P131" s="681">
        <f>Table2[[#This Row],[Minimum possible value]]</f>
        <v>0</v>
      </c>
      <c r="Q131" s="681">
        <f>Table2[[#This Row],[Maximum likely or possible value]]</f>
        <v>0</v>
      </c>
      <c r="R131" s="681"/>
      <c r="S131" s="523"/>
      <c r="T131" s="160"/>
      <c r="U131" s="13"/>
      <c r="V131" s="13"/>
      <c r="W131" s="13"/>
      <c r="X131" s="13"/>
      <c r="Y131" s="13"/>
      <c r="Z131" s="13"/>
      <c r="AA131" s="164"/>
      <c r="AB131" s="13"/>
      <c r="AC131" s="13"/>
      <c r="AD131" s="13"/>
      <c r="AE131" s="13"/>
      <c r="AF131" s="13"/>
      <c r="AG131" s="13"/>
      <c r="AH131" s="13"/>
      <c r="AI131" s="13"/>
      <c r="AJ131" s="13"/>
      <c r="AK131" s="13"/>
      <c r="AL131" s="13"/>
      <c r="AM131" s="13"/>
      <c r="AN131" s="13"/>
      <c r="AO131" s="13"/>
      <c r="AP131" s="13"/>
      <c r="AQ131" s="164"/>
      <c r="AR131" s="13"/>
      <c r="AS131" s="17" t="s">
        <v>677</v>
      </c>
      <c r="AT131" s="17" t="s">
        <v>677</v>
      </c>
      <c r="AU131" s="494"/>
      <c r="AV131" s="494"/>
      <c r="AW131" s="494"/>
      <c r="AX131" s="494"/>
      <c r="AY131" s="494" t="s">
        <v>672</v>
      </c>
      <c r="AZ131" s="494" t="s">
        <v>678</v>
      </c>
      <c r="BA131" s="494" t="s">
        <v>678</v>
      </c>
      <c r="BB131" s="494"/>
      <c r="BC131" s="494"/>
      <c r="BD131" s="494"/>
      <c r="BE131" s="494"/>
      <c r="BF131" s="164"/>
      <c r="BG131" s="13"/>
      <c r="BH131" s="12"/>
      <c r="BI131" s="13"/>
      <c r="BJ131" s="13"/>
      <c r="BK131" s="13"/>
      <c r="BL131" s="13"/>
      <c r="BM131" s="13"/>
      <c r="BN131" s="13"/>
      <c r="BO131" s="13"/>
      <c r="BP131" s="13"/>
      <c r="BQ131" s="13"/>
      <c r="BR131" s="5">
        <f t="shared" si="7"/>
        <v>1</v>
      </c>
    </row>
    <row r="132" spans="1:70" s="208" customFormat="1" ht="28">
      <c r="A132" s="26">
        <v>3</v>
      </c>
      <c r="B132" s="16">
        <v>5</v>
      </c>
      <c r="C132" s="542" t="s">
        <v>2389</v>
      </c>
      <c r="D132" s="542">
        <v>3</v>
      </c>
      <c r="E132" s="542" t="s">
        <v>1592</v>
      </c>
      <c r="F132" s="542"/>
      <c r="G132" s="542"/>
      <c r="H132" s="542"/>
      <c r="I132" s="542" t="s">
        <v>1988</v>
      </c>
      <c r="J132" s="293"/>
      <c r="K132" s="511"/>
      <c r="L132" s="26"/>
      <c r="M132" s="511"/>
      <c r="N132" s="511"/>
      <c r="O132" s="293"/>
      <c r="P132" s="681">
        <f>Table2[[#This Row],[Minimum possible value]]</f>
        <v>0</v>
      </c>
      <c r="Q132" s="681">
        <f>Table2[[#This Row],[Maximum likely or possible value]]</f>
        <v>0</v>
      </c>
      <c r="R132" s="681"/>
      <c r="S132" s="523"/>
      <c r="T132" s="160"/>
      <c r="U132" s="13"/>
      <c r="V132" s="13"/>
      <c r="W132" s="13"/>
      <c r="X132" s="13"/>
      <c r="Y132" s="13"/>
      <c r="Z132" s="13"/>
      <c r="AA132" s="164"/>
      <c r="AB132" s="13"/>
      <c r="AC132" s="13"/>
      <c r="AD132" s="13"/>
      <c r="AE132" s="13"/>
      <c r="AF132" s="13"/>
      <c r="AG132" s="13"/>
      <c r="AH132" s="13"/>
      <c r="AI132" s="13"/>
      <c r="AJ132" s="13"/>
      <c r="AK132" s="13"/>
      <c r="AL132" s="13"/>
      <c r="AM132" s="13"/>
      <c r="AN132" s="13"/>
      <c r="AO132" s="13"/>
      <c r="AP132" s="13"/>
      <c r="AQ132" s="164"/>
      <c r="AR132" s="13"/>
      <c r="AS132" s="17" t="s">
        <v>679</v>
      </c>
      <c r="AT132" s="17" t="s">
        <v>679</v>
      </c>
      <c r="AU132" s="494"/>
      <c r="AV132" s="494"/>
      <c r="AW132" s="494"/>
      <c r="AX132" s="494"/>
      <c r="AY132" s="494" t="s">
        <v>672</v>
      </c>
      <c r="AZ132" s="494" t="s">
        <v>680</v>
      </c>
      <c r="BA132" s="494" t="s">
        <v>680</v>
      </c>
      <c r="BB132" s="494"/>
      <c r="BC132" s="494"/>
      <c r="BD132" s="494"/>
      <c r="BE132" s="494"/>
      <c r="BF132" s="164"/>
      <c r="BG132" s="13"/>
      <c r="BH132" s="12"/>
      <c r="BI132" s="13"/>
      <c r="BJ132" s="13"/>
      <c r="BK132" s="13"/>
      <c r="BL132" s="13"/>
      <c r="BM132" s="13"/>
      <c r="BN132" s="13"/>
      <c r="BO132" s="13"/>
      <c r="BP132" s="13"/>
      <c r="BQ132" s="13"/>
      <c r="BR132" s="5">
        <f t="shared" si="7"/>
        <v>1</v>
      </c>
    </row>
    <row r="133" spans="1:70" s="208" customFormat="1" ht="42">
      <c r="A133" s="26">
        <v>4</v>
      </c>
      <c r="B133" s="16">
        <v>5</v>
      </c>
      <c r="C133" s="542" t="s">
        <v>2389</v>
      </c>
      <c r="D133" s="542">
        <v>3</v>
      </c>
      <c r="E133" s="542" t="s">
        <v>1592</v>
      </c>
      <c r="F133" s="542"/>
      <c r="G133" s="542"/>
      <c r="H133" s="542"/>
      <c r="I133" s="542" t="s">
        <v>681</v>
      </c>
      <c r="J133" s="293"/>
      <c r="K133" s="511"/>
      <c r="L133" s="26"/>
      <c r="M133" s="511"/>
      <c r="N133" s="511"/>
      <c r="O133" s="293"/>
      <c r="P133" s="681">
        <f>Table2[[#This Row],[Minimum possible value]]</f>
        <v>0</v>
      </c>
      <c r="Q133" s="681">
        <f>Table2[[#This Row],[Maximum likely or possible value]]</f>
        <v>0</v>
      </c>
      <c r="R133" s="681"/>
      <c r="S133" s="523"/>
      <c r="T133" s="160"/>
      <c r="U133" s="13"/>
      <c r="V133" s="13"/>
      <c r="W133" s="13"/>
      <c r="X133" s="13"/>
      <c r="Y133" s="13"/>
      <c r="Z133" s="13"/>
      <c r="AA133" s="164"/>
      <c r="AB133" s="13"/>
      <c r="AC133" s="13"/>
      <c r="AD133" s="13"/>
      <c r="AE133" s="13"/>
      <c r="AF133" s="13"/>
      <c r="AG133" s="13"/>
      <c r="AH133" s="13"/>
      <c r="AI133" s="13"/>
      <c r="AJ133" s="13"/>
      <c r="AK133" s="13"/>
      <c r="AL133" s="13"/>
      <c r="AM133" s="13"/>
      <c r="AN133" s="13"/>
      <c r="AO133" s="13"/>
      <c r="AP133" s="13"/>
      <c r="AQ133" s="164"/>
      <c r="AR133" s="13"/>
      <c r="AS133" s="17" t="s">
        <v>682</v>
      </c>
      <c r="AT133" s="17" t="s">
        <v>682</v>
      </c>
      <c r="AU133" s="494"/>
      <c r="AV133" s="494"/>
      <c r="AW133" s="494"/>
      <c r="AX133" s="494"/>
      <c r="AY133" s="494" t="s">
        <v>672</v>
      </c>
      <c r="AZ133" s="494" t="s">
        <v>683</v>
      </c>
      <c r="BA133" s="494" t="s">
        <v>683</v>
      </c>
      <c r="BB133" s="494" t="s">
        <v>684</v>
      </c>
      <c r="BC133" s="494"/>
      <c r="BD133" s="494"/>
      <c r="BE133" s="494"/>
      <c r="BF133" s="164"/>
      <c r="BG133" s="13"/>
      <c r="BH133" s="12"/>
      <c r="BI133" s="13"/>
      <c r="BJ133" s="13"/>
      <c r="BK133" s="13"/>
      <c r="BL133" s="13"/>
      <c r="BM133" s="13"/>
      <c r="BN133" s="13"/>
      <c r="BO133" s="13"/>
      <c r="BP133" s="13"/>
      <c r="BQ133" s="13"/>
      <c r="BR133" s="5">
        <f t="shared" si="7"/>
        <v>1</v>
      </c>
    </row>
    <row r="134" spans="1:70" s="208" customFormat="1" ht="28">
      <c r="A134" s="26">
        <v>5</v>
      </c>
      <c r="B134" s="16">
        <v>5</v>
      </c>
      <c r="C134" s="542" t="s">
        <v>2389</v>
      </c>
      <c r="D134" s="542">
        <v>3</v>
      </c>
      <c r="E134" s="542" t="s">
        <v>1592</v>
      </c>
      <c r="F134" s="542"/>
      <c r="G134" s="542"/>
      <c r="H134" s="542"/>
      <c r="I134" s="542" t="s">
        <v>685</v>
      </c>
      <c r="J134" s="293"/>
      <c r="K134" s="511"/>
      <c r="L134" s="26"/>
      <c r="M134" s="511"/>
      <c r="N134" s="511"/>
      <c r="O134" s="293"/>
      <c r="P134" s="681">
        <f>Table2[[#This Row],[Minimum possible value]]</f>
        <v>0</v>
      </c>
      <c r="Q134" s="681">
        <f>Table2[[#This Row],[Maximum likely or possible value]]</f>
        <v>0</v>
      </c>
      <c r="R134" s="681"/>
      <c r="S134" s="523"/>
      <c r="T134" s="160"/>
      <c r="U134" s="13"/>
      <c r="V134" s="13"/>
      <c r="W134" s="13"/>
      <c r="X134" s="13"/>
      <c r="Y134" s="13"/>
      <c r="Z134" s="13"/>
      <c r="AA134" s="164"/>
      <c r="AB134" s="13"/>
      <c r="AC134" s="13"/>
      <c r="AD134" s="13"/>
      <c r="AE134" s="13"/>
      <c r="AF134" s="13"/>
      <c r="AG134" s="13"/>
      <c r="AH134" s="13"/>
      <c r="AI134" s="13"/>
      <c r="AJ134" s="13"/>
      <c r="AK134" s="13"/>
      <c r="AL134" s="13"/>
      <c r="AM134" s="13"/>
      <c r="AN134" s="13"/>
      <c r="AO134" s="13"/>
      <c r="AP134" s="13"/>
      <c r="AQ134" s="164"/>
      <c r="AR134" s="13"/>
      <c r="AS134" s="17" t="s">
        <v>686</v>
      </c>
      <c r="AT134" s="17" t="s">
        <v>686</v>
      </c>
      <c r="AU134" s="494"/>
      <c r="AV134" s="494"/>
      <c r="AW134" s="494"/>
      <c r="AX134" s="494"/>
      <c r="AY134" s="494" t="s">
        <v>672</v>
      </c>
      <c r="AZ134" s="494" t="s">
        <v>687</v>
      </c>
      <c r="BA134" s="494" t="s">
        <v>687</v>
      </c>
      <c r="BB134" s="494"/>
      <c r="BC134" s="494" t="s">
        <v>688</v>
      </c>
      <c r="BD134" s="494"/>
      <c r="BE134" s="494"/>
      <c r="BF134" s="164"/>
      <c r="BG134" s="13"/>
      <c r="BH134" s="12"/>
      <c r="BI134" s="13"/>
      <c r="BJ134" s="13"/>
      <c r="BK134" s="13"/>
      <c r="BL134" s="13"/>
      <c r="BM134" s="13"/>
      <c r="BN134" s="13"/>
      <c r="BO134" s="13"/>
      <c r="BP134" s="13"/>
      <c r="BQ134" s="13"/>
      <c r="BR134" s="5">
        <f t="shared" si="7"/>
        <v>1</v>
      </c>
    </row>
    <row r="135" spans="1:70" s="208" customFormat="1" ht="28">
      <c r="A135" s="26">
        <v>6</v>
      </c>
      <c r="B135" s="16">
        <v>5</v>
      </c>
      <c r="C135" s="542" t="s">
        <v>2389</v>
      </c>
      <c r="D135" s="542">
        <v>3</v>
      </c>
      <c r="E135" s="542" t="s">
        <v>1592</v>
      </c>
      <c r="F135" s="542"/>
      <c r="G135" s="542"/>
      <c r="H135" s="542"/>
      <c r="I135" s="542" t="s">
        <v>689</v>
      </c>
      <c r="J135" s="293"/>
      <c r="K135" s="511"/>
      <c r="L135" s="26"/>
      <c r="M135" s="511"/>
      <c r="N135" s="511"/>
      <c r="O135" s="293"/>
      <c r="P135" s="681">
        <f>Table2[[#This Row],[Minimum possible value]]</f>
        <v>0</v>
      </c>
      <c r="Q135" s="681">
        <f>Table2[[#This Row],[Maximum likely or possible value]]</f>
        <v>0</v>
      </c>
      <c r="R135" s="681"/>
      <c r="S135" s="523"/>
      <c r="T135" s="160"/>
      <c r="U135" s="13"/>
      <c r="V135" s="13"/>
      <c r="W135" s="13"/>
      <c r="X135" s="13"/>
      <c r="Y135" s="13"/>
      <c r="Z135" s="13"/>
      <c r="AA135" s="164"/>
      <c r="AB135" s="13"/>
      <c r="AC135" s="13"/>
      <c r="AD135" s="13"/>
      <c r="AE135" s="13"/>
      <c r="AF135" s="13"/>
      <c r="AG135" s="13"/>
      <c r="AH135" s="13"/>
      <c r="AI135" s="13"/>
      <c r="AJ135" s="13"/>
      <c r="AK135" s="13"/>
      <c r="AL135" s="13"/>
      <c r="AM135" s="13"/>
      <c r="AN135" s="13"/>
      <c r="AO135" s="13"/>
      <c r="AP135" s="13"/>
      <c r="AQ135" s="164"/>
      <c r="AR135" s="13"/>
      <c r="AS135" s="17" t="s">
        <v>690</v>
      </c>
      <c r="AT135" s="17" t="s">
        <v>690</v>
      </c>
      <c r="AU135" s="494"/>
      <c r="AV135" s="494"/>
      <c r="AW135" s="494"/>
      <c r="AX135" s="494"/>
      <c r="AY135" s="494" t="s">
        <v>672</v>
      </c>
      <c r="AZ135" s="494" t="s">
        <v>689</v>
      </c>
      <c r="BA135" s="494" t="s">
        <v>689</v>
      </c>
      <c r="BB135" s="494"/>
      <c r="BC135" s="494"/>
      <c r="BD135" s="494"/>
      <c r="BE135" s="494"/>
      <c r="BF135" s="164"/>
      <c r="BG135" s="13"/>
      <c r="BH135" s="12"/>
      <c r="BI135" s="13"/>
      <c r="BJ135" s="13"/>
      <c r="BK135" s="13"/>
      <c r="BL135" s="13"/>
      <c r="BM135" s="13"/>
      <c r="BN135" s="13"/>
      <c r="BO135" s="13"/>
      <c r="BP135" s="13"/>
      <c r="BQ135" s="13"/>
      <c r="BR135" s="5">
        <f t="shared" si="7"/>
        <v>1</v>
      </c>
    </row>
    <row r="136" spans="1:70" s="208" customFormat="1" ht="28">
      <c r="A136" s="26">
        <v>7</v>
      </c>
      <c r="B136" s="16">
        <v>5</v>
      </c>
      <c r="C136" s="542" t="s">
        <v>2389</v>
      </c>
      <c r="D136" s="542">
        <v>3</v>
      </c>
      <c r="E136" s="542" t="s">
        <v>1592</v>
      </c>
      <c r="F136" s="542"/>
      <c r="G136" s="542"/>
      <c r="H136" s="542"/>
      <c r="I136" s="542" t="s">
        <v>691</v>
      </c>
      <c r="J136" s="293"/>
      <c r="K136" s="511"/>
      <c r="L136" s="26"/>
      <c r="M136" s="511"/>
      <c r="N136" s="511"/>
      <c r="O136" s="293"/>
      <c r="P136" s="681">
        <f>Table2[[#This Row],[Minimum possible value]]</f>
        <v>0</v>
      </c>
      <c r="Q136" s="681">
        <f>Table2[[#This Row],[Maximum likely or possible value]]</f>
        <v>0</v>
      </c>
      <c r="R136" s="681"/>
      <c r="S136" s="523"/>
      <c r="T136" s="160"/>
      <c r="U136" s="13"/>
      <c r="V136" s="13"/>
      <c r="W136" s="13"/>
      <c r="X136" s="13"/>
      <c r="Y136" s="13"/>
      <c r="Z136" s="13"/>
      <c r="AA136" s="164"/>
      <c r="AB136" s="13"/>
      <c r="AC136" s="13"/>
      <c r="AD136" s="13"/>
      <c r="AE136" s="13"/>
      <c r="AF136" s="13"/>
      <c r="AG136" s="13"/>
      <c r="AH136" s="13"/>
      <c r="AI136" s="13"/>
      <c r="AJ136" s="13"/>
      <c r="AK136" s="13"/>
      <c r="AL136" s="13"/>
      <c r="AM136" s="13"/>
      <c r="AN136" s="13"/>
      <c r="AO136" s="13"/>
      <c r="AP136" s="13"/>
      <c r="AQ136" s="164"/>
      <c r="AR136" s="13"/>
      <c r="AS136" s="17" t="s">
        <v>692</v>
      </c>
      <c r="AT136" s="17" t="s">
        <v>692</v>
      </c>
      <c r="AU136" s="494"/>
      <c r="AV136" s="494"/>
      <c r="AW136" s="494"/>
      <c r="AX136" s="494"/>
      <c r="AY136" s="494" t="s">
        <v>672</v>
      </c>
      <c r="AZ136" s="494" t="s">
        <v>691</v>
      </c>
      <c r="BA136" s="494" t="s">
        <v>691</v>
      </c>
      <c r="BB136" s="494"/>
      <c r="BC136" s="494" t="s">
        <v>688</v>
      </c>
      <c r="BD136" s="494"/>
      <c r="BE136" s="494"/>
      <c r="BF136" s="164"/>
      <c r="BG136" s="13"/>
      <c r="BH136" s="12"/>
      <c r="BI136" s="13"/>
      <c r="BJ136" s="13"/>
      <c r="BK136" s="13"/>
      <c r="BL136" s="13"/>
      <c r="BM136" s="13"/>
      <c r="BN136" s="13"/>
      <c r="BO136" s="13"/>
      <c r="BP136" s="13"/>
      <c r="BQ136" s="13"/>
      <c r="BR136" s="5">
        <f t="shared" si="7"/>
        <v>1</v>
      </c>
    </row>
    <row r="137" spans="1:70" s="208" customFormat="1" ht="28">
      <c r="A137" s="26">
        <v>8</v>
      </c>
      <c r="B137" s="16">
        <v>5</v>
      </c>
      <c r="C137" s="542" t="s">
        <v>2389</v>
      </c>
      <c r="D137" s="542">
        <v>3</v>
      </c>
      <c r="E137" s="542" t="s">
        <v>1592</v>
      </c>
      <c r="F137" s="542"/>
      <c r="G137" s="542"/>
      <c r="H137" s="542"/>
      <c r="I137" s="542" t="s">
        <v>693</v>
      </c>
      <c r="J137" s="293"/>
      <c r="K137" s="511"/>
      <c r="L137" s="26"/>
      <c r="M137" s="511"/>
      <c r="N137" s="511"/>
      <c r="O137" s="293"/>
      <c r="P137" s="681">
        <f>Table2[[#This Row],[Minimum possible value]]</f>
        <v>0</v>
      </c>
      <c r="Q137" s="681">
        <f>Table2[[#This Row],[Maximum likely or possible value]]</f>
        <v>0</v>
      </c>
      <c r="R137" s="681"/>
      <c r="S137" s="523"/>
      <c r="T137" s="160"/>
      <c r="U137" s="13"/>
      <c r="V137" s="13"/>
      <c r="W137" s="13"/>
      <c r="X137" s="13"/>
      <c r="Y137" s="13"/>
      <c r="Z137" s="13"/>
      <c r="AA137" s="164"/>
      <c r="AB137" s="13"/>
      <c r="AC137" s="13"/>
      <c r="AD137" s="13"/>
      <c r="AE137" s="13"/>
      <c r="AF137" s="13"/>
      <c r="AG137" s="13"/>
      <c r="AH137" s="13"/>
      <c r="AI137" s="13"/>
      <c r="AJ137" s="13"/>
      <c r="AK137" s="13"/>
      <c r="AL137" s="13"/>
      <c r="AM137" s="13"/>
      <c r="AN137" s="13"/>
      <c r="AO137" s="13"/>
      <c r="AP137" s="13"/>
      <c r="AQ137" s="164"/>
      <c r="AR137" s="13"/>
      <c r="AS137" s="17" t="s">
        <v>694</v>
      </c>
      <c r="AT137" s="17" t="s">
        <v>694</v>
      </c>
      <c r="AU137" s="494"/>
      <c r="AV137" s="494"/>
      <c r="AW137" s="494"/>
      <c r="AX137" s="494"/>
      <c r="AY137" s="494" t="s">
        <v>672</v>
      </c>
      <c r="AZ137" s="494" t="s">
        <v>693</v>
      </c>
      <c r="BA137" s="494" t="s">
        <v>693</v>
      </c>
      <c r="BB137" s="494"/>
      <c r="BC137" s="494"/>
      <c r="BD137" s="494"/>
      <c r="BE137" s="494"/>
      <c r="BF137" s="164"/>
      <c r="BG137" s="13"/>
      <c r="BH137" s="12"/>
      <c r="BI137" s="13"/>
      <c r="BJ137" s="13"/>
      <c r="BK137" s="13"/>
      <c r="BL137" s="13"/>
      <c r="BM137" s="13"/>
      <c r="BN137" s="13"/>
      <c r="BO137" s="13"/>
      <c r="BP137" s="13"/>
      <c r="BQ137" s="13"/>
      <c r="BR137" s="5">
        <f t="shared" si="7"/>
        <v>1</v>
      </c>
    </row>
    <row r="138" spans="1:70" s="208" customFormat="1" ht="28">
      <c r="A138" s="26">
        <v>9</v>
      </c>
      <c r="B138" s="16">
        <v>5</v>
      </c>
      <c r="C138" s="542" t="s">
        <v>2389</v>
      </c>
      <c r="D138" s="542">
        <v>3</v>
      </c>
      <c r="E138" s="542" t="s">
        <v>1592</v>
      </c>
      <c r="F138" s="542"/>
      <c r="G138" s="542"/>
      <c r="H138" s="542"/>
      <c r="I138" s="542" t="s">
        <v>695</v>
      </c>
      <c r="J138" s="293"/>
      <c r="K138" s="511"/>
      <c r="L138" s="26"/>
      <c r="M138" s="511"/>
      <c r="N138" s="511"/>
      <c r="O138" s="293"/>
      <c r="P138" s="681">
        <f>Table2[[#This Row],[Minimum possible value]]</f>
        <v>0</v>
      </c>
      <c r="Q138" s="681">
        <f>Table2[[#This Row],[Maximum likely or possible value]]</f>
        <v>0</v>
      </c>
      <c r="R138" s="681"/>
      <c r="S138" s="523"/>
      <c r="T138" s="160"/>
      <c r="U138" s="13"/>
      <c r="V138" s="13"/>
      <c r="W138" s="13"/>
      <c r="X138" s="13"/>
      <c r="Y138" s="13"/>
      <c r="Z138" s="13"/>
      <c r="AA138" s="164"/>
      <c r="AB138" s="13"/>
      <c r="AC138" s="13"/>
      <c r="AD138" s="13"/>
      <c r="AE138" s="13"/>
      <c r="AF138" s="13"/>
      <c r="AG138" s="13"/>
      <c r="AH138" s="13"/>
      <c r="AI138" s="13"/>
      <c r="AJ138" s="13"/>
      <c r="AK138" s="13"/>
      <c r="AL138" s="13"/>
      <c r="AM138" s="13"/>
      <c r="AN138" s="13"/>
      <c r="AO138" s="13"/>
      <c r="AP138" s="13"/>
      <c r="AQ138" s="164"/>
      <c r="AR138" s="13"/>
      <c r="AS138" s="17" t="s">
        <v>696</v>
      </c>
      <c r="AT138" s="17" t="s">
        <v>696</v>
      </c>
      <c r="AU138" s="494"/>
      <c r="AV138" s="494"/>
      <c r="AW138" s="494"/>
      <c r="AX138" s="494"/>
      <c r="AY138" s="494" t="s">
        <v>672</v>
      </c>
      <c r="AZ138" s="494" t="s">
        <v>695</v>
      </c>
      <c r="BA138" s="494" t="s">
        <v>697</v>
      </c>
      <c r="BB138" s="494" t="s">
        <v>684</v>
      </c>
      <c r="BC138" s="494"/>
      <c r="BD138" s="494"/>
      <c r="BE138" s="494"/>
      <c r="BF138" s="164"/>
      <c r="BG138" s="13"/>
      <c r="BH138" s="12"/>
      <c r="BI138" s="13"/>
      <c r="BJ138" s="13"/>
      <c r="BK138" s="13"/>
      <c r="BL138" s="13"/>
      <c r="BM138" s="13"/>
      <c r="BN138" s="13"/>
      <c r="BO138" s="13"/>
      <c r="BP138" s="13"/>
      <c r="BQ138" s="13"/>
      <c r="BR138" s="5">
        <f t="shared" si="7"/>
        <v>1</v>
      </c>
    </row>
    <row r="139" spans="1:70" s="208" customFormat="1" ht="28">
      <c r="A139" s="26">
        <v>10</v>
      </c>
      <c r="B139" s="16">
        <v>5</v>
      </c>
      <c r="C139" s="542" t="s">
        <v>2389</v>
      </c>
      <c r="D139" s="542">
        <v>3</v>
      </c>
      <c r="E139" s="542" t="s">
        <v>1592</v>
      </c>
      <c r="F139" s="542"/>
      <c r="G139" s="542"/>
      <c r="H139" s="542"/>
      <c r="I139" s="542" t="s">
        <v>698</v>
      </c>
      <c r="J139" s="293"/>
      <c r="K139" s="511"/>
      <c r="L139" s="26"/>
      <c r="M139" s="511"/>
      <c r="N139" s="511"/>
      <c r="O139" s="293"/>
      <c r="P139" s="681">
        <f>Table2[[#This Row],[Minimum possible value]]</f>
        <v>0</v>
      </c>
      <c r="Q139" s="681">
        <f>Table2[[#This Row],[Maximum likely or possible value]]</f>
        <v>0</v>
      </c>
      <c r="R139" s="681"/>
      <c r="S139" s="523"/>
      <c r="T139" s="160"/>
      <c r="U139" s="13"/>
      <c r="V139" s="13"/>
      <c r="W139" s="13"/>
      <c r="X139" s="13"/>
      <c r="Y139" s="13"/>
      <c r="Z139" s="13"/>
      <c r="AA139" s="164"/>
      <c r="AB139" s="13"/>
      <c r="AC139" s="13"/>
      <c r="AD139" s="13"/>
      <c r="AE139" s="13"/>
      <c r="AF139" s="13"/>
      <c r="AG139" s="13"/>
      <c r="AH139" s="13"/>
      <c r="AI139" s="13"/>
      <c r="AJ139" s="13"/>
      <c r="AK139" s="13"/>
      <c r="AL139" s="13"/>
      <c r="AM139" s="13"/>
      <c r="AN139" s="13"/>
      <c r="AO139" s="13"/>
      <c r="AP139" s="13"/>
      <c r="AQ139" s="164"/>
      <c r="AR139" s="13"/>
      <c r="AS139" s="17" t="s">
        <v>699</v>
      </c>
      <c r="AT139" s="17" t="s">
        <v>699</v>
      </c>
      <c r="AU139" s="494"/>
      <c r="AV139" s="494"/>
      <c r="AW139" s="494"/>
      <c r="AX139" s="494"/>
      <c r="AY139" s="494" t="s">
        <v>672</v>
      </c>
      <c r="AZ139" s="494" t="s">
        <v>700</v>
      </c>
      <c r="BA139" s="494" t="s">
        <v>700</v>
      </c>
      <c r="BB139" s="494"/>
      <c r="BC139" s="494"/>
      <c r="BD139" s="494"/>
      <c r="BE139" s="494"/>
      <c r="BF139" s="164"/>
      <c r="BG139" s="13"/>
      <c r="BH139" s="12"/>
      <c r="BI139" s="13"/>
      <c r="BJ139" s="13"/>
      <c r="BK139" s="13"/>
      <c r="BL139" s="13"/>
      <c r="BM139" s="13"/>
      <c r="BN139" s="13"/>
      <c r="BO139" s="13"/>
      <c r="BP139" s="13"/>
      <c r="BQ139" s="13"/>
      <c r="BR139" s="5">
        <f t="shared" si="7"/>
        <v>1</v>
      </c>
    </row>
    <row r="140" spans="1:70" s="208" customFormat="1" ht="28">
      <c r="A140" s="26">
        <v>11</v>
      </c>
      <c r="B140" s="16">
        <v>5</v>
      </c>
      <c r="C140" s="542" t="s">
        <v>2389</v>
      </c>
      <c r="D140" s="542">
        <v>3</v>
      </c>
      <c r="E140" s="542" t="s">
        <v>1592</v>
      </c>
      <c r="F140" s="542"/>
      <c r="G140" s="542"/>
      <c r="H140" s="542"/>
      <c r="I140" s="542" t="s">
        <v>701</v>
      </c>
      <c r="J140" s="293"/>
      <c r="K140" s="511"/>
      <c r="L140" s="26"/>
      <c r="M140" s="511"/>
      <c r="N140" s="511"/>
      <c r="O140" s="293"/>
      <c r="P140" s="681">
        <f>Table2[[#This Row],[Minimum possible value]]</f>
        <v>0</v>
      </c>
      <c r="Q140" s="681">
        <f>Table2[[#This Row],[Maximum likely or possible value]]</f>
        <v>0</v>
      </c>
      <c r="R140" s="681"/>
      <c r="S140" s="523"/>
      <c r="T140" s="160"/>
      <c r="U140" s="13"/>
      <c r="V140" s="13"/>
      <c r="W140" s="13"/>
      <c r="X140" s="13"/>
      <c r="Y140" s="13"/>
      <c r="Z140" s="13"/>
      <c r="AA140" s="164"/>
      <c r="AB140" s="13"/>
      <c r="AC140" s="13"/>
      <c r="AD140" s="13"/>
      <c r="AE140" s="13"/>
      <c r="AF140" s="13"/>
      <c r="AG140" s="13"/>
      <c r="AH140" s="13"/>
      <c r="AI140" s="13"/>
      <c r="AJ140" s="13"/>
      <c r="AK140" s="13"/>
      <c r="AL140" s="13"/>
      <c r="AM140" s="13"/>
      <c r="AN140" s="13"/>
      <c r="AO140" s="13"/>
      <c r="AP140" s="13"/>
      <c r="AQ140" s="164"/>
      <c r="AR140" s="13"/>
      <c r="AS140" s="17" t="s">
        <v>702</v>
      </c>
      <c r="AT140" s="17" t="s">
        <v>702</v>
      </c>
      <c r="AU140" s="494"/>
      <c r="AV140" s="494"/>
      <c r="AW140" s="494"/>
      <c r="AX140" s="494"/>
      <c r="AY140" s="494" t="s">
        <v>672</v>
      </c>
      <c r="AZ140" s="494" t="s">
        <v>703</v>
      </c>
      <c r="BA140" s="494" t="s">
        <v>704</v>
      </c>
      <c r="BB140" s="494"/>
      <c r="BC140" s="494"/>
      <c r="BD140" s="494"/>
      <c r="BE140" s="494"/>
      <c r="BF140" s="164"/>
      <c r="BG140" s="13"/>
      <c r="BH140" s="12"/>
      <c r="BI140" s="13"/>
      <c r="BJ140" s="13"/>
      <c r="BK140" s="13"/>
      <c r="BL140" s="13"/>
      <c r="BM140" s="13"/>
      <c r="BN140" s="13"/>
      <c r="BO140" s="13"/>
      <c r="BP140" s="13"/>
      <c r="BQ140" s="13"/>
      <c r="BR140" s="5">
        <f t="shared" si="7"/>
        <v>1</v>
      </c>
    </row>
    <row r="141" spans="1:70" s="208" customFormat="1" ht="42">
      <c r="A141" s="26">
        <v>12</v>
      </c>
      <c r="B141" s="16">
        <v>5</v>
      </c>
      <c r="C141" s="542" t="s">
        <v>2389</v>
      </c>
      <c r="D141" s="542">
        <v>3</v>
      </c>
      <c r="E141" s="542" t="s">
        <v>1592</v>
      </c>
      <c r="F141" s="542"/>
      <c r="G141" s="542"/>
      <c r="H141" s="542"/>
      <c r="I141" s="542" t="s">
        <v>705</v>
      </c>
      <c r="J141" s="293"/>
      <c r="K141" s="511"/>
      <c r="L141" s="26"/>
      <c r="M141" s="511"/>
      <c r="N141" s="511"/>
      <c r="O141" s="293"/>
      <c r="P141" s="681">
        <f>Table2[[#This Row],[Minimum possible value]]</f>
        <v>0</v>
      </c>
      <c r="Q141" s="681">
        <f>Table2[[#This Row],[Maximum likely or possible value]]</f>
        <v>0</v>
      </c>
      <c r="R141" s="681"/>
      <c r="S141" s="523"/>
      <c r="T141" s="160"/>
      <c r="U141" s="13"/>
      <c r="V141" s="13"/>
      <c r="W141" s="13"/>
      <c r="X141" s="13"/>
      <c r="Y141" s="13"/>
      <c r="Z141" s="13"/>
      <c r="AA141" s="164"/>
      <c r="AB141" s="13"/>
      <c r="AC141" s="13"/>
      <c r="AD141" s="13"/>
      <c r="AE141" s="13"/>
      <c r="AF141" s="13"/>
      <c r="AG141" s="13"/>
      <c r="AH141" s="13"/>
      <c r="AI141" s="13"/>
      <c r="AJ141" s="13"/>
      <c r="AK141" s="13"/>
      <c r="AL141" s="13"/>
      <c r="AM141" s="13"/>
      <c r="AN141" s="13"/>
      <c r="AO141" s="13"/>
      <c r="AP141" s="13"/>
      <c r="AQ141" s="164"/>
      <c r="AR141" s="13"/>
      <c r="AS141" s="17" t="s">
        <v>706</v>
      </c>
      <c r="AT141" s="17" t="s">
        <v>706</v>
      </c>
      <c r="AU141" s="494"/>
      <c r="AV141" s="494"/>
      <c r="AW141" s="494"/>
      <c r="AX141" s="494"/>
      <c r="AY141" s="494" t="s">
        <v>672</v>
      </c>
      <c r="AZ141" s="494" t="s">
        <v>707</v>
      </c>
      <c r="BA141" s="494" t="s">
        <v>707</v>
      </c>
      <c r="BB141" s="494"/>
      <c r="BC141" s="494"/>
      <c r="BD141" s="494"/>
      <c r="BE141" s="494"/>
      <c r="BF141" s="164"/>
      <c r="BG141" s="13"/>
      <c r="BH141" s="12"/>
      <c r="BI141" s="13"/>
      <c r="BJ141" s="13"/>
      <c r="BK141" s="13"/>
      <c r="BL141" s="13"/>
      <c r="BM141" s="13"/>
      <c r="BN141" s="13"/>
      <c r="BO141" s="13"/>
      <c r="BP141" s="13"/>
      <c r="BQ141" s="13"/>
      <c r="BR141" s="5">
        <f t="shared" si="7"/>
        <v>1</v>
      </c>
    </row>
    <row r="142" spans="1:70" s="208" customFormat="1" ht="14">
      <c r="A142" s="26">
        <v>13</v>
      </c>
      <c r="B142" s="16">
        <v>5</v>
      </c>
      <c r="C142" s="542" t="s">
        <v>2389</v>
      </c>
      <c r="D142" s="542">
        <v>3</v>
      </c>
      <c r="E142" s="542" t="s">
        <v>1592</v>
      </c>
      <c r="F142" s="542"/>
      <c r="G142" s="542"/>
      <c r="H142" s="542"/>
      <c r="I142" s="542" t="s">
        <v>708</v>
      </c>
      <c r="J142" s="293"/>
      <c r="K142" s="511"/>
      <c r="L142" s="26"/>
      <c r="M142" s="511"/>
      <c r="N142" s="511"/>
      <c r="O142" s="293"/>
      <c r="P142" s="681">
        <f>Table2[[#This Row],[Minimum possible value]]</f>
        <v>0</v>
      </c>
      <c r="Q142" s="681">
        <f>Table2[[#This Row],[Maximum likely or possible value]]</f>
        <v>0</v>
      </c>
      <c r="R142" s="681"/>
      <c r="S142" s="523"/>
      <c r="T142" s="160"/>
      <c r="U142" s="13"/>
      <c r="V142" s="13"/>
      <c r="W142" s="13"/>
      <c r="X142" s="13"/>
      <c r="Y142" s="13"/>
      <c r="Z142" s="13"/>
      <c r="AA142" s="164"/>
      <c r="AB142" s="13"/>
      <c r="AC142" s="13"/>
      <c r="AD142" s="13"/>
      <c r="AE142" s="13"/>
      <c r="AF142" s="13"/>
      <c r="AG142" s="13"/>
      <c r="AH142" s="13"/>
      <c r="AI142" s="13"/>
      <c r="AJ142" s="13"/>
      <c r="AK142" s="13"/>
      <c r="AL142" s="13"/>
      <c r="AM142" s="13"/>
      <c r="AN142" s="13"/>
      <c r="AO142" s="13"/>
      <c r="AP142" s="13"/>
      <c r="AQ142" s="164"/>
      <c r="AR142" s="13"/>
      <c r="AS142" s="17" t="s">
        <v>709</v>
      </c>
      <c r="AT142" s="17" t="s">
        <v>709</v>
      </c>
      <c r="AU142" s="494"/>
      <c r="AV142" s="494"/>
      <c r="AW142" s="494"/>
      <c r="AX142" s="494"/>
      <c r="AY142" s="494" t="s">
        <v>672</v>
      </c>
      <c r="AZ142" s="494" t="s">
        <v>710</v>
      </c>
      <c r="BA142" s="494" t="s">
        <v>710</v>
      </c>
      <c r="BB142" s="494"/>
      <c r="BC142" s="494"/>
      <c r="BD142" s="494"/>
      <c r="BE142" s="494"/>
      <c r="BF142" s="164"/>
      <c r="BG142" s="13"/>
      <c r="BH142" s="12"/>
      <c r="BI142" s="13"/>
      <c r="BJ142" s="13"/>
      <c r="BK142" s="13"/>
      <c r="BL142" s="13"/>
      <c r="BM142" s="13"/>
      <c r="BN142" s="13"/>
      <c r="BO142" s="13"/>
      <c r="BP142" s="13"/>
      <c r="BQ142" s="13"/>
      <c r="BR142" s="5">
        <f t="shared" si="7"/>
        <v>1</v>
      </c>
    </row>
    <row r="143" spans="1:70" s="623" customFormat="1" ht="378">
      <c r="A143" s="585">
        <v>5</v>
      </c>
      <c r="B143" s="581">
        <v>5</v>
      </c>
      <c r="C143" s="585" t="s">
        <v>2389</v>
      </c>
      <c r="D143" s="585">
        <v>14</v>
      </c>
      <c r="E143" s="585" t="s">
        <v>380</v>
      </c>
      <c r="F143" s="585"/>
      <c r="G143" s="585" t="s">
        <v>1621</v>
      </c>
      <c r="H143" s="637" t="s">
        <v>1621</v>
      </c>
      <c r="I143" s="585" t="s">
        <v>381</v>
      </c>
      <c r="J143" s="203" t="str">
        <f>_xlfn.CONCAT("'&lt;br&gt;','&lt;b&gt;','",I143, ": ','&lt;/b&gt;',",O143, ",'&lt;/br&gt;',")</f>
        <v>'&lt;br&gt;','&lt;b&gt;','Residual pool depth: ','&lt;/b&gt;',RPD ,'&lt;/br&gt;',</v>
      </c>
      <c r="K143" s="584" t="s">
        <v>1817</v>
      </c>
      <c r="L143" s="585" t="s">
        <v>2441</v>
      </c>
      <c r="M143" s="584"/>
      <c r="N143" s="584" t="s">
        <v>248</v>
      </c>
      <c r="O143" s="585" t="s">
        <v>382</v>
      </c>
      <c r="P143" s="584">
        <f>Table2[[#This Row],[Minimum possible value]]</f>
        <v>0</v>
      </c>
      <c r="Q143" s="584" t="str">
        <f>Table2[[#This Row],[Maximum likely or possible value]]</f>
        <v>None</v>
      </c>
      <c r="R143" s="584"/>
      <c r="S143" s="638" t="s">
        <v>383</v>
      </c>
      <c r="T143" s="539"/>
      <c r="U143" s="613" t="s">
        <v>383</v>
      </c>
      <c r="V143" s="13"/>
      <c r="W143" s="13"/>
      <c r="X143" s="13" t="s">
        <v>539</v>
      </c>
      <c r="Y143" s="13"/>
      <c r="Z143" s="13"/>
      <c r="AA143" s="164"/>
      <c r="AB143" s="613" t="s">
        <v>2222</v>
      </c>
      <c r="AC143" s="13" t="s">
        <v>384</v>
      </c>
      <c r="AD143" s="613" t="s">
        <v>1562</v>
      </c>
      <c r="AE143" s="613" t="s">
        <v>2435</v>
      </c>
      <c r="AF143" s="613"/>
      <c r="AG143" s="613"/>
      <c r="AH143" s="613" t="s">
        <v>385</v>
      </c>
      <c r="AI143" s="494" t="s">
        <v>369</v>
      </c>
      <c r="AJ143" s="494" t="s">
        <v>248</v>
      </c>
      <c r="AK143" s="494">
        <v>0</v>
      </c>
      <c r="AL143" s="494" t="s">
        <v>159</v>
      </c>
      <c r="AM143" s="494" t="s">
        <v>386</v>
      </c>
      <c r="AN143" s="494"/>
      <c r="AO143" s="494"/>
      <c r="AP143" s="494"/>
      <c r="AQ143" s="164"/>
      <c r="AR143" s="13"/>
      <c r="AS143" s="618"/>
      <c r="AT143" s="618"/>
      <c r="AU143" s="619"/>
      <c r="AV143" s="619"/>
      <c r="AW143" s="619"/>
      <c r="AX143" s="619"/>
      <c r="AY143" s="619" t="s">
        <v>388</v>
      </c>
      <c r="AZ143" s="619" t="s">
        <v>389</v>
      </c>
      <c r="BA143" s="619" t="s">
        <v>389</v>
      </c>
      <c r="BB143" s="494" t="s">
        <v>379</v>
      </c>
      <c r="BC143" s="494"/>
      <c r="BD143" s="494"/>
      <c r="BE143" s="494"/>
      <c r="BF143" s="164"/>
      <c r="BG143" s="13" t="s">
        <v>2253</v>
      </c>
      <c r="BH143" s="12" t="s">
        <v>381</v>
      </c>
      <c r="BI143" s="613" t="s">
        <v>1559</v>
      </c>
      <c r="BJ143" s="233"/>
      <c r="BK143" s="233"/>
      <c r="BL143" s="613" t="s">
        <v>390</v>
      </c>
      <c r="BM143" s="613" t="s">
        <v>248</v>
      </c>
      <c r="BN143" s="613"/>
      <c r="BO143" s="613"/>
      <c r="BP143" s="613"/>
      <c r="BQ143" s="613"/>
      <c r="BR143" s="622">
        <f>COUNTIF(U143,"*")+COUNTIF(AC143,"*")+COUNTIF(AS143,"*")+COUNTIF(BH143,"*")</f>
        <v>3</v>
      </c>
    </row>
    <row r="144" spans="1:70" s="208" customFormat="1" ht="28">
      <c r="A144" s="19">
        <v>2</v>
      </c>
      <c r="B144" s="16">
        <v>5</v>
      </c>
      <c r="C144" s="19" t="s">
        <v>2389</v>
      </c>
      <c r="D144" s="19">
        <v>4</v>
      </c>
      <c r="E144" s="19" t="s">
        <v>380</v>
      </c>
      <c r="F144" s="19"/>
      <c r="G144" s="19"/>
      <c r="H144" s="495"/>
      <c r="I144" s="19" t="s">
        <v>2423</v>
      </c>
      <c r="J144" s="203"/>
      <c r="K144" s="222"/>
      <c r="L144" s="19"/>
      <c r="M144" s="222"/>
      <c r="N144" s="222"/>
      <c r="O144" s="203"/>
      <c r="P144" s="405">
        <f>Table2[[#This Row],[Minimum possible value]]</f>
        <v>0</v>
      </c>
      <c r="Q144" s="405">
        <f>Table2[[#This Row],[Maximum likely or possible value]]</f>
        <v>0</v>
      </c>
      <c r="R144" s="405"/>
      <c r="S144" s="523"/>
      <c r="T144" s="160"/>
      <c r="U144" s="13"/>
      <c r="V144" s="13"/>
      <c r="W144" s="13"/>
      <c r="X144" s="13"/>
      <c r="Y144" s="13"/>
      <c r="Z144" s="13"/>
      <c r="AA144" s="164"/>
      <c r="AB144" s="13"/>
      <c r="AC144" s="13"/>
      <c r="AD144" s="13"/>
      <c r="AE144" s="13"/>
      <c r="AF144" s="13"/>
      <c r="AG144" s="13"/>
      <c r="AH144" s="13"/>
      <c r="AI144" s="494"/>
      <c r="AJ144" s="494"/>
      <c r="AK144" s="494"/>
      <c r="AL144" s="494"/>
      <c r="AM144" s="494"/>
      <c r="AN144" s="494"/>
      <c r="AO144" s="494"/>
      <c r="AP144" s="494"/>
      <c r="AQ144" s="164"/>
      <c r="AR144" s="13"/>
      <c r="AS144" s="17" t="s">
        <v>392</v>
      </c>
      <c r="AT144" s="17" t="s">
        <v>392</v>
      </c>
      <c r="AU144" s="494"/>
      <c r="AV144" s="494"/>
      <c r="AW144" s="494"/>
      <c r="AX144" s="494"/>
      <c r="AY144" s="494" t="s">
        <v>325</v>
      </c>
      <c r="AZ144" s="494" t="s">
        <v>393</v>
      </c>
      <c r="BA144" s="494" t="s">
        <v>394</v>
      </c>
      <c r="BB144" s="494" t="s">
        <v>379</v>
      </c>
      <c r="BC144" s="21"/>
      <c r="BD144" s="21"/>
      <c r="BE144" s="21"/>
      <c r="BF144" s="164"/>
      <c r="BG144" s="13"/>
      <c r="BH144" s="12"/>
      <c r="BI144" s="13"/>
      <c r="BJ144" s="13"/>
      <c r="BK144" s="13"/>
      <c r="BL144" s="13"/>
      <c r="BM144" s="13"/>
      <c r="BN144" s="13"/>
      <c r="BO144" s="13"/>
      <c r="BP144" s="13"/>
      <c r="BQ144" s="13"/>
      <c r="BR144" s="5">
        <f t="shared" ref="BR144:BR149" si="8">COUNTIF(S144,"*")+COUNTIF(AC144,"*")+COUNTIF(AS144,"*")+COUNTIF(BH144,"*")</f>
        <v>1</v>
      </c>
    </row>
    <row r="145" spans="1:70" s="208" customFormat="1" ht="28">
      <c r="A145" s="19">
        <v>3</v>
      </c>
      <c r="B145" s="16">
        <v>5</v>
      </c>
      <c r="C145" s="19" t="s">
        <v>2389</v>
      </c>
      <c r="D145" s="19">
        <v>4</v>
      </c>
      <c r="E145" s="19" t="s">
        <v>380</v>
      </c>
      <c r="F145" s="19"/>
      <c r="G145" s="19"/>
      <c r="H145" s="19"/>
      <c r="I145" s="19" t="s">
        <v>395</v>
      </c>
      <c r="J145" s="203"/>
      <c r="K145" s="222"/>
      <c r="L145" s="19"/>
      <c r="M145" s="222"/>
      <c r="N145" s="222"/>
      <c r="O145" s="203"/>
      <c r="P145" s="405">
        <f>Table2[[#This Row],[Minimum possible value]]</f>
        <v>0</v>
      </c>
      <c r="Q145" s="405">
        <f>Table2[[#This Row],[Maximum likely or possible value]]</f>
        <v>0</v>
      </c>
      <c r="R145" s="405"/>
      <c r="S145" s="523"/>
      <c r="T145" s="160"/>
      <c r="U145" s="13"/>
      <c r="V145" s="13"/>
      <c r="W145" s="13"/>
      <c r="X145" s="13"/>
      <c r="Y145" s="13"/>
      <c r="Z145" s="13"/>
      <c r="AA145" s="164"/>
      <c r="AB145" s="13"/>
      <c r="AC145" s="13"/>
      <c r="AD145" s="13"/>
      <c r="AE145" s="13"/>
      <c r="AF145" s="13"/>
      <c r="AG145" s="13"/>
      <c r="AH145" s="13"/>
      <c r="AI145" s="494"/>
      <c r="AJ145" s="494"/>
      <c r="AK145" s="494"/>
      <c r="AL145" s="494"/>
      <c r="AM145" s="494"/>
      <c r="AN145" s="494"/>
      <c r="AO145" s="494"/>
      <c r="AP145" s="494"/>
      <c r="AQ145" s="164"/>
      <c r="AR145" s="13"/>
      <c r="AS145" s="17" t="s">
        <v>396</v>
      </c>
      <c r="AT145" s="17" t="s">
        <v>396</v>
      </c>
      <c r="AU145" s="494"/>
      <c r="AV145" s="494"/>
      <c r="AW145" s="494"/>
      <c r="AX145" s="494"/>
      <c r="AY145" s="494" t="s">
        <v>325</v>
      </c>
      <c r="AZ145" s="494" t="s">
        <v>397</v>
      </c>
      <c r="BA145" s="494" t="s">
        <v>398</v>
      </c>
      <c r="BB145" s="494" t="s">
        <v>379</v>
      </c>
      <c r="BC145" s="21"/>
      <c r="BD145" s="21"/>
      <c r="BE145" s="21"/>
      <c r="BF145" s="164"/>
      <c r="BG145" s="13"/>
      <c r="BH145" s="12"/>
      <c r="BI145" s="13"/>
      <c r="BJ145" s="13"/>
      <c r="BK145" s="13"/>
      <c r="BL145" s="13"/>
      <c r="BM145" s="13"/>
      <c r="BN145" s="13"/>
      <c r="BO145" s="13"/>
      <c r="BP145" s="13"/>
      <c r="BQ145" s="13"/>
      <c r="BR145" s="5">
        <f t="shared" si="8"/>
        <v>1</v>
      </c>
    </row>
    <row r="146" spans="1:70" s="623" customFormat="1" ht="28">
      <c r="A146" s="585">
        <v>6</v>
      </c>
      <c r="B146" s="581">
        <v>5</v>
      </c>
      <c r="C146" s="585" t="s">
        <v>2389</v>
      </c>
      <c r="D146" s="585">
        <v>15</v>
      </c>
      <c r="E146" s="585" t="s">
        <v>380</v>
      </c>
      <c r="F146" s="585"/>
      <c r="G146" s="585" t="s">
        <v>1621</v>
      </c>
      <c r="H146" s="585" t="s">
        <v>1621</v>
      </c>
      <c r="I146" s="585" t="s">
        <v>399</v>
      </c>
      <c r="J146" s="203" t="str">
        <f>_xlfn.CONCAT("'&lt;br&gt;','&lt;b&gt;','",I146, ": ','&lt;/b&gt;',",O146, ",'&lt;/br&gt;',")</f>
        <v>'&lt;br&gt;','&lt;b&gt;','Percent pools: ','&lt;/b&gt;',PctPool,'&lt;/br&gt;',</v>
      </c>
      <c r="K146" s="585" t="s">
        <v>1818</v>
      </c>
      <c r="L146" s="585" t="s">
        <v>2441</v>
      </c>
      <c r="M146" s="585" t="s">
        <v>2241</v>
      </c>
      <c r="N146" s="585" t="s">
        <v>277</v>
      </c>
      <c r="O146" s="585" t="s">
        <v>1583</v>
      </c>
      <c r="P146" s="584">
        <f>Table2[[#This Row],[Minimum possible value]]</f>
        <v>0</v>
      </c>
      <c r="Q146" s="584">
        <f>Table2[[#This Row],[Maximum likely or possible value]]</f>
        <v>100</v>
      </c>
      <c r="R146" s="584"/>
      <c r="S146" s="639" t="s">
        <v>2251</v>
      </c>
      <c r="T146" s="306"/>
      <c r="U146" s="613"/>
      <c r="V146" s="13"/>
      <c r="W146" s="13"/>
      <c r="X146" s="13" t="s">
        <v>277</v>
      </c>
      <c r="Y146" s="13" t="s">
        <v>2461</v>
      </c>
      <c r="Z146" s="13"/>
      <c r="AA146" s="164" t="s">
        <v>2462</v>
      </c>
      <c r="AB146" s="613" t="s">
        <v>2222</v>
      </c>
      <c r="AC146" s="13" t="s">
        <v>400</v>
      </c>
      <c r="AD146" s="613" t="s">
        <v>1576</v>
      </c>
      <c r="AE146" s="613" t="s">
        <v>400</v>
      </c>
      <c r="AF146" s="613"/>
      <c r="AG146" s="613"/>
      <c r="AH146" s="613" t="s">
        <v>401</v>
      </c>
      <c r="AI146" s="494" t="s">
        <v>369</v>
      </c>
      <c r="AJ146" s="494" t="s">
        <v>277</v>
      </c>
      <c r="AK146" s="494">
        <v>0</v>
      </c>
      <c r="AL146" s="494">
        <v>100</v>
      </c>
      <c r="AM146" s="494" t="s">
        <v>386</v>
      </c>
      <c r="AN146" s="494"/>
      <c r="AO146" s="494" t="s">
        <v>2465</v>
      </c>
      <c r="AP146" s="494"/>
      <c r="AQ146" s="164"/>
      <c r="AR146" s="13"/>
      <c r="AS146" s="630"/>
      <c r="AT146" s="630"/>
      <c r="AU146" s="631"/>
      <c r="AV146" s="631"/>
      <c r="AW146" s="631"/>
      <c r="AX146" s="631"/>
      <c r="AY146" s="631" t="s">
        <v>403</v>
      </c>
      <c r="AZ146" s="631" t="s">
        <v>404</v>
      </c>
      <c r="BA146" s="619" t="s">
        <v>404</v>
      </c>
      <c r="BB146" s="21" t="s">
        <v>2252</v>
      </c>
      <c r="BC146" s="21"/>
      <c r="BD146" s="21" t="s">
        <v>2470</v>
      </c>
      <c r="BE146" s="21"/>
      <c r="BF146" s="164">
        <v>88</v>
      </c>
      <c r="BG146" s="13" t="s">
        <v>2254</v>
      </c>
      <c r="BH146" s="12" t="s">
        <v>399</v>
      </c>
      <c r="BI146" s="613" t="s">
        <v>406</v>
      </c>
      <c r="BJ146" s="233"/>
      <c r="BK146" s="233"/>
      <c r="BL146" s="613" t="s">
        <v>407</v>
      </c>
      <c r="BM146" s="613" t="s">
        <v>283</v>
      </c>
      <c r="BN146" s="613" t="s">
        <v>2474</v>
      </c>
      <c r="BO146" s="613"/>
      <c r="BP146" s="613" t="s">
        <v>2475</v>
      </c>
      <c r="BQ146" s="613"/>
      <c r="BR146" s="622">
        <f t="shared" si="8"/>
        <v>3</v>
      </c>
    </row>
    <row r="147" spans="1:70" s="208" customFormat="1" ht="28">
      <c r="A147" s="19">
        <v>5</v>
      </c>
      <c r="B147" s="16">
        <v>5</v>
      </c>
      <c r="C147" s="19" t="s">
        <v>2389</v>
      </c>
      <c r="D147" s="19">
        <v>4</v>
      </c>
      <c r="E147" s="19" t="s">
        <v>380</v>
      </c>
      <c r="F147" s="19"/>
      <c r="G147" s="19"/>
      <c r="H147" s="19"/>
      <c r="I147" s="19" t="s">
        <v>408</v>
      </c>
      <c r="J147" s="203"/>
      <c r="K147" s="19"/>
      <c r="L147" s="19" t="s">
        <v>2441</v>
      </c>
      <c r="M147" s="19"/>
      <c r="N147" s="19"/>
      <c r="O147" s="203" t="s">
        <v>409</v>
      </c>
      <c r="P147" s="405">
        <f>Table2[[#This Row],[Minimum possible value]]</f>
        <v>0</v>
      </c>
      <c r="Q147" s="405" t="str">
        <f>Table2[[#This Row],[Maximum likely or possible value]]</f>
        <v>None</v>
      </c>
      <c r="R147" s="405"/>
      <c r="S147" s="523"/>
      <c r="T147" s="160"/>
      <c r="U147" s="13"/>
      <c r="V147" s="13"/>
      <c r="W147" s="13"/>
      <c r="X147" s="13"/>
      <c r="Y147" s="13"/>
      <c r="Z147" s="13"/>
      <c r="AA147" s="164"/>
      <c r="AB147" s="13"/>
      <c r="AC147" s="13" t="s">
        <v>409</v>
      </c>
      <c r="AD147" s="13" t="s">
        <v>409</v>
      </c>
      <c r="AE147" s="13"/>
      <c r="AF147" s="13"/>
      <c r="AG147" s="13"/>
      <c r="AH147" s="13" t="s">
        <v>410</v>
      </c>
      <c r="AI147" s="494" t="s">
        <v>369</v>
      </c>
      <c r="AJ147" s="494" t="s">
        <v>411</v>
      </c>
      <c r="AK147" s="494">
        <v>0</v>
      </c>
      <c r="AL147" s="494" t="s">
        <v>159</v>
      </c>
      <c r="AM147" s="494" t="s">
        <v>386</v>
      </c>
      <c r="AN147" s="494"/>
      <c r="AO147" s="494"/>
      <c r="AP147" s="494"/>
      <c r="AQ147" s="164"/>
      <c r="AR147" s="13"/>
      <c r="AS147" s="12"/>
      <c r="AT147" s="12"/>
      <c r="AU147" s="13"/>
      <c r="AV147" s="13"/>
      <c r="AW147" s="13"/>
      <c r="AX147" s="13"/>
      <c r="AY147" s="13"/>
      <c r="AZ147" s="13"/>
      <c r="BA147" s="13"/>
      <c r="BB147" s="13"/>
      <c r="BC147" s="13"/>
      <c r="BD147" s="13"/>
      <c r="BE147" s="13"/>
      <c r="BF147" s="164"/>
      <c r="BG147" s="13"/>
      <c r="BH147" s="12" t="s">
        <v>412</v>
      </c>
      <c r="BI147" s="13" t="s">
        <v>409</v>
      </c>
      <c r="BJ147" s="13"/>
      <c r="BK147" s="13"/>
      <c r="BL147" s="13" t="s">
        <v>413</v>
      </c>
      <c r="BM147" s="13" t="s">
        <v>414</v>
      </c>
      <c r="BN147" s="13"/>
      <c r="BO147" s="13"/>
      <c r="BP147" s="13"/>
      <c r="BQ147" s="13"/>
      <c r="BR147" s="5">
        <f t="shared" si="8"/>
        <v>2</v>
      </c>
    </row>
    <row r="148" spans="1:70" s="208" customFormat="1" ht="28">
      <c r="A148" s="19">
        <v>6</v>
      </c>
      <c r="B148" s="16">
        <v>5</v>
      </c>
      <c r="C148" s="19" t="s">
        <v>2389</v>
      </c>
      <c r="D148" s="19">
        <v>4</v>
      </c>
      <c r="E148" s="19" t="s">
        <v>380</v>
      </c>
      <c r="F148" s="19"/>
      <c r="G148" s="19"/>
      <c r="H148" s="19"/>
      <c r="I148" s="19" t="s">
        <v>415</v>
      </c>
      <c r="J148" s="203"/>
      <c r="K148" s="19"/>
      <c r="L148" s="19"/>
      <c r="M148" s="19"/>
      <c r="N148" s="19"/>
      <c r="O148" s="203"/>
      <c r="P148" s="405">
        <f>Table2[[#This Row],[Minimum possible value]]</f>
        <v>0</v>
      </c>
      <c r="Q148" s="405">
        <f>Table2[[#This Row],[Maximum likely or possible value]]</f>
        <v>0</v>
      </c>
      <c r="R148" s="405"/>
      <c r="S148" s="523"/>
      <c r="T148" s="160"/>
      <c r="U148" s="13"/>
      <c r="V148" s="13"/>
      <c r="W148" s="13"/>
      <c r="X148" s="13"/>
      <c r="Y148" s="13"/>
      <c r="Z148" s="13"/>
      <c r="AA148" s="164"/>
      <c r="AB148" s="13"/>
      <c r="AC148" s="13"/>
      <c r="AD148" s="13"/>
      <c r="AE148" s="13"/>
      <c r="AF148" s="13"/>
      <c r="AG148" s="13"/>
      <c r="AH148" s="13"/>
      <c r="AI148" s="494"/>
      <c r="AJ148" s="494"/>
      <c r="AK148" s="494"/>
      <c r="AL148" s="494"/>
      <c r="AM148" s="494"/>
      <c r="AN148" s="494"/>
      <c r="AO148" s="494"/>
      <c r="AP148" s="494"/>
      <c r="AQ148" s="164"/>
      <c r="AR148" s="13"/>
      <c r="AS148" s="17" t="s">
        <v>416</v>
      </c>
      <c r="AT148" s="17" t="s">
        <v>416</v>
      </c>
      <c r="AU148" s="494"/>
      <c r="AV148" s="494"/>
      <c r="AW148" s="494"/>
      <c r="AX148" s="494"/>
      <c r="AY148" s="494" t="s">
        <v>388</v>
      </c>
      <c r="AZ148" s="494" t="s">
        <v>417</v>
      </c>
      <c r="BA148" s="494" t="s">
        <v>417</v>
      </c>
      <c r="BB148" s="494" t="s">
        <v>418</v>
      </c>
      <c r="BC148" s="494"/>
      <c r="BD148" s="494"/>
      <c r="BE148" s="494"/>
      <c r="BF148" s="164"/>
      <c r="BG148" s="13"/>
      <c r="BH148" s="12"/>
      <c r="BI148" s="13"/>
      <c r="BJ148" s="13"/>
      <c r="BK148" s="13"/>
      <c r="BL148" s="13"/>
      <c r="BM148" s="13"/>
      <c r="BN148" s="13"/>
      <c r="BO148" s="13"/>
      <c r="BP148" s="13"/>
      <c r="BQ148" s="13"/>
      <c r="BR148" s="5">
        <f t="shared" si="8"/>
        <v>1</v>
      </c>
    </row>
    <row r="149" spans="1:70" s="208" customFormat="1" ht="28">
      <c r="A149" s="19">
        <v>7</v>
      </c>
      <c r="B149" s="16">
        <v>5</v>
      </c>
      <c r="C149" s="19" t="s">
        <v>2389</v>
      </c>
      <c r="D149" s="19">
        <v>4</v>
      </c>
      <c r="E149" s="19" t="s">
        <v>380</v>
      </c>
      <c r="F149" s="19"/>
      <c r="G149" s="19"/>
      <c r="H149" s="19"/>
      <c r="I149" s="19" t="s">
        <v>419</v>
      </c>
      <c r="J149" s="203"/>
      <c r="K149" s="19"/>
      <c r="L149" s="19"/>
      <c r="M149" s="19"/>
      <c r="N149" s="19"/>
      <c r="O149" s="203"/>
      <c r="P149" s="405">
        <f>Table2[[#This Row],[Minimum possible value]]</f>
        <v>0</v>
      </c>
      <c r="Q149" s="405">
        <f>Table2[[#This Row],[Maximum likely or possible value]]</f>
        <v>0</v>
      </c>
      <c r="R149" s="405"/>
      <c r="S149" s="523"/>
      <c r="T149" s="160"/>
      <c r="U149" s="13"/>
      <c r="V149" s="13"/>
      <c r="W149" s="13"/>
      <c r="X149" s="13"/>
      <c r="Y149" s="13"/>
      <c r="Z149" s="13"/>
      <c r="AA149" s="164"/>
      <c r="AB149" s="13"/>
      <c r="AC149" s="13"/>
      <c r="AD149" s="13"/>
      <c r="AE149" s="13"/>
      <c r="AF149" s="13"/>
      <c r="AG149" s="13"/>
      <c r="AH149" s="13"/>
      <c r="AI149" s="494"/>
      <c r="AJ149" s="494"/>
      <c r="AK149" s="494"/>
      <c r="AL149" s="494"/>
      <c r="AM149" s="494"/>
      <c r="AN149" s="494"/>
      <c r="AO149" s="494"/>
      <c r="AP149" s="494"/>
      <c r="AQ149" s="164"/>
      <c r="AR149" s="13"/>
      <c r="AS149" s="17" t="s">
        <v>420</v>
      </c>
      <c r="AT149" s="17" t="s">
        <v>420</v>
      </c>
      <c r="AU149" s="494"/>
      <c r="AV149" s="494"/>
      <c r="AW149" s="494"/>
      <c r="AX149" s="494"/>
      <c r="AY149" s="494" t="s">
        <v>388</v>
      </c>
      <c r="AZ149" s="494" t="s">
        <v>421</v>
      </c>
      <c r="BA149" s="494" t="s">
        <v>421</v>
      </c>
      <c r="BB149" s="494" t="s">
        <v>418</v>
      </c>
      <c r="BC149" s="494"/>
      <c r="BD149" s="494"/>
      <c r="BE149" s="494"/>
      <c r="BF149" s="164"/>
      <c r="BG149" s="13"/>
      <c r="BH149" s="12"/>
      <c r="BI149" s="13"/>
      <c r="BJ149" s="13"/>
      <c r="BK149" s="13"/>
      <c r="BL149" s="13"/>
      <c r="BM149" s="13"/>
      <c r="BN149" s="13"/>
      <c r="BO149" s="13"/>
      <c r="BP149" s="13"/>
      <c r="BQ149" s="13"/>
      <c r="BR149" s="5">
        <f t="shared" si="8"/>
        <v>1</v>
      </c>
    </row>
    <row r="150" spans="1:70" s="208" customFormat="1" ht="28">
      <c r="A150" s="19">
        <v>8</v>
      </c>
      <c r="B150" s="16">
        <v>5</v>
      </c>
      <c r="C150" s="19" t="s">
        <v>2389</v>
      </c>
      <c r="D150" s="19">
        <v>4</v>
      </c>
      <c r="E150" s="19" t="s">
        <v>380</v>
      </c>
      <c r="F150" s="19"/>
      <c r="G150" s="19"/>
      <c r="H150" s="19"/>
      <c r="I150" s="19" t="s">
        <v>422</v>
      </c>
      <c r="J150" s="203"/>
      <c r="K150" s="19"/>
      <c r="L150" s="19"/>
      <c r="M150" s="19"/>
      <c r="N150" s="19"/>
      <c r="O150" s="203"/>
      <c r="P150" s="405">
        <f>Table2[[#This Row],[Minimum possible value]]</f>
        <v>0</v>
      </c>
      <c r="Q150" s="405">
        <f>Table2[[#This Row],[Maximum likely or possible value]]</f>
        <v>0</v>
      </c>
      <c r="R150" s="405"/>
      <c r="S150" s="523"/>
      <c r="T150" s="160"/>
      <c r="U150" s="13"/>
      <c r="V150" s="13"/>
      <c r="W150" s="13"/>
      <c r="X150" s="13"/>
      <c r="Y150" s="13"/>
      <c r="Z150" s="13"/>
      <c r="AA150" s="164"/>
      <c r="AB150" s="13"/>
      <c r="AC150" s="13"/>
      <c r="AD150" s="13"/>
      <c r="AE150" s="13"/>
      <c r="AF150" s="13"/>
      <c r="AG150" s="13"/>
      <c r="AH150" s="13"/>
      <c r="AI150" s="494"/>
      <c r="AJ150" s="494"/>
      <c r="AK150" s="494"/>
      <c r="AL150" s="494"/>
      <c r="AM150" s="494"/>
      <c r="AN150" s="494"/>
      <c r="AO150" s="494"/>
      <c r="AP150" s="494"/>
      <c r="AQ150" s="164"/>
      <c r="AR150" s="13"/>
      <c r="AS150" s="17" t="s">
        <v>423</v>
      </c>
      <c r="AT150" s="17" t="s">
        <v>423</v>
      </c>
      <c r="AU150" s="494"/>
      <c r="AV150" s="494"/>
      <c r="AW150" s="494"/>
      <c r="AX150" s="494"/>
      <c r="AY150" s="494" t="s">
        <v>325</v>
      </c>
      <c r="AZ150" s="494" t="s">
        <v>424</v>
      </c>
      <c r="BA150" s="494" t="s">
        <v>424</v>
      </c>
      <c r="BB150" s="494"/>
      <c r="BC150" s="494"/>
      <c r="BD150" s="494"/>
      <c r="BE150" s="494"/>
      <c r="BF150" s="164"/>
      <c r="BG150" s="13"/>
      <c r="BH150" s="12"/>
      <c r="BI150" s="13"/>
      <c r="BJ150" s="13"/>
      <c r="BK150" s="13"/>
      <c r="BL150" s="13"/>
      <c r="BM150" s="13"/>
      <c r="BN150" s="13"/>
      <c r="BO150" s="13"/>
      <c r="BP150" s="13"/>
      <c r="BQ150" s="13"/>
      <c r="BR150" s="5"/>
    </row>
    <row r="151" spans="1:70" s="208" customFormat="1" ht="14">
      <c r="A151" s="19"/>
      <c r="B151" s="16">
        <v>5</v>
      </c>
      <c r="C151" s="24" t="s">
        <v>2389</v>
      </c>
      <c r="D151" s="32"/>
      <c r="E151" s="32"/>
      <c r="F151" s="19"/>
      <c r="G151" s="19"/>
      <c r="H151" s="578"/>
      <c r="I151" s="24" t="s">
        <v>519</v>
      </c>
      <c r="J151" s="203"/>
      <c r="K151" s="19"/>
      <c r="L151" s="19"/>
      <c r="M151" s="19"/>
      <c r="N151" s="19"/>
      <c r="O151" s="579"/>
      <c r="P151" s="682">
        <f>Table2[[#This Row],[Minimum possible value]]</f>
        <v>0</v>
      </c>
      <c r="Q151" s="682">
        <f>Table2[[#This Row],[Maximum likely or possible value]]</f>
        <v>0</v>
      </c>
      <c r="R151" s="682"/>
      <c r="S151" s="192"/>
      <c r="T151" s="36"/>
      <c r="U151" s="36"/>
      <c r="V151" s="36"/>
      <c r="W151" s="36"/>
      <c r="X151" s="36"/>
      <c r="Y151" s="36"/>
      <c r="Z151" s="36"/>
      <c r="AA151" s="347"/>
      <c r="AB151" s="36"/>
      <c r="AC151" s="36"/>
      <c r="AD151" s="36"/>
      <c r="AE151" s="36"/>
      <c r="AF151" s="36"/>
      <c r="AG151" s="36"/>
      <c r="AH151" s="36"/>
      <c r="AI151" s="13"/>
      <c r="AJ151" s="13"/>
      <c r="AK151" s="13"/>
      <c r="AL151" s="13"/>
      <c r="AM151" s="13"/>
      <c r="AN151" s="13"/>
      <c r="AO151" s="13"/>
      <c r="AP151" s="13"/>
      <c r="AQ151" s="347"/>
      <c r="AR151" s="36"/>
      <c r="AS151" s="17" t="s">
        <v>523</v>
      </c>
      <c r="AT151" s="17" t="s">
        <v>523</v>
      </c>
      <c r="AU151" s="576"/>
      <c r="AV151" s="576"/>
      <c r="AW151" s="576"/>
      <c r="AX151" s="576"/>
      <c r="AY151" s="261" t="s">
        <v>524</v>
      </c>
      <c r="AZ151" s="262"/>
      <c r="BA151" s="576" t="s">
        <v>525</v>
      </c>
      <c r="BB151" s="36"/>
      <c r="BC151" s="36"/>
      <c r="BD151" s="36"/>
      <c r="BE151" s="36"/>
      <c r="BF151" s="347"/>
      <c r="BG151" s="36"/>
      <c r="BH151" s="192"/>
      <c r="BI151" s="36"/>
      <c r="BJ151" s="36"/>
      <c r="BK151" s="36"/>
      <c r="BL151" s="36"/>
      <c r="BM151" s="36"/>
      <c r="BN151" s="36"/>
      <c r="BO151" s="36"/>
      <c r="BP151" s="36"/>
      <c r="BQ151" s="36"/>
      <c r="BR151" s="348">
        <f>COUNTIF(S151,"*")+COUNTIF(AC151,"*")+COUNTIF(AS151,"*")+COUNTIF(BH151,"*")</f>
        <v>1</v>
      </c>
    </row>
    <row r="152" spans="1:70" s="623" customFormat="1" ht="42">
      <c r="A152" s="586">
        <v>7</v>
      </c>
      <c r="B152" s="581">
        <v>5</v>
      </c>
      <c r="C152" s="586" t="s">
        <v>2389</v>
      </c>
      <c r="D152" s="586">
        <v>16</v>
      </c>
      <c r="E152" s="586" t="s">
        <v>518</v>
      </c>
      <c r="F152" s="586"/>
      <c r="G152" s="586" t="s">
        <v>1621</v>
      </c>
      <c r="H152" s="586" t="s">
        <v>1621</v>
      </c>
      <c r="I152" s="586" t="s">
        <v>519</v>
      </c>
      <c r="J152" s="288" t="str">
        <f>_xlfn.CONCAT("'&lt;br&gt;','&lt;b&gt;','",I152, ": ','&lt;/b&gt;',",O152, ",'&lt;/br&gt;',")</f>
        <v>'&lt;br&gt;','&lt;b&gt;','Bank angle: ','&lt;/b&gt;',BankAngle,'&lt;/br&gt;',</v>
      </c>
      <c r="K152" s="586" t="s">
        <v>2232</v>
      </c>
      <c r="L152" s="586" t="s">
        <v>2441</v>
      </c>
      <c r="M152" s="586" t="s">
        <v>2244</v>
      </c>
      <c r="N152" s="586" t="s">
        <v>522</v>
      </c>
      <c r="O152" s="586" t="s">
        <v>520</v>
      </c>
      <c r="P152" s="683">
        <f>Table2[[#This Row],[Minimum possible value]]</f>
        <v>0</v>
      </c>
      <c r="Q152" s="683">
        <f>Table2[[#This Row],[Maximum likely or possible value]]</f>
        <v>180</v>
      </c>
      <c r="R152" s="683"/>
      <c r="S152" s="638"/>
      <c r="T152" s="306"/>
      <c r="U152" s="613"/>
      <c r="V152" s="13"/>
      <c r="W152" s="13"/>
      <c r="X152" s="13"/>
      <c r="Y152" s="13"/>
      <c r="Z152" s="13"/>
      <c r="AA152" s="164"/>
      <c r="AB152" s="613"/>
      <c r="AC152" s="13" t="s">
        <v>520</v>
      </c>
      <c r="AD152" s="613" t="s">
        <v>1582</v>
      </c>
      <c r="AE152" s="613"/>
      <c r="AF152" s="613"/>
      <c r="AG152" s="613"/>
      <c r="AH152" s="613" t="s">
        <v>521</v>
      </c>
      <c r="AI152" s="494" t="s">
        <v>307</v>
      </c>
      <c r="AJ152" s="494" t="s">
        <v>522</v>
      </c>
      <c r="AK152" s="494">
        <v>0</v>
      </c>
      <c r="AL152" s="494">
        <v>180</v>
      </c>
      <c r="AM152" s="494" t="s">
        <v>78</v>
      </c>
      <c r="AN152" s="494"/>
      <c r="AO152" s="494"/>
      <c r="AP152" s="494"/>
      <c r="AQ152" s="164"/>
      <c r="AR152" s="13"/>
      <c r="AS152" s="618"/>
      <c r="AT152" s="618"/>
      <c r="AU152" s="619"/>
      <c r="AV152" s="619"/>
      <c r="AW152" s="619"/>
      <c r="AX152" s="619"/>
      <c r="AY152" s="619"/>
      <c r="AZ152" s="640"/>
      <c r="BA152" s="619"/>
      <c r="BB152" s="494" t="s">
        <v>522</v>
      </c>
      <c r="BC152" s="494"/>
      <c r="BD152" s="494"/>
      <c r="BE152" s="494"/>
      <c r="BF152" s="164"/>
      <c r="BG152" s="13"/>
      <c r="BH152" s="12" t="s">
        <v>519</v>
      </c>
      <c r="BI152" s="641" t="s">
        <v>520</v>
      </c>
      <c r="BJ152" s="182"/>
      <c r="BK152" s="182"/>
      <c r="BL152" s="613" t="s">
        <v>526</v>
      </c>
      <c r="BM152" s="613" t="s">
        <v>522</v>
      </c>
      <c r="BN152" s="613"/>
      <c r="BO152" s="613"/>
      <c r="BP152" s="613"/>
      <c r="BQ152" s="613"/>
      <c r="BR152" s="622">
        <f t="shared" ref="BR152:BR165" si="9">COUNTIF(S152,"*")+COUNTIF(AC152,"*")+COUNTIF(AS152,"*")+COUNTIF(BH152,"*")</f>
        <v>2</v>
      </c>
    </row>
    <row r="153" spans="1:70" s="208" customFormat="1" ht="14">
      <c r="A153" s="24"/>
      <c r="B153" s="27"/>
      <c r="C153" s="24"/>
      <c r="D153" s="32"/>
      <c r="E153" s="32"/>
      <c r="F153" s="24"/>
      <c r="G153" s="24"/>
      <c r="H153" s="574"/>
      <c r="I153" s="24"/>
      <c r="J153" s="288"/>
      <c r="K153" s="24"/>
      <c r="L153" s="24"/>
      <c r="M153" s="24"/>
      <c r="N153" s="24"/>
      <c r="O153" s="575"/>
      <c r="P153" s="684">
        <f>Table2[[#This Row],[Minimum possible value]]</f>
        <v>0</v>
      </c>
      <c r="Q153" s="684">
        <f>Table2[[#This Row],[Maximum likely or possible value]]</f>
        <v>0</v>
      </c>
      <c r="R153" s="684"/>
      <c r="S153" s="192"/>
      <c r="T153" s="36"/>
      <c r="U153" s="36"/>
      <c r="V153" s="36"/>
      <c r="W153" s="36"/>
      <c r="X153" s="36"/>
      <c r="Y153" s="36"/>
      <c r="Z153" s="36"/>
      <c r="AA153" s="347"/>
      <c r="AB153" s="36"/>
      <c r="AC153" s="36"/>
      <c r="AD153" s="36"/>
      <c r="AE153" s="36"/>
      <c r="AF153" s="36"/>
      <c r="AG153" s="36"/>
      <c r="AH153" s="36"/>
      <c r="AI153" s="13"/>
      <c r="AJ153" s="13"/>
      <c r="AK153" s="13"/>
      <c r="AL153" s="13"/>
      <c r="AM153" s="13"/>
      <c r="AN153" s="13"/>
      <c r="AO153" s="13"/>
      <c r="AP153" s="13"/>
      <c r="AQ153" s="347"/>
      <c r="AR153" s="36"/>
      <c r="AS153" s="192"/>
      <c r="AT153" s="192"/>
      <c r="AU153" s="36"/>
      <c r="AV153" s="36"/>
      <c r="AW153" s="36"/>
      <c r="AX153" s="36"/>
      <c r="AY153" s="36"/>
      <c r="AZ153" s="36"/>
      <c r="BA153" s="36"/>
      <c r="BB153" s="36"/>
      <c r="BC153" s="36"/>
      <c r="BD153" s="36"/>
      <c r="BE153" s="36"/>
      <c r="BF153" s="347"/>
      <c r="BG153" s="36"/>
      <c r="BH153" s="192"/>
      <c r="BI153" s="36"/>
      <c r="BJ153" s="36"/>
      <c r="BK153" s="36"/>
      <c r="BL153" s="36"/>
      <c r="BM153" s="36"/>
      <c r="BN153" s="36"/>
      <c r="BO153" s="36"/>
      <c r="BP153" s="36"/>
      <c r="BQ153" s="36"/>
      <c r="BR153" s="348">
        <f t="shared" si="9"/>
        <v>0</v>
      </c>
    </row>
    <row r="154" spans="1:70" s="623" customFormat="1" ht="56">
      <c r="A154" s="586">
        <v>8</v>
      </c>
      <c r="B154" s="581">
        <v>5</v>
      </c>
      <c r="C154" s="586" t="s">
        <v>2389</v>
      </c>
      <c r="D154" s="586">
        <v>17</v>
      </c>
      <c r="E154" s="586" t="s">
        <v>518</v>
      </c>
      <c r="F154" s="586"/>
      <c r="G154" s="586" t="s">
        <v>1621</v>
      </c>
      <c r="H154" s="586" t="s">
        <v>1621</v>
      </c>
      <c r="I154" s="586" t="s">
        <v>527</v>
      </c>
      <c r="J154" s="288" t="str">
        <f>_xlfn.CONCAT("'&lt;br&gt;','&lt;b&gt;','",I154, ": ','&lt;/b&gt;',",O154, ",'&lt;/br&gt;',")</f>
        <v>'&lt;br&gt;','&lt;b&gt;','Percent stable banks: ','&lt;/b&gt;',PctStab ,'&lt;/br&gt;',</v>
      </c>
      <c r="K154" s="586" t="s">
        <v>530</v>
      </c>
      <c r="L154" s="586" t="s">
        <v>2441</v>
      </c>
      <c r="M154" s="586" t="s">
        <v>2243</v>
      </c>
      <c r="N154" s="586" t="s">
        <v>277</v>
      </c>
      <c r="O154" s="586" t="s">
        <v>528</v>
      </c>
      <c r="P154" s="683">
        <f>Table2[[#This Row],[Minimum possible value]]</f>
        <v>0</v>
      </c>
      <c r="Q154" s="683">
        <f>Table2[[#This Row],[Maximum likely or possible value]]</f>
        <v>100</v>
      </c>
      <c r="R154" s="683"/>
      <c r="S154" s="638"/>
      <c r="T154" s="306"/>
      <c r="U154" s="613"/>
      <c r="V154" s="13"/>
      <c r="W154" s="13"/>
      <c r="X154" s="13"/>
      <c r="Y154" s="13"/>
      <c r="Z154" s="13"/>
      <c r="AA154" s="164"/>
      <c r="AB154" s="613"/>
      <c r="AC154" s="13" t="s">
        <v>529</v>
      </c>
      <c r="AD154" s="613" t="s">
        <v>2445</v>
      </c>
      <c r="AE154" s="613"/>
      <c r="AF154" s="613"/>
      <c r="AG154" s="613"/>
      <c r="AH154" s="613" t="s">
        <v>530</v>
      </c>
      <c r="AI154" s="494" t="s">
        <v>369</v>
      </c>
      <c r="AJ154" s="494" t="s">
        <v>277</v>
      </c>
      <c r="AK154" s="494">
        <v>0</v>
      </c>
      <c r="AL154" s="494">
        <v>100</v>
      </c>
      <c r="AM154" s="494" t="s">
        <v>78</v>
      </c>
      <c r="AN154" s="494"/>
      <c r="AO154" s="494"/>
      <c r="AP154" s="494"/>
      <c r="AQ154" s="164"/>
      <c r="AR154" s="13"/>
      <c r="AS154" s="610"/>
      <c r="AT154" s="610"/>
      <c r="AU154" s="613"/>
      <c r="AV154" s="613"/>
      <c r="AW154" s="613"/>
      <c r="AX154" s="613"/>
      <c r="AY154" s="613"/>
      <c r="AZ154" s="613"/>
      <c r="BA154" s="613"/>
      <c r="BB154" s="13"/>
      <c r="BC154" s="13"/>
      <c r="BD154" s="13"/>
      <c r="BE154" s="13"/>
      <c r="BF154" s="164"/>
      <c r="BG154" s="13"/>
      <c r="BH154" s="12" t="s">
        <v>527</v>
      </c>
      <c r="BI154" s="613" t="s">
        <v>531</v>
      </c>
      <c r="BJ154" s="13"/>
      <c r="BK154" s="13"/>
      <c r="BL154" s="613" t="s">
        <v>532</v>
      </c>
      <c r="BM154" s="613" t="s">
        <v>283</v>
      </c>
      <c r="BN154" s="613"/>
      <c r="BO154" s="613"/>
      <c r="BP154" s="613"/>
      <c r="BQ154" s="613"/>
      <c r="BR154" s="622">
        <f t="shared" si="9"/>
        <v>2</v>
      </c>
    </row>
    <row r="155" spans="1:70" s="208" customFormat="1" ht="28">
      <c r="A155" s="24">
        <v>3</v>
      </c>
      <c r="B155" s="16">
        <v>5</v>
      </c>
      <c r="C155" s="24" t="s">
        <v>2389</v>
      </c>
      <c r="D155" s="24">
        <v>5</v>
      </c>
      <c r="E155" s="24" t="s">
        <v>518</v>
      </c>
      <c r="F155" s="24"/>
      <c r="G155" s="24"/>
      <c r="H155" s="24"/>
      <c r="I155" s="24" t="s">
        <v>533</v>
      </c>
      <c r="J155" s="288"/>
      <c r="K155" s="24"/>
      <c r="L155" s="24"/>
      <c r="M155" s="24"/>
      <c r="N155" s="24"/>
      <c r="O155" s="288"/>
      <c r="P155" s="685">
        <f>Table2[[#This Row],[Minimum possible value]]</f>
        <v>0</v>
      </c>
      <c r="Q155" s="685">
        <f>Table2[[#This Row],[Maximum likely or possible value]]</f>
        <v>0</v>
      </c>
      <c r="R155" s="685"/>
      <c r="S155" s="194"/>
      <c r="T155" s="306"/>
      <c r="U155" s="13"/>
      <c r="V155" s="13"/>
      <c r="W155" s="13"/>
      <c r="X155" s="13"/>
      <c r="Y155" s="13"/>
      <c r="Z155" s="13"/>
      <c r="AA155" s="164"/>
      <c r="AB155" s="13"/>
      <c r="AC155" s="13"/>
      <c r="AD155" s="13"/>
      <c r="AE155" s="13"/>
      <c r="AF155" s="13"/>
      <c r="AG155" s="13"/>
      <c r="AH155" s="13"/>
      <c r="AI155" s="13"/>
      <c r="AJ155" s="13"/>
      <c r="AK155" s="13"/>
      <c r="AL155" s="13"/>
      <c r="AM155" s="13"/>
      <c r="AN155" s="13"/>
      <c r="AO155" s="13"/>
      <c r="AP155" s="13"/>
      <c r="AQ155" s="164"/>
      <c r="AR155" s="13"/>
      <c r="AS155" s="17" t="s">
        <v>534</v>
      </c>
      <c r="AT155" s="17" t="s">
        <v>534</v>
      </c>
      <c r="AU155" s="494"/>
      <c r="AV155" s="494"/>
      <c r="AW155" s="494"/>
      <c r="AX155" s="494"/>
      <c r="AY155" s="261" t="s">
        <v>524</v>
      </c>
      <c r="AZ155" s="262"/>
      <c r="BA155" s="494" t="s">
        <v>535</v>
      </c>
      <c r="BB155" s="494" t="s">
        <v>522</v>
      </c>
      <c r="BC155" s="494"/>
      <c r="BD155" s="494"/>
      <c r="BE155" s="494"/>
      <c r="BF155" s="164"/>
      <c r="BG155" s="13"/>
      <c r="BH155" s="12"/>
      <c r="BI155" s="13"/>
      <c r="BJ155" s="13"/>
      <c r="BK155" s="13"/>
      <c r="BL155" s="13"/>
      <c r="BM155" s="13"/>
      <c r="BN155" s="13"/>
      <c r="BO155" s="13"/>
      <c r="BP155" s="13"/>
      <c r="BQ155" s="13"/>
      <c r="BR155" s="5">
        <f t="shared" si="9"/>
        <v>1</v>
      </c>
    </row>
    <row r="156" spans="1:70" s="208" customFormat="1" ht="28">
      <c r="A156" s="24">
        <v>4</v>
      </c>
      <c r="B156" s="16">
        <v>5</v>
      </c>
      <c r="C156" s="24" t="s">
        <v>2389</v>
      </c>
      <c r="D156" s="24">
        <v>5</v>
      </c>
      <c r="E156" s="24" t="s">
        <v>518</v>
      </c>
      <c r="F156" s="24"/>
      <c r="G156" s="24"/>
      <c r="H156" s="24"/>
      <c r="I156" s="24" t="s">
        <v>536</v>
      </c>
      <c r="J156" s="288"/>
      <c r="K156" s="24"/>
      <c r="L156" s="24"/>
      <c r="M156" s="24"/>
      <c r="N156" s="24"/>
      <c r="O156" s="288"/>
      <c r="P156" s="685">
        <f>Table2[[#This Row],[Minimum possible value]]</f>
        <v>0</v>
      </c>
      <c r="Q156" s="685">
        <f>Table2[[#This Row],[Maximum likely or possible value]]</f>
        <v>0</v>
      </c>
      <c r="R156" s="685"/>
      <c r="S156" s="194"/>
      <c r="T156" s="306"/>
      <c r="U156" s="13"/>
      <c r="V156" s="13"/>
      <c r="W156" s="13"/>
      <c r="X156" s="13"/>
      <c r="Y156" s="13"/>
      <c r="Z156" s="13"/>
      <c r="AA156" s="164"/>
      <c r="AB156" s="13"/>
      <c r="AC156" s="13"/>
      <c r="AD156" s="13"/>
      <c r="AE156" s="13"/>
      <c r="AF156" s="13"/>
      <c r="AG156" s="13"/>
      <c r="AH156" s="13"/>
      <c r="AI156" s="13"/>
      <c r="AJ156" s="13"/>
      <c r="AK156" s="13"/>
      <c r="AL156" s="13"/>
      <c r="AM156" s="13"/>
      <c r="AN156" s="13"/>
      <c r="AO156" s="13"/>
      <c r="AP156" s="13"/>
      <c r="AQ156" s="164"/>
      <c r="AR156" s="13"/>
      <c r="AS156" s="17" t="s">
        <v>537</v>
      </c>
      <c r="AT156" s="17" t="s">
        <v>537</v>
      </c>
      <c r="AU156" s="494"/>
      <c r="AV156" s="494"/>
      <c r="AW156" s="494"/>
      <c r="AX156" s="494"/>
      <c r="AY156" s="261" t="s">
        <v>524</v>
      </c>
      <c r="AZ156" s="262"/>
      <c r="BA156" s="494" t="s">
        <v>538</v>
      </c>
      <c r="BB156" s="494" t="s">
        <v>539</v>
      </c>
      <c r="BC156" s="494"/>
      <c r="BD156" s="494"/>
      <c r="BE156" s="494"/>
      <c r="BF156" s="164"/>
      <c r="BG156" s="13"/>
      <c r="BH156" s="12"/>
      <c r="BI156" s="13"/>
      <c r="BJ156" s="13"/>
      <c r="BK156" s="13"/>
      <c r="BL156" s="13"/>
      <c r="BM156" s="13"/>
      <c r="BN156" s="13"/>
      <c r="BO156" s="13"/>
      <c r="BP156" s="13"/>
      <c r="BQ156" s="13"/>
      <c r="BR156" s="5">
        <f t="shared" si="9"/>
        <v>1</v>
      </c>
    </row>
    <row r="157" spans="1:70" s="208" customFormat="1" ht="28">
      <c r="A157" s="24">
        <v>5</v>
      </c>
      <c r="B157" s="16">
        <v>5</v>
      </c>
      <c r="C157" s="24" t="s">
        <v>2389</v>
      </c>
      <c r="D157" s="24">
        <v>5</v>
      </c>
      <c r="E157" s="24" t="s">
        <v>518</v>
      </c>
      <c r="F157" s="24"/>
      <c r="G157" s="24"/>
      <c r="H157" s="24"/>
      <c r="I157" s="24" t="s">
        <v>540</v>
      </c>
      <c r="J157" s="288"/>
      <c r="K157" s="24"/>
      <c r="L157" s="24"/>
      <c r="M157" s="24"/>
      <c r="N157" s="24"/>
      <c r="O157" s="288"/>
      <c r="P157" s="685">
        <f>Table2[[#This Row],[Minimum possible value]]</f>
        <v>0</v>
      </c>
      <c r="Q157" s="685">
        <f>Table2[[#This Row],[Maximum likely or possible value]]</f>
        <v>0</v>
      </c>
      <c r="R157" s="685"/>
      <c r="S157" s="194"/>
      <c r="T157" s="306"/>
      <c r="U157" s="13"/>
      <c r="V157" s="13"/>
      <c r="W157" s="13"/>
      <c r="X157" s="13"/>
      <c r="Y157" s="13"/>
      <c r="Z157" s="13"/>
      <c r="AA157" s="164"/>
      <c r="AB157" s="13"/>
      <c r="AC157" s="13"/>
      <c r="AD157" s="13"/>
      <c r="AE157" s="13"/>
      <c r="AF157" s="13"/>
      <c r="AG157" s="13"/>
      <c r="AH157" s="13"/>
      <c r="AI157" s="13"/>
      <c r="AJ157" s="13"/>
      <c r="AK157" s="13"/>
      <c r="AL157" s="13"/>
      <c r="AM157" s="13"/>
      <c r="AN157" s="13"/>
      <c r="AO157" s="13"/>
      <c r="AP157" s="13"/>
      <c r="AQ157" s="164"/>
      <c r="AR157" s="13"/>
      <c r="AS157" s="17" t="s">
        <v>541</v>
      </c>
      <c r="AT157" s="17" t="s">
        <v>541</v>
      </c>
      <c r="AU157" s="494"/>
      <c r="AV157" s="494"/>
      <c r="AW157" s="494"/>
      <c r="AX157" s="494"/>
      <c r="AY157" s="261" t="s">
        <v>524</v>
      </c>
      <c r="AZ157" s="262"/>
      <c r="BA157" s="494" t="s">
        <v>542</v>
      </c>
      <c r="BB157" s="494" t="s">
        <v>539</v>
      </c>
      <c r="BC157" s="494"/>
      <c r="BD157" s="494"/>
      <c r="BE157" s="494"/>
      <c r="BF157" s="164"/>
      <c r="BG157" s="13"/>
      <c r="BH157" s="12"/>
      <c r="BI157" s="13"/>
      <c r="BJ157" s="13"/>
      <c r="BK157" s="13"/>
      <c r="BL157" s="13"/>
      <c r="BM157" s="13"/>
      <c r="BN157" s="13"/>
      <c r="BO157" s="13"/>
      <c r="BP157" s="13"/>
      <c r="BQ157" s="13"/>
      <c r="BR157" s="5">
        <f t="shared" si="9"/>
        <v>1</v>
      </c>
    </row>
    <row r="158" spans="1:70" s="208" customFormat="1" ht="14">
      <c r="A158" s="24">
        <v>6</v>
      </c>
      <c r="B158" s="16">
        <v>5</v>
      </c>
      <c r="C158" s="24" t="s">
        <v>2389</v>
      </c>
      <c r="D158" s="24">
        <v>5</v>
      </c>
      <c r="E158" s="24" t="s">
        <v>518</v>
      </c>
      <c r="F158" s="24"/>
      <c r="G158" s="24"/>
      <c r="H158" s="24"/>
      <c r="I158" s="24" t="s">
        <v>543</v>
      </c>
      <c r="J158" s="288"/>
      <c r="K158" s="24"/>
      <c r="L158" s="24"/>
      <c r="M158" s="24"/>
      <c r="N158" s="24"/>
      <c r="O158" s="288"/>
      <c r="P158" s="685">
        <f>Table2[[#This Row],[Minimum possible value]]</f>
        <v>0</v>
      </c>
      <c r="Q158" s="685">
        <f>Table2[[#This Row],[Maximum likely or possible value]]</f>
        <v>0</v>
      </c>
      <c r="R158" s="685"/>
      <c r="S158" s="194"/>
      <c r="T158" s="306"/>
      <c r="U158" s="13"/>
      <c r="V158" s="13"/>
      <c r="W158" s="13"/>
      <c r="X158" s="13"/>
      <c r="Y158" s="13"/>
      <c r="Z158" s="13"/>
      <c r="AA158" s="164"/>
      <c r="AB158" s="13"/>
      <c r="AC158" s="11"/>
      <c r="AD158" s="11"/>
      <c r="AE158" s="11"/>
      <c r="AF158" s="11"/>
      <c r="AG158" s="11"/>
      <c r="AH158" s="11"/>
      <c r="AI158" s="11"/>
      <c r="AJ158" s="11"/>
      <c r="AK158" s="11"/>
      <c r="AL158" s="11"/>
      <c r="AM158" s="11"/>
      <c r="AN158" s="11"/>
      <c r="AO158" s="11"/>
      <c r="AP158" s="11"/>
      <c r="AQ158" s="164"/>
      <c r="AR158" s="13"/>
      <c r="AS158" s="17" t="s">
        <v>544</v>
      </c>
      <c r="AT158" s="17" t="s">
        <v>544</v>
      </c>
      <c r="AU158" s="494"/>
      <c r="AV158" s="494"/>
      <c r="AW158" s="494"/>
      <c r="AX158" s="494"/>
      <c r="AY158" s="494" t="s">
        <v>524</v>
      </c>
      <c r="AZ158" s="494" t="s">
        <v>545</v>
      </c>
      <c r="BA158" s="494"/>
      <c r="BB158" s="494"/>
      <c r="BC158" s="494"/>
      <c r="BD158" s="494"/>
      <c r="BE158" s="494"/>
      <c r="BF158" s="164"/>
      <c r="BG158" s="13"/>
      <c r="BH158" s="25"/>
      <c r="BI158" s="11"/>
      <c r="BJ158" s="11"/>
      <c r="BK158" s="11"/>
      <c r="BL158" s="11"/>
      <c r="BM158" s="11"/>
      <c r="BN158" s="11"/>
      <c r="BO158" s="11"/>
      <c r="BP158" s="11"/>
      <c r="BQ158" s="11"/>
      <c r="BR158" s="5">
        <f t="shared" si="9"/>
        <v>1</v>
      </c>
    </row>
    <row r="159" spans="1:70" s="208" customFormat="1" ht="42">
      <c r="A159" s="24">
        <v>7</v>
      </c>
      <c r="B159" s="16">
        <v>5</v>
      </c>
      <c r="C159" s="24" t="s">
        <v>2389</v>
      </c>
      <c r="D159" s="24">
        <v>5</v>
      </c>
      <c r="E159" s="24" t="s">
        <v>518</v>
      </c>
      <c r="F159" s="24"/>
      <c r="G159" s="24"/>
      <c r="H159" s="24"/>
      <c r="I159" s="24" t="s">
        <v>546</v>
      </c>
      <c r="J159" s="288"/>
      <c r="K159" s="24"/>
      <c r="L159" s="24"/>
      <c r="M159" s="24"/>
      <c r="N159" s="24"/>
      <c r="O159" s="288"/>
      <c r="P159" s="685">
        <f>Table2[[#This Row],[Minimum possible value]]</f>
        <v>0</v>
      </c>
      <c r="Q159" s="685">
        <f>Table2[[#This Row],[Maximum likely or possible value]]</f>
        <v>0</v>
      </c>
      <c r="R159" s="685"/>
      <c r="S159" s="194"/>
      <c r="T159" s="306"/>
      <c r="U159" s="13"/>
      <c r="V159" s="13"/>
      <c r="W159" s="13"/>
      <c r="X159" s="13"/>
      <c r="Y159" s="13"/>
      <c r="Z159" s="13"/>
      <c r="AA159" s="164"/>
      <c r="AB159" s="13"/>
      <c r="AC159" s="13"/>
      <c r="AD159" s="13"/>
      <c r="AE159" s="13"/>
      <c r="AF159" s="13"/>
      <c r="AG159" s="13"/>
      <c r="AH159" s="13"/>
      <c r="AI159" s="13"/>
      <c r="AJ159" s="13"/>
      <c r="AK159" s="13"/>
      <c r="AL159" s="13"/>
      <c r="AM159" s="13"/>
      <c r="AN159" s="13"/>
      <c r="AO159" s="13"/>
      <c r="AP159" s="13"/>
      <c r="AQ159" s="164"/>
      <c r="AR159" s="13"/>
      <c r="AS159" s="12"/>
      <c r="AT159" s="12"/>
      <c r="AU159" s="13"/>
      <c r="AV159" s="13"/>
      <c r="AW159" s="13"/>
      <c r="AX159" s="13"/>
      <c r="AY159" s="13"/>
      <c r="AZ159" s="13"/>
      <c r="BA159" s="13"/>
      <c r="BB159" s="13"/>
      <c r="BC159" s="13"/>
      <c r="BD159" s="13"/>
      <c r="BE159" s="13"/>
      <c r="BF159" s="164"/>
      <c r="BG159" s="13"/>
      <c r="BH159" s="12" t="s">
        <v>546</v>
      </c>
      <c r="BI159" s="13" t="s">
        <v>547</v>
      </c>
      <c r="BJ159" s="13"/>
      <c r="BK159" s="13"/>
      <c r="BL159" s="13" t="s">
        <v>548</v>
      </c>
      <c r="BM159" s="13" t="s">
        <v>283</v>
      </c>
      <c r="BN159" s="13"/>
      <c r="BO159" s="13"/>
      <c r="BP159" s="13"/>
      <c r="BQ159" s="13"/>
      <c r="BR159" s="5">
        <f t="shared" si="9"/>
        <v>1</v>
      </c>
    </row>
    <row r="160" spans="1:70" s="208" customFormat="1" ht="42">
      <c r="A160" s="24">
        <v>8</v>
      </c>
      <c r="B160" s="16">
        <v>5</v>
      </c>
      <c r="C160" s="24" t="s">
        <v>2389</v>
      </c>
      <c r="D160" s="24">
        <v>5</v>
      </c>
      <c r="E160" s="24" t="s">
        <v>518</v>
      </c>
      <c r="F160" s="24"/>
      <c r="G160" s="24"/>
      <c r="H160" s="24"/>
      <c r="I160" s="24" t="s">
        <v>549</v>
      </c>
      <c r="J160" s="288"/>
      <c r="K160" s="24"/>
      <c r="L160" s="24"/>
      <c r="M160" s="24"/>
      <c r="N160" s="24"/>
      <c r="O160" s="288"/>
      <c r="P160" s="686">
        <f>Table2[[#This Row],[Minimum possible value]]</f>
        <v>0</v>
      </c>
      <c r="Q160" s="686">
        <f>Table2[[#This Row],[Maximum likely or possible value]]</f>
        <v>100</v>
      </c>
      <c r="R160" s="686"/>
      <c r="S160" s="393"/>
      <c r="T160" s="306"/>
      <c r="U160" s="13"/>
      <c r="V160" s="13"/>
      <c r="W160" s="13"/>
      <c r="X160" s="13"/>
      <c r="Y160" s="13"/>
      <c r="Z160" s="13"/>
      <c r="AA160" s="164"/>
      <c r="AB160" s="13"/>
      <c r="AC160" s="13" t="s">
        <v>550</v>
      </c>
      <c r="AD160" s="36" t="s">
        <v>550</v>
      </c>
      <c r="AE160" s="36"/>
      <c r="AF160" s="36"/>
      <c r="AG160" s="36"/>
      <c r="AH160" s="13" t="s">
        <v>551</v>
      </c>
      <c r="AI160" s="494" t="s">
        <v>369</v>
      </c>
      <c r="AJ160" s="494" t="s">
        <v>277</v>
      </c>
      <c r="AK160" s="494">
        <v>0</v>
      </c>
      <c r="AL160" s="494">
        <v>100</v>
      </c>
      <c r="AM160" s="494" t="s">
        <v>78</v>
      </c>
      <c r="AN160" s="494"/>
      <c r="AO160" s="494"/>
      <c r="AP160" s="494"/>
      <c r="AQ160" s="164"/>
      <c r="AR160" s="36"/>
      <c r="AS160" s="192"/>
      <c r="AT160" s="192"/>
      <c r="AU160" s="36"/>
      <c r="AV160" s="36"/>
      <c r="AW160" s="36"/>
      <c r="AX160" s="36"/>
      <c r="AY160" s="13"/>
      <c r="AZ160" s="13"/>
      <c r="BA160" s="13"/>
      <c r="BB160" s="13"/>
      <c r="BC160" s="13"/>
      <c r="BD160" s="13"/>
      <c r="BE160" s="13"/>
      <c r="BF160" s="164"/>
      <c r="BG160" s="13"/>
      <c r="BH160" s="12"/>
      <c r="BI160" s="36"/>
      <c r="BJ160" s="36"/>
      <c r="BK160" s="36"/>
      <c r="BL160" s="13"/>
      <c r="BM160" s="13"/>
      <c r="BN160" s="13"/>
      <c r="BO160" s="13"/>
      <c r="BP160" s="13"/>
      <c r="BQ160" s="13"/>
      <c r="BR160" s="348">
        <f t="shared" si="9"/>
        <v>1</v>
      </c>
    </row>
    <row r="161" spans="1:70" s="208" customFormat="1" ht="56">
      <c r="A161" s="24">
        <v>9</v>
      </c>
      <c r="B161" s="16">
        <v>5</v>
      </c>
      <c r="C161" s="24" t="s">
        <v>2389</v>
      </c>
      <c r="D161" s="24">
        <v>5</v>
      </c>
      <c r="E161" s="24" t="s">
        <v>518</v>
      </c>
      <c r="F161" s="24"/>
      <c r="G161" s="24"/>
      <c r="H161" s="24"/>
      <c r="I161" s="24" t="s">
        <v>552</v>
      </c>
      <c r="J161" s="288"/>
      <c r="K161" s="24"/>
      <c r="L161" s="24"/>
      <c r="M161" s="24"/>
      <c r="N161" s="24"/>
      <c r="O161" s="288"/>
      <c r="P161" s="686">
        <f>Table2[[#This Row],[Minimum possible value]]</f>
        <v>0</v>
      </c>
      <c r="Q161" s="686">
        <f>Table2[[#This Row],[Maximum likely or possible value]]</f>
        <v>100</v>
      </c>
      <c r="R161" s="686"/>
      <c r="S161" s="198"/>
      <c r="T161" s="306"/>
      <c r="U161" s="13"/>
      <c r="V161" s="13"/>
      <c r="W161" s="13"/>
      <c r="X161" s="13"/>
      <c r="Y161" s="13"/>
      <c r="Z161" s="13"/>
      <c r="AA161" s="164"/>
      <c r="AB161" s="13"/>
      <c r="AC161" s="13" t="s">
        <v>553</v>
      </c>
      <c r="AD161" s="275" t="s">
        <v>553</v>
      </c>
      <c r="AE161" s="150"/>
      <c r="AF161" s="150"/>
      <c r="AG161" s="150"/>
      <c r="AH161" s="13" t="s">
        <v>554</v>
      </c>
      <c r="AI161" s="494" t="s">
        <v>369</v>
      </c>
      <c r="AJ161" s="494" t="s">
        <v>277</v>
      </c>
      <c r="AK161" s="494">
        <v>0</v>
      </c>
      <c r="AL161" s="494">
        <v>100</v>
      </c>
      <c r="AM161" s="494" t="s">
        <v>78</v>
      </c>
      <c r="AN161" s="494"/>
      <c r="AO161" s="494"/>
      <c r="AP161" s="494"/>
      <c r="AQ161" s="164"/>
      <c r="AR161" s="380"/>
      <c r="AS161" s="275"/>
      <c r="AT161" s="275"/>
      <c r="AU161" s="150"/>
      <c r="AV161" s="275"/>
      <c r="AW161" s="150"/>
      <c r="AX161" s="150"/>
      <c r="AY161" s="13"/>
      <c r="AZ161" s="13"/>
      <c r="BA161" s="13"/>
      <c r="BB161" s="13"/>
      <c r="BC161" s="13"/>
      <c r="BD161" s="13"/>
      <c r="BE161" s="13"/>
      <c r="BF161" s="13"/>
      <c r="BG161" s="13"/>
      <c r="BH161" s="12"/>
      <c r="BI161" s="275"/>
      <c r="BJ161" s="150"/>
      <c r="BK161" s="150"/>
      <c r="BL161" s="13"/>
      <c r="BM161" s="13"/>
      <c r="BN161" s="13"/>
      <c r="BO161" s="13"/>
      <c r="BP161" s="13"/>
      <c r="BQ161" s="13"/>
      <c r="BR161" s="275">
        <f t="shared" si="9"/>
        <v>1</v>
      </c>
    </row>
    <row r="162" spans="1:70" s="208" customFormat="1" ht="28">
      <c r="A162" s="24">
        <v>10</v>
      </c>
      <c r="B162" s="16">
        <v>5</v>
      </c>
      <c r="C162" s="24" t="s">
        <v>2389</v>
      </c>
      <c r="D162" s="24">
        <v>5</v>
      </c>
      <c r="E162" s="24" t="s">
        <v>518</v>
      </c>
      <c r="F162" s="24"/>
      <c r="G162" s="24"/>
      <c r="H162" s="24"/>
      <c r="I162" s="24" t="s">
        <v>555</v>
      </c>
      <c r="J162" s="288"/>
      <c r="K162" s="24"/>
      <c r="L162" s="24"/>
      <c r="M162" s="24"/>
      <c r="N162" s="24"/>
      <c r="O162" s="288"/>
      <c r="P162" s="686">
        <f>Table2[[#This Row],[Minimum possible value]]</f>
        <v>0</v>
      </c>
      <c r="Q162" s="686">
        <f>Table2[[#This Row],[Maximum likely or possible value]]</f>
        <v>100</v>
      </c>
      <c r="R162" s="686"/>
      <c r="S162" s="198"/>
      <c r="T162" s="307"/>
      <c r="U162" s="13"/>
      <c r="V162" s="13"/>
      <c r="W162" s="13"/>
      <c r="X162" s="13"/>
      <c r="Y162" s="13"/>
      <c r="Z162" s="13"/>
      <c r="AA162" s="164"/>
      <c r="AB162" s="13"/>
      <c r="AC162" s="13" t="s">
        <v>556</v>
      </c>
      <c r="AD162" s="275" t="s">
        <v>556</v>
      </c>
      <c r="AE162" s="150"/>
      <c r="AF162" s="150"/>
      <c r="AG162" s="150"/>
      <c r="AH162" s="13" t="s">
        <v>557</v>
      </c>
      <c r="AI162" s="494" t="s">
        <v>369</v>
      </c>
      <c r="AJ162" s="494" t="s">
        <v>277</v>
      </c>
      <c r="AK162" s="494">
        <v>0</v>
      </c>
      <c r="AL162" s="494">
        <v>100</v>
      </c>
      <c r="AM162" s="494" t="s">
        <v>78</v>
      </c>
      <c r="AN162" s="494"/>
      <c r="AO162" s="494"/>
      <c r="AP162" s="494"/>
      <c r="AQ162" s="164"/>
      <c r="AR162" s="150"/>
      <c r="AS162" s="275"/>
      <c r="AT162" s="275"/>
      <c r="AU162" s="150"/>
      <c r="AV162" s="275"/>
      <c r="AW162" s="150"/>
      <c r="AX162" s="150"/>
      <c r="AY162" s="13"/>
      <c r="AZ162" s="13"/>
      <c r="BA162" s="13"/>
      <c r="BB162" s="13"/>
      <c r="BC162" s="13"/>
      <c r="BD162" s="13"/>
      <c r="BE162" s="13"/>
      <c r="BF162" s="164"/>
      <c r="BG162" s="13"/>
      <c r="BH162" s="12"/>
      <c r="BI162" s="275"/>
      <c r="BJ162" s="150"/>
      <c r="BK162" s="150"/>
      <c r="BL162" s="13"/>
      <c r="BM162" s="13"/>
      <c r="BN162" s="13"/>
      <c r="BO162" s="13"/>
      <c r="BP162" s="13"/>
      <c r="BQ162" s="13"/>
      <c r="BR162" s="275">
        <f t="shared" si="9"/>
        <v>1</v>
      </c>
    </row>
    <row r="163" spans="1:70" s="208" customFormat="1" ht="28">
      <c r="A163" s="24">
        <v>11</v>
      </c>
      <c r="B163" s="16">
        <v>5</v>
      </c>
      <c r="C163" s="24" t="s">
        <v>2389</v>
      </c>
      <c r="D163" s="24">
        <v>5</v>
      </c>
      <c r="E163" s="24" t="s">
        <v>518</v>
      </c>
      <c r="F163" s="24"/>
      <c r="G163" s="24"/>
      <c r="H163" s="24"/>
      <c r="I163" s="24" t="s">
        <v>558</v>
      </c>
      <c r="J163" s="288"/>
      <c r="K163" s="24"/>
      <c r="L163" s="24"/>
      <c r="M163" s="24"/>
      <c r="N163" s="24"/>
      <c r="O163" s="288"/>
      <c r="P163" s="686">
        <f>Table2[[#This Row],[Minimum possible value]]</f>
        <v>0</v>
      </c>
      <c r="Q163" s="686">
        <f>Table2[[#This Row],[Maximum likely or possible value]]</f>
        <v>100</v>
      </c>
      <c r="R163" s="686"/>
      <c r="S163" s="198"/>
      <c r="T163" s="278"/>
      <c r="U163" s="13"/>
      <c r="V163" s="13"/>
      <c r="W163" s="13"/>
      <c r="X163" s="13"/>
      <c r="Y163" s="164"/>
      <c r="Z163" s="13"/>
      <c r="AA163" s="164"/>
      <c r="AB163" s="13"/>
      <c r="AC163" s="13" t="s">
        <v>559</v>
      </c>
      <c r="AD163" s="275" t="s">
        <v>559</v>
      </c>
      <c r="AE163" s="150"/>
      <c r="AF163" s="160"/>
      <c r="AG163" s="160"/>
      <c r="AH163" s="13" t="s">
        <v>560</v>
      </c>
      <c r="AI163" s="494" t="s">
        <v>369</v>
      </c>
      <c r="AJ163" s="494" t="s">
        <v>277</v>
      </c>
      <c r="AK163" s="494">
        <v>0</v>
      </c>
      <c r="AL163" s="494">
        <v>100</v>
      </c>
      <c r="AM163" s="494" t="s">
        <v>78</v>
      </c>
      <c r="AN163" s="494"/>
      <c r="AO163" s="494"/>
      <c r="AP163" s="494"/>
      <c r="AQ163" s="164"/>
      <c r="AR163" s="376"/>
      <c r="AS163" s="275"/>
      <c r="AT163" s="275"/>
      <c r="AU163" s="160"/>
      <c r="AV163" s="275"/>
      <c r="AW163" s="160"/>
      <c r="AX163" s="160"/>
      <c r="AY163" s="13"/>
      <c r="AZ163" s="13"/>
      <c r="BA163" s="13"/>
      <c r="BB163" s="13"/>
      <c r="BC163" s="13"/>
      <c r="BD163" s="13"/>
      <c r="BE163" s="13"/>
      <c r="BF163" s="164"/>
      <c r="BG163" s="13"/>
      <c r="BH163" s="12"/>
      <c r="BI163" s="275"/>
      <c r="BJ163" s="160"/>
      <c r="BK163" s="160"/>
      <c r="BL163" s="13"/>
      <c r="BM163" s="13"/>
      <c r="BN163" s="13"/>
      <c r="BO163" s="13"/>
      <c r="BP163" s="13"/>
      <c r="BQ163" s="13"/>
      <c r="BR163" s="275">
        <f t="shared" si="9"/>
        <v>1</v>
      </c>
    </row>
    <row r="164" spans="1:70" s="208" customFormat="1" ht="28">
      <c r="A164" s="24">
        <v>12</v>
      </c>
      <c r="B164" s="16">
        <v>5</v>
      </c>
      <c r="C164" s="24" t="s">
        <v>2389</v>
      </c>
      <c r="D164" s="24">
        <v>5</v>
      </c>
      <c r="E164" s="24" t="s">
        <v>518</v>
      </c>
      <c r="F164" s="24"/>
      <c r="G164" s="24"/>
      <c r="H164" s="24"/>
      <c r="I164" s="24" t="s">
        <v>561</v>
      </c>
      <c r="J164" s="288"/>
      <c r="K164" s="24"/>
      <c r="L164" s="24"/>
      <c r="M164" s="24"/>
      <c r="N164" s="24"/>
      <c r="O164" s="288"/>
      <c r="P164" s="398">
        <f>Table2[[#This Row],[Minimum possible value]]</f>
        <v>0</v>
      </c>
      <c r="Q164" s="398">
        <f>Table2[[#This Row],[Maximum likely or possible value]]</f>
        <v>100</v>
      </c>
      <c r="R164" s="398"/>
      <c r="S164" s="352"/>
      <c r="T164" s="278"/>
      <c r="U164" s="13"/>
      <c r="V164" s="13"/>
      <c r="W164" s="13"/>
      <c r="X164" s="13"/>
      <c r="Y164" s="13"/>
      <c r="Z164" s="13"/>
      <c r="AA164" s="164"/>
      <c r="AB164" s="13"/>
      <c r="AC164" s="13" t="s">
        <v>562</v>
      </c>
      <c r="AD164" s="269" t="s">
        <v>562</v>
      </c>
      <c r="AE164" s="160"/>
      <c r="AF164" s="13"/>
      <c r="AG164" s="13"/>
      <c r="AH164" s="13" t="s">
        <v>563</v>
      </c>
      <c r="AI164" s="494" t="s">
        <v>369</v>
      </c>
      <c r="AJ164" s="494" t="s">
        <v>277</v>
      </c>
      <c r="AK164" s="494">
        <v>0</v>
      </c>
      <c r="AL164" s="494">
        <v>100</v>
      </c>
      <c r="AM164" s="494" t="s">
        <v>78</v>
      </c>
      <c r="AN164" s="494"/>
      <c r="AO164" s="494"/>
      <c r="AP164" s="494"/>
      <c r="AQ164" s="164"/>
      <c r="AR164" s="164"/>
      <c r="AS164" s="269"/>
      <c r="AT164" s="269"/>
      <c r="AU164" s="13"/>
      <c r="AV164" s="160"/>
      <c r="AW164" s="13"/>
      <c r="AX164" s="13"/>
      <c r="AY164" s="13"/>
      <c r="AZ164" s="13"/>
      <c r="BA164" s="13"/>
      <c r="BB164" s="13"/>
      <c r="BC164" s="13"/>
      <c r="BD164" s="13"/>
      <c r="BE164" s="13"/>
      <c r="BF164" s="164"/>
      <c r="BG164" s="13"/>
      <c r="BH164" s="12"/>
      <c r="BI164" s="269"/>
      <c r="BJ164" s="13"/>
      <c r="BK164" s="13"/>
      <c r="BL164" s="13"/>
      <c r="BM164" s="13"/>
      <c r="BN164" s="13"/>
      <c r="BO164" s="13"/>
      <c r="BP164" s="13"/>
      <c r="BQ164" s="13"/>
      <c r="BR164" s="336">
        <f t="shared" si="9"/>
        <v>1</v>
      </c>
    </row>
    <row r="165" spans="1:70" s="208" customFormat="1" ht="28">
      <c r="A165" s="24">
        <v>13</v>
      </c>
      <c r="B165" s="16">
        <v>5</v>
      </c>
      <c r="C165" s="24" t="s">
        <v>2389</v>
      </c>
      <c r="D165" s="24">
        <v>5</v>
      </c>
      <c r="E165" s="24" t="s">
        <v>518</v>
      </c>
      <c r="F165" s="24"/>
      <c r="G165" s="24"/>
      <c r="H165" s="24"/>
      <c r="I165" s="24" t="s">
        <v>1985</v>
      </c>
      <c r="J165" s="288"/>
      <c r="K165" s="24"/>
      <c r="L165" s="24"/>
      <c r="M165" s="24"/>
      <c r="N165" s="24"/>
      <c r="O165" s="288"/>
      <c r="P165" s="398">
        <f>Table2[[#This Row],[Minimum possible value]]</f>
        <v>0</v>
      </c>
      <c r="Q165" s="398">
        <f>Table2[[#This Row],[Maximum likely or possible value]]</f>
        <v>100</v>
      </c>
      <c r="R165" s="398"/>
      <c r="S165" s="352"/>
      <c r="T165" s="278"/>
      <c r="U165" s="13"/>
      <c r="V165" s="13"/>
      <c r="W165" s="13"/>
      <c r="X165" s="13"/>
      <c r="Y165" s="13"/>
      <c r="Z165" s="13"/>
      <c r="AA165" s="164"/>
      <c r="AB165" s="13"/>
      <c r="AC165" s="13" t="s">
        <v>564</v>
      </c>
      <c r="AD165" s="276" t="s">
        <v>564</v>
      </c>
      <c r="AE165" s="36"/>
      <c r="AF165" s="36"/>
      <c r="AG165" s="36"/>
      <c r="AH165" s="13" t="s">
        <v>565</v>
      </c>
      <c r="AI165" s="494" t="s">
        <v>369</v>
      </c>
      <c r="AJ165" s="494" t="s">
        <v>277</v>
      </c>
      <c r="AK165" s="494">
        <v>0</v>
      </c>
      <c r="AL165" s="494">
        <v>100</v>
      </c>
      <c r="AM165" s="494" t="s">
        <v>78</v>
      </c>
      <c r="AN165" s="494"/>
      <c r="AO165" s="494"/>
      <c r="AP165" s="494"/>
      <c r="AQ165" s="164"/>
      <c r="AR165" s="347"/>
      <c r="AS165" s="276"/>
      <c r="AT165" s="276"/>
      <c r="AU165" s="36"/>
      <c r="AV165" s="36"/>
      <c r="AW165" s="36"/>
      <c r="AX165" s="36"/>
      <c r="AY165" s="13"/>
      <c r="AZ165" s="13"/>
      <c r="BA165" s="13"/>
      <c r="BB165" s="13"/>
      <c r="BC165" s="13"/>
      <c r="BD165" s="13"/>
      <c r="BE165" s="13"/>
      <c r="BF165" s="164"/>
      <c r="BG165" s="13"/>
      <c r="BH165" s="12"/>
      <c r="BI165" s="276"/>
      <c r="BJ165" s="36"/>
      <c r="BK165" s="36"/>
      <c r="BL165" s="13"/>
      <c r="BM165" s="13"/>
      <c r="BN165" s="13"/>
      <c r="BO165" s="13"/>
      <c r="BP165" s="13"/>
      <c r="BQ165" s="13"/>
      <c r="BR165" s="5">
        <f t="shared" si="9"/>
        <v>1</v>
      </c>
    </row>
    <row r="166" spans="1:70" s="623" customFormat="1" ht="140">
      <c r="A166" s="587">
        <v>9</v>
      </c>
      <c r="B166" s="581">
        <v>5</v>
      </c>
      <c r="C166" s="587" t="s">
        <v>2389</v>
      </c>
      <c r="D166" s="587">
        <v>18</v>
      </c>
      <c r="E166" s="587" t="s">
        <v>566</v>
      </c>
      <c r="F166" s="587"/>
      <c r="G166" s="587" t="s">
        <v>1621</v>
      </c>
      <c r="H166" s="587" t="s">
        <v>1621</v>
      </c>
      <c r="I166" s="587" t="s">
        <v>567</v>
      </c>
      <c r="J166" s="205" t="str">
        <f>_xlfn.CONCAT("'&lt;br&gt;','&lt;b&gt;','",I166, ": ','&lt;/b&gt;',",O166, ",'&lt;/br&gt;',")</f>
        <v>'&lt;br&gt;','&lt;b&gt;','Diameter of the 50th percentile streambed particle: ','&lt;/b&gt;',D50,'&lt;/br&gt;',</v>
      </c>
      <c r="K166" s="587" t="s">
        <v>2426</v>
      </c>
      <c r="L166" s="587" t="s">
        <v>2441</v>
      </c>
      <c r="M166" s="587" t="s">
        <v>2242</v>
      </c>
      <c r="N166" s="587" t="s">
        <v>570</v>
      </c>
      <c r="O166" s="587" t="s">
        <v>568</v>
      </c>
      <c r="P166" s="687">
        <f>Table2[[#This Row],[Minimum possible value]]</f>
        <v>1</v>
      </c>
      <c r="Q166" s="687">
        <f>Table2[[#This Row],[Maximum likely or possible value]]</f>
        <v>4098</v>
      </c>
      <c r="R166" s="687"/>
      <c r="S166" s="642" t="s">
        <v>568</v>
      </c>
      <c r="T166" s="278"/>
      <c r="U166" s="614" t="s">
        <v>568</v>
      </c>
      <c r="V166" s="9"/>
      <c r="W166" s="9"/>
      <c r="X166" s="9" t="s">
        <v>570</v>
      </c>
      <c r="Y166" s="9" t="s">
        <v>2463</v>
      </c>
      <c r="Z166" s="9"/>
      <c r="AA166" s="163"/>
      <c r="AB166" s="611" t="s">
        <v>2222</v>
      </c>
      <c r="AC166" s="13" t="s">
        <v>568</v>
      </c>
      <c r="AD166" s="643" t="s">
        <v>568</v>
      </c>
      <c r="AE166" s="643" t="s">
        <v>568</v>
      </c>
      <c r="AF166" s="643"/>
      <c r="AG166" s="643"/>
      <c r="AH166" s="613" t="s">
        <v>569</v>
      </c>
      <c r="AI166" s="494" t="s">
        <v>369</v>
      </c>
      <c r="AJ166" s="494" t="s">
        <v>570</v>
      </c>
      <c r="AK166" s="494">
        <v>1</v>
      </c>
      <c r="AL166" s="494">
        <v>4098</v>
      </c>
      <c r="AM166" s="494" t="s">
        <v>386</v>
      </c>
      <c r="AN166" s="494"/>
      <c r="AO166" s="494" t="s">
        <v>2466</v>
      </c>
      <c r="AP166" s="494"/>
      <c r="AQ166" s="163"/>
      <c r="AR166" s="333"/>
      <c r="AS166" s="644" t="s">
        <v>2338</v>
      </c>
      <c r="AT166" s="644" t="s">
        <v>2338</v>
      </c>
      <c r="AU166" s="643"/>
      <c r="AV166" s="643"/>
      <c r="AW166" s="643"/>
      <c r="AX166" s="643"/>
      <c r="AY166" s="613"/>
      <c r="AZ166" s="613"/>
      <c r="BA166" s="613"/>
      <c r="BB166" s="13"/>
      <c r="BC166" s="13"/>
      <c r="BD166" s="13" t="s">
        <v>2471</v>
      </c>
      <c r="BE166" s="13"/>
      <c r="BF166" s="164"/>
      <c r="BG166" s="13" t="s">
        <v>2250</v>
      </c>
      <c r="BH166" s="12" t="s">
        <v>567</v>
      </c>
      <c r="BI166" s="643" t="s">
        <v>568</v>
      </c>
      <c r="BJ166" s="306"/>
      <c r="BK166" s="306"/>
      <c r="BL166" s="613" t="s">
        <v>571</v>
      </c>
      <c r="BM166" s="613" t="s">
        <v>248</v>
      </c>
      <c r="BN166" s="613" t="s">
        <v>2463</v>
      </c>
      <c r="BO166" s="613" t="s">
        <v>2004</v>
      </c>
      <c r="BP166" s="613"/>
      <c r="BQ166" s="613"/>
      <c r="BR166" s="622">
        <f>COUNTIF(U166,"*")+COUNTIF(AC166,"*")+COUNTIF(AS166,"*")+COUNTIF(BH166,"*")</f>
        <v>4</v>
      </c>
    </row>
    <row r="167" spans="1:70" s="623" customFormat="1" ht="42">
      <c r="A167" s="587">
        <v>10</v>
      </c>
      <c r="B167" s="581">
        <v>5</v>
      </c>
      <c r="C167" s="587" t="s">
        <v>2389</v>
      </c>
      <c r="D167" s="587">
        <v>19</v>
      </c>
      <c r="E167" s="587" t="s">
        <v>566</v>
      </c>
      <c r="F167" s="587"/>
      <c r="G167" s="587" t="s">
        <v>1621</v>
      </c>
      <c r="H167" s="587" t="s">
        <v>1621</v>
      </c>
      <c r="I167" s="587" t="s">
        <v>578</v>
      </c>
      <c r="J167" s="205" t="str">
        <f>_xlfn.CONCAT("'&lt;br&gt;','&lt;b&gt;','",I167, ": ','&lt;/b&gt;',",O167, ",'&lt;/br&gt;',")</f>
        <v>'&lt;br&gt;','&lt;b&gt;','Percent of streambed particles &lt;2mm: ','&lt;/b&gt;',PctFines2,'&lt;/br&gt;',</v>
      </c>
      <c r="K167" s="587" t="s">
        <v>2416</v>
      </c>
      <c r="L167" s="587" t="s">
        <v>2441</v>
      </c>
      <c r="M167" s="587" t="s">
        <v>2241</v>
      </c>
      <c r="N167" s="587" t="s">
        <v>277</v>
      </c>
      <c r="O167" s="587" t="s">
        <v>579</v>
      </c>
      <c r="P167" s="687">
        <f>Table2[[#This Row],[Minimum possible value]]</f>
        <v>0</v>
      </c>
      <c r="Q167" s="687">
        <f>Table2[[#This Row],[Maximum likely or possible value]]</f>
        <v>100</v>
      </c>
      <c r="R167" s="687"/>
      <c r="S167" s="642" t="s">
        <v>580</v>
      </c>
      <c r="T167" s="278"/>
      <c r="U167" s="613" t="s">
        <v>580</v>
      </c>
      <c r="V167" s="13"/>
      <c r="W167" s="13"/>
      <c r="X167" s="13" t="s">
        <v>277</v>
      </c>
      <c r="Y167" s="9" t="s">
        <v>2463</v>
      </c>
      <c r="Z167" s="9"/>
      <c r="AA167" s="164"/>
      <c r="AB167" s="611" t="s">
        <v>2222</v>
      </c>
      <c r="AC167" s="13" t="s">
        <v>581</v>
      </c>
      <c r="AD167" s="616" t="s">
        <v>591</v>
      </c>
      <c r="AE167" s="615" t="s">
        <v>2437</v>
      </c>
      <c r="AF167" s="616"/>
      <c r="AG167" s="616"/>
      <c r="AH167" s="613" t="s">
        <v>582</v>
      </c>
      <c r="AI167" s="494" t="s">
        <v>307</v>
      </c>
      <c r="AJ167" s="494" t="s">
        <v>277</v>
      </c>
      <c r="AK167" s="494">
        <v>0</v>
      </c>
      <c r="AL167" s="494">
        <v>100</v>
      </c>
      <c r="AM167" s="494" t="s">
        <v>583</v>
      </c>
      <c r="AN167" s="494"/>
      <c r="AO167" s="494" t="s">
        <v>2467</v>
      </c>
      <c r="AP167" s="494"/>
      <c r="AQ167" s="164"/>
      <c r="AR167" s="36"/>
      <c r="AS167" s="645" t="s">
        <v>584</v>
      </c>
      <c r="AT167" s="645" t="s">
        <v>584</v>
      </c>
      <c r="AU167" s="621"/>
      <c r="AV167" s="621" t="s">
        <v>584</v>
      </c>
      <c r="AW167" s="621"/>
      <c r="AX167" s="621"/>
      <c r="AY167" s="619" t="s">
        <v>585</v>
      </c>
      <c r="AZ167" s="619" t="s">
        <v>586</v>
      </c>
      <c r="BA167" s="619" t="s">
        <v>586</v>
      </c>
      <c r="BB167" s="13" t="s">
        <v>277</v>
      </c>
      <c r="BC167" s="13"/>
      <c r="BD167" s="13" t="s">
        <v>2471</v>
      </c>
      <c r="BE167" s="13"/>
      <c r="BF167" s="164"/>
      <c r="BG167" s="13"/>
      <c r="BH167" s="12"/>
      <c r="BI167" s="616"/>
      <c r="BJ167" s="278"/>
      <c r="BK167" s="278"/>
      <c r="BL167" s="613"/>
      <c r="BM167" s="613"/>
      <c r="BN167" s="613" t="s">
        <v>2463</v>
      </c>
      <c r="BO167" s="613" t="s">
        <v>2004</v>
      </c>
      <c r="BP167" s="613"/>
      <c r="BQ167" s="613"/>
      <c r="BR167" s="622">
        <f>COUNTIF(U167,"*")+COUNTIF(AC167,"*")+COUNTIF(AS167,"*")+COUNTIF(BH167,"*")</f>
        <v>3</v>
      </c>
    </row>
    <row r="168" spans="1:70" s="208" customFormat="1" ht="28">
      <c r="A168" s="1"/>
      <c r="B168" s="27">
        <v>5</v>
      </c>
      <c r="C168" s="1" t="s">
        <v>2389</v>
      </c>
      <c r="D168" s="1">
        <v>6</v>
      </c>
      <c r="E168" s="1" t="s">
        <v>566</v>
      </c>
      <c r="F168" s="1"/>
      <c r="G168" s="1"/>
      <c r="H168" s="580"/>
      <c r="I168" s="1"/>
      <c r="J168" s="205"/>
      <c r="K168" s="1"/>
      <c r="L168" s="1"/>
      <c r="M168" s="205"/>
      <c r="N168" s="1"/>
      <c r="O168" s="1" t="s">
        <v>592</v>
      </c>
      <c r="P168" s="228">
        <f>Table2[[#This Row],[Minimum possible value]]</f>
        <v>0</v>
      </c>
      <c r="Q168" s="228">
        <f>Table2[[#This Row],[Maximum likely or possible value]]</f>
        <v>0</v>
      </c>
      <c r="R168" s="228"/>
      <c r="S168" s="192"/>
      <c r="T168" s="36"/>
      <c r="U168" s="36"/>
      <c r="V168" s="36"/>
      <c r="W168" s="36"/>
      <c r="X168" s="36"/>
      <c r="Y168" s="500"/>
      <c r="Z168" s="500"/>
      <c r="AA168" s="347"/>
      <c r="AB168" s="500"/>
      <c r="AC168" s="36"/>
      <c r="AD168" s="36"/>
      <c r="AE168" s="36"/>
      <c r="AF168" s="36"/>
      <c r="AG168" s="36"/>
      <c r="AH168" s="36"/>
      <c r="AI168" s="13"/>
      <c r="AJ168" s="13"/>
      <c r="AK168" s="13"/>
      <c r="AL168" s="13"/>
      <c r="AM168" s="13"/>
      <c r="AN168" s="13"/>
      <c r="AO168" s="13"/>
      <c r="AP168" s="13"/>
      <c r="AQ168" s="347"/>
      <c r="AR168" s="36"/>
      <c r="AS168" s="365"/>
      <c r="AT168" s="365"/>
      <c r="AU168" s="367"/>
      <c r="AV168" s="367" t="s">
        <v>591</v>
      </c>
      <c r="AW168" s="367"/>
      <c r="AX168" s="367"/>
      <c r="AY168" s="494" t="s">
        <v>585</v>
      </c>
      <c r="AZ168" s="494" t="s">
        <v>592</v>
      </c>
      <c r="BA168" s="494" t="s">
        <v>592</v>
      </c>
      <c r="BB168" s="36"/>
      <c r="BC168" s="36"/>
      <c r="BD168" s="36"/>
      <c r="BE168" s="36"/>
      <c r="BF168" s="347"/>
      <c r="BG168" s="36"/>
      <c r="BH168" s="192"/>
      <c r="BI168" s="36"/>
      <c r="BJ168" s="36"/>
      <c r="BK168" s="36"/>
      <c r="BL168" s="36"/>
      <c r="BM168" s="36"/>
      <c r="BN168" s="36"/>
      <c r="BO168" s="36"/>
      <c r="BP168" s="36"/>
      <c r="BQ168" s="36"/>
      <c r="BR168" s="348" t="e">
        <f>COUNTIF(S168,"*")+COUNTIF(AC168,"*")+COUNTIF(#REF!,"*")+COUNTIF(BH168,"*")</f>
        <v>#REF!</v>
      </c>
    </row>
    <row r="169" spans="1:70" s="623" customFormat="1" ht="42">
      <c r="A169" s="587">
        <v>11</v>
      </c>
      <c r="B169" s="581">
        <v>5</v>
      </c>
      <c r="C169" s="587" t="s">
        <v>2389</v>
      </c>
      <c r="D169" s="587">
        <v>20</v>
      </c>
      <c r="E169" s="587" t="s">
        <v>566</v>
      </c>
      <c r="F169" s="587"/>
      <c r="G169" s="587" t="s">
        <v>1621</v>
      </c>
      <c r="H169" s="587" t="s">
        <v>1621</v>
      </c>
      <c r="I169" s="587" t="s">
        <v>587</v>
      </c>
      <c r="J169" s="205" t="str">
        <f>_xlfn.CONCAT("'&lt;br&gt;','&lt;b&gt;','",I169, ": ','&lt;/b&gt;',",O169, ",'&lt;/br&gt;',")</f>
        <v>'&lt;br&gt;','&lt;b&gt;','Percent of streambed particles &lt;6mm: ','&lt;/b&gt;',PctFines6,'&lt;/br&gt;',</v>
      </c>
      <c r="K169" s="587" t="s">
        <v>2417</v>
      </c>
      <c r="L169" s="587" t="s">
        <v>2441</v>
      </c>
      <c r="M169" s="587" t="s">
        <v>2241</v>
      </c>
      <c r="N169" s="587" t="s">
        <v>277</v>
      </c>
      <c r="O169" s="587" t="s">
        <v>588</v>
      </c>
      <c r="P169" s="687">
        <f>Table2[[#This Row],[Minimum possible value]]</f>
        <v>0</v>
      </c>
      <c r="Q169" s="687">
        <f>Table2[[#This Row],[Maximum likely or possible value]]</f>
        <v>100</v>
      </c>
      <c r="R169" s="687"/>
      <c r="S169" s="642" t="s">
        <v>2217</v>
      </c>
      <c r="T169" s="278"/>
      <c r="U169" s="613" t="s">
        <v>589</v>
      </c>
      <c r="V169" s="13"/>
      <c r="W169" s="13"/>
      <c r="X169" s="13" t="s">
        <v>277</v>
      </c>
      <c r="Y169" s="13" t="s">
        <v>2463</v>
      </c>
      <c r="Z169" s="9"/>
      <c r="AA169" s="164"/>
      <c r="AB169" s="611" t="s">
        <v>2222</v>
      </c>
      <c r="AC169" s="13" t="s">
        <v>588</v>
      </c>
      <c r="AD169" s="646" t="s">
        <v>1579</v>
      </c>
      <c r="AE169" s="615" t="s">
        <v>2438</v>
      </c>
      <c r="AF169" s="635"/>
      <c r="AG169" s="635"/>
      <c r="AH169" s="613" t="s">
        <v>590</v>
      </c>
      <c r="AI169" s="494" t="s">
        <v>307</v>
      </c>
      <c r="AJ169" s="494" t="s">
        <v>277</v>
      </c>
      <c r="AK169" s="494">
        <v>0</v>
      </c>
      <c r="AL169" s="494">
        <v>100</v>
      </c>
      <c r="AM169" s="494" t="s">
        <v>583</v>
      </c>
      <c r="AN169" s="494"/>
      <c r="AO169" s="494" t="s">
        <v>2466</v>
      </c>
      <c r="AP169" s="494"/>
      <c r="AQ169" s="164"/>
      <c r="AR169" s="380"/>
      <c r="AS169" s="620"/>
      <c r="AT169" s="621"/>
      <c r="AU169" s="616"/>
      <c r="AV169" s="616"/>
      <c r="AW169" s="616"/>
      <c r="AX169" s="616"/>
      <c r="AY169" s="616"/>
      <c r="AZ169" s="616"/>
      <c r="BA169" s="616"/>
      <c r="BB169" s="494" t="s">
        <v>277</v>
      </c>
      <c r="BC169" s="494"/>
      <c r="BD169" s="494" t="s">
        <v>2471</v>
      </c>
      <c r="BE169" s="494"/>
      <c r="BF169" s="164"/>
      <c r="BG169" s="13"/>
      <c r="BH169" s="12"/>
      <c r="BI169" s="646"/>
      <c r="BJ169" s="307"/>
      <c r="BK169" s="307"/>
      <c r="BL169" s="613"/>
      <c r="BM169" s="613"/>
      <c r="BN169" s="613" t="s">
        <v>2463</v>
      </c>
      <c r="BO169" s="613" t="s">
        <v>2004</v>
      </c>
      <c r="BP169" s="613"/>
      <c r="BQ169" s="613"/>
      <c r="BR169" s="622">
        <f>COUNTIF(U169,"*")+COUNTIF(AC169,"*")+COUNTIF(AS168,"*")+COUNTIF(BH169,"*")</f>
        <v>2</v>
      </c>
    </row>
    <row r="170" spans="1:70" s="623" customFormat="1" ht="70">
      <c r="A170" s="587">
        <v>12</v>
      </c>
      <c r="B170" s="581">
        <v>5</v>
      </c>
      <c r="C170" s="587" t="s">
        <v>2389</v>
      </c>
      <c r="D170" s="587">
        <v>21</v>
      </c>
      <c r="E170" s="587" t="s">
        <v>566</v>
      </c>
      <c r="F170" s="587"/>
      <c r="G170" s="587" t="s">
        <v>1621</v>
      </c>
      <c r="H170" s="587" t="s">
        <v>1621</v>
      </c>
      <c r="I170" s="587" t="s">
        <v>593</v>
      </c>
      <c r="J170" s="205" t="str">
        <f>_xlfn.CONCAT("'&lt;br&gt;','&lt;b&gt;','",I170, ": ','&lt;/b&gt;',",O170, ",'&lt;/br&gt;',")</f>
        <v>'&lt;br&gt;','&lt;b&gt;','Diameter of the 16th percentile streambed particle: ','&lt;/b&gt;',D16,'&lt;/br&gt;',</v>
      </c>
      <c r="K170" s="588" t="s">
        <v>2258</v>
      </c>
      <c r="L170" s="587" t="s">
        <v>2441</v>
      </c>
      <c r="M170" s="588" t="s">
        <v>2240</v>
      </c>
      <c r="N170" s="588" t="s">
        <v>570</v>
      </c>
      <c r="O170" s="587" t="s">
        <v>594</v>
      </c>
      <c r="P170" s="588">
        <f>Table2[[#This Row],[Minimum possible value]]</f>
        <v>1</v>
      </c>
      <c r="Q170" s="588">
        <f>Table2[[#This Row],[Maximum likely or possible value]]</f>
        <v>4098</v>
      </c>
      <c r="R170" s="588"/>
      <c r="S170" s="644"/>
      <c r="T170" s="306"/>
      <c r="U170" s="613"/>
      <c r="V170" s="13"/>
      <c r="W170" s="13"/>
      <c r="X170" s="13"/>
      <c r="Y170" s="13" t="s">
        <v>2463</v>
      </c>
      <c r="Z170" s="13"/>
      <c r="AA170" s="164"/>
      <c r="AB170" s="613" t="s">
        <v>2228</v>
      </c>
      <c r="AC170" s="13" t="s">
        <v>594</v>
      </c>
      <c r="AD170" s="643" t="s">
        <v>594</v>
      </c>
      <c r="AE170" s="643"/>
      <c r="AF170" s="643"/>
      <c r="AG170" s="643"/>
      <c r="AH170" s="613" t="s">
        <v>595</v>
      </c>
      <c r="AI170" s="494" t="s">
        <v>369</v>
      </c>
      <c r="AJ170" s="494" t="s">
        <v>570</v>
      </c>
      <c r="AK170" s="494">
        <v>1</v>
      </c>
      <c r="AL170" s="494">
        <v>4098</v>
      </c>
      <c r="AM170" s="494" t="s">
        <v>386</v>
      </c>
      <c r="AN170" s="494"/>
      <c r="AO170" s="494" t="s">
        <v>2468</v>
      </c>
      <c r="AP170" s="494"/>
      <c r="AQ170" s="164"/>
      <c r="AR170" s="160"/>
      <c r="AS170" s="644"/>
      <c r="AT170" s="644"/>
      <c r="AU170" s="643"/>
      <c r="AV170" s="643"/>
      <c r="AW170" s="643"/>
      <c r="AX170" s="643"/>
      <c r="AY170" s="613"/>
      <c r="AZ170" s="613"/>
      <c r="BA170" s="613"/>
      <c r="BB170" s="13"/>
      <c r="BC170" s="13"/>
      <c r="BD170" s="13"/>
      <c r="BE170" s="13"/>
      <c r="BF170" s="164"/>
      <c r="BG170" s="13"/>
      <c r="BH170" s="12" t="s">
        <v>593</v>
      </c>
      <c r="BI170" s="643" t="s">
        <v>594</v>
      </c>
      <c r="BJ170" s="160"/>
      <c r="BK170" s="160"/>
      <c r="BL170" s="613" t="s">
        <v>571</v>
      </c>
      <c r="BM170" s="613" t="s">
        <v>248</v>
      </c>
      <c r="BN170" s="613"/>
      <c r="BO170" s="613"/>
      <c r="BP170" s="613"/>
      <c r="BQ170" s="613"/>
      <c r="BR170" s="622">
        <f t="shared" ref="BR170:BR193" si="10">COUNTIF(S170,"*")+COUNTIF(AC170,"*")+COUNTIF(AS170,"*")+COUNTIF(BH170,"*")</f>
        <v>2</v>
      </c>
    </row>
    <row r="171" spans="1:70" s="623" customFormat="1" ht="70">
      <c r="A171" s="587">
        <v>13</v>
      </c>
      <c r="B171" s="581">
        <v>5</v>
      </c>
      <c r="C171" s="587" t="s">
        <v>2389</v>
      </c>
      <c r="D171" s="587">
        <v>22</v>
      </c>
      <c r="E171" s="587" t="s">
        <v>566</v>
      </c>
      <c r="F171" s="587"/>
      <c r="G171" s="587" t="s">
        <v>1621</v>
      </c>
      <c r="H171" s="587" t="s">
        <v>1621</v>
      </c>
      <c r="I171" s="587" t="s">
        <v>596</v>
      </c>
      <c r="J171" s="205" t="str">
        <f>_xlfn.CONCAT("'&lt;br&gt;','&lt;b&gt;','",I171, ": ','&lt;/b&gt;',",O171, ",'&lt;/br&gt;',")</f>
        <v>'&lt;br&gt;','&lt;b&gt;','Diameter of the 84th percentile streambed particle: ','&lt;/b&gt;',D84,'&lt;/br&gt;',</v>
      </c>
      <c r="K171" s="587" t="s">
        <v>2418</v>
      </c>
      <c r="L171" s="587" t="s">
        <v>2441</v>
      </c>
      <c r="M171" s="587" t="s">
        <v>2240</v>
      </c>
      <c r="N171" s="587" t="s">
        <v>570</v>
      </c>
      <c r="O171" s="587" t="s">
        <v>597</v>
      </c>
      <c r="P171" s="587">
        <f>Table2[[#This Row],[Minimum possible value]]</f>
        <v>1</v>
      </c>
      <c r="Q171" s="587">
        <f>Table2[[#This Row],[Maximum likely or possible value]]</f>
        <v>4098</v>
      </c>
      <c r="R171" s="587"/>
      <c r="S171" s="610"/>
      <c r="T171" s="233"/>
      <c r="U171" s="613"/>
      <c r="V171" s="13"/>
      <c r="W171" s="13"/>
      <c r="X171" s="13" t="s">
        <v>277</v>
      </c>
      <c r="Y171" s="9" t="s">
        <v>2463</v>
      </c>
      <c r="Z171" s="13"/>
      <c r="AA171" s="164"/>
      <c r="AB171" s="613" t="s">
        <v>2228</v>
      </c>
      <c r="AC171" s="13" t="s">
        <v>597</v>
      </c>
      <c r="AD171" s="613" t="s">
        <v>597</v>
      </c>
      <c r="AE171" s="613"/>
      <c r="AF171" s="613"/>
      <c r="AG171" s="613"/>
      <c r="AH171" s="613" t="s">
        <v>598</v>
      </c>
      <c r="AI171" s="494" t="s">
        <v>369</v>
      </c>
      <c r="AJ171" s="494" t="s">
        <v>570</v>
      </c>
      <c r="AK171" s="494">
        <v>1</v>
      </c>
      <c r="AL171" s="494">
        <v>4098</v>
      </c>
      <c r="AM171" s="494" t="s">
        <v>386</v>
      </c>
      <c r="AN171" s="494"/>
      <c r="AO171" s="494" t="s">
        <v>2468</v>
      </c>
      <c r="AP171" s="494"/>
      <c r="AQ171" s="164"/>
      <c r="AR171" s="13"/>
      <c r="AS171" s="610"/>
      <c r="AT171" s="610"/>
      <c r="AU171" s="613"/>
      <c r="AV171" s="613"/>
      <c r="AW171" s="613"/>
      <c r="AX171" s="613"/>
      <c r="AY171" s="613"/>
      <c r="AZ171" s="613"/>
      <c r="BA171" s="613"/>
      <c r="BB171" s="13"/>
      <c r="BC171" s="13"/>
      <c r="BD171" s="13"/>
      <c r="BE171" s="13"/>
      <c r="BF171" s="164"/>
      <c r="BG171" s="13"/>
      <c r="BH171" s="12" t="s">
        <v>596</v>
      </c>
      <c r="BI171" s="613" t="s">
        <v>597</v>
      </c>
      <c r="BJ171" s="13"/>
      <c r="BK171" s="13"/>
      <c r="BL171" s="613" t="s">
        <v>571</v>
      </c>
      <c r="BM171" s="613" t="s">
        <v>248</v>
      </c>
      <c r="BN171" s="613"/>
      <c r="BO171" s="613"/>
      <c r="BP171" s="613"/>
      <c r="BQ171" s="613"/>
      <c r="BR171" s="622">
        <f t="shared" si="10"/>
        <v>2</v>
      </c>
    </row>
    <row r="172" spans="1:70" s="208" customFormat="1" ht="28">
      <c r="A172" s="1">
        <v>9</v>
      </c>
      <c r="B172" s="16">
        <v>5</v>
      </c>
      <c r="C172" s="1" t="s">
        <v>2389</v>
      </c>
      <c r="D172" s="1">
        <v>6</v>
      </c>
      <c r="E172" s="1" t="s">
        <v>566</v>
      </c>
      <c r="F172" s="1"/>
      <c r="G172" s="1"/>
      <c r="H172" s="1"/>
      <c r="I172" s="1" t="s">
        <v>602</v>
      </c>
      <c r="J172" s="205"/>
      <c r="K172" s="1"/>
      <c r="L172" s="1"/>
      <c r="M172" s="1"/>
      <c r="N172" s="1"/>
      <c r="O172" s="205"/>
      <c r="P172" s="205">
        <f>Table2[[#This Row],[Minimum possible value]]</f>
        <v>0</v>
      </c>
      <c r="Q172" s="205">
        <f>Table2[[#This Row],[Maximum likely or possible value]]</f>
        <v>0</v>
      </c>
      <c r="R172" s="205"/>
      <c r="S172" s="12" t="s">
        <v>603</v>
      </c>
      <c r="T172" s="13"/>
      <c r="U172" s="13"/>
      <c r="V172" s="13"/>
      <c r="W172" s="13"/>
      <c r="X172" s="13"/>
      <c r="Y172" s="13"/>
      <c r="Z172" s="13"/>
      <c r="AA172" s="164"/>
      <c r="AB172" s="13"/>
      <c r="AC172" s="13"/>
      <c r="AD172" s="13"/>
      <c r="AE172" s="13"/>
      <c r="AF172" s="13"/>
      <c r="AG172" s="13"/>
      <c r="AH172" s="13"/>
      <c r="AI172" s="494"/>
      <c r="AJ172" s="494"/>
      <c r="AK172" s="494"/>
      <c r="AL172" s="494"/>
      <c r="AM172" s="494"/>
      <c r="AN172" s="494"/>
      <c r="AO172" s="494"/>
      <c r="AP172" s="494"/>
      <c r="AQ172" s="164"/>
      <c r="AR172" s="13"/>
      <c r="AS172" s="12"/>
      <c r="AT172" s="12"/>
      <c r="AU172" s="13"/>
      <c r="AV172" s="13"/>
      <c r="AW172" s="13"/>
      <c r="AX172" s="13"/>
      <c r="AY172" s="13"/>
      <c r="AZ172" s="13"/>
      <c r="BA172" s="13"/>
      <c r="BB172" s="13"/>
      <c r="BC172" s="13"/>
      <c r="BD172" s="13"/>
      <c r="BE172" s="13"/>
      <c r="BF172" s="164"/>
      <c r="BG172" s="13"/>
      <c r="BH172" s="12"/>
      <c r="BI172" s="13"/>
      <c r="BJ172" s="13"/>
      <c r="BK172" s="13"/>
      <c r="BL172" s="13"/>
      <c r="BM172" s="13"/>
      <c r="BN172" s="13"/>
      <c r="BO172" s="13"/>
      <c r="BP172" s="13"/>
      <c r="BQ172" s="13"/>
      <c r="BR172" s="5">
        <f t="shared" si="10"/>
        <v>1</v>
      </c>
    </row>
    <row r="173" spans="1:70" s="208" customFormat="1" ht="42">
      <c r="A173" s="1">
        <v>10</v>
      </c>
      <c r="B173" s="16">
        <v>5</v>
      </c>
      <c r="C173" s="1" t="s">
        <v>2389</v>
      </c>
      <c r="D173" s="1">
        <v>6</v>
      </c>
      <c r="E173" s="1" t="s">
        <v>566</v>
      </c>
      <c r="F173" s="1"/>
      <c r="G173" s="1"/>
      <c r="H173" s="1"/>
      <c r="I173" s="1" t="s">
        <v>604</v>
      </c>
      <c r="J173" s="205"/>
      <c r="K173" s="1"/>
      <c r="L173" s="1"/>
      <c r="M173" s="1"/>
      <c r="N173" s="1"/>
      <c r="O173" s="205"/>
      <c r="P173" s="205">
        <f>Table2[[#This Row],[Minimum possible value]]</f>
        <v>0</v>
      </c>
      <c r="Q173" s="205">
        <f>Table2[[#This Row],[Maximum likely or possible value]]</f>
        <v>0</v>
      </c>
      <c r="R173" s="205"/>
      <c r="S173" s="12"/>
      <c r="T173" s="13"/>
      <c r="U173" s="13"/>
      <c r="V173" s="13"/>
      <c r="W173" s="13"/>
      <c r="X173" s="13"/>
      <c r="Y173" s="13"/>
      <c r="Z173" s="13"/>
      <c r="AA173" s="164"/>
      <c r="AB173" s="13"/>
      <c r="AC173" s="13"/>
      <c r="AD173" s="13"/>
      <c r="AE173" s="13"/>
      <c r="AF173" s="13"/>
      <c r="AG173" s="13"/>
      <c r="AH173" s="13"/>
      <c r="AI173" s="494"/>
      <c r="AJ173" s="494"/>
      <c r="AK173" s="494"/>
      <c r="AL173" s="494"/>
      <c r="AM173" s="494"/>
      <c r="AN173" s="494"/>
      <c r="AO173" s="494"/>
      <c r="AP173" s="494"/>
      <c r="AQ173" s="164"/>
      <c r="AR173" s="13"/>
      <c r="AS173" s="17" t="s">
        <v>605</v>
      </c>
      <c r="AT173" s="17" t="s">
        <v>605</v>
      </c>
      <c r="AU173" s="494"/>
      <c r="AV173" s="494"/>
      <c r="AW173" s="494"/>
      <c r="AX173" s="494"/>
      <c r="AY173" s="494" t="s">
        <v>585</v>
      </c>
      <c r="AZ173" s="494" t="s">
        <v>606</v>
      </c>
      <c r="BA173" s="494" t="s">
        <v>606</v>
      </c>
      <c r="BB173" s="494" t="s">
        <v>607</v>
      </c>
      <c r="BC173" s="494"/>
      <c r="BD173" s="494"/>
      <c r="BE173" s="494"/>
      <c r="BF173" s="164"/>
      <c r="BG173" s="13"/>
      <c r="BH173" s="12"/>
      <c r="BI173" s="13"/>
      <c r="BJ173" s="13"/>
      <c r="BK173" s="13"/>
      <c r="BL173" s="13"/>
      <c r="BM173" s="13"/>
      <c r="BN173" s="13"/>
      <c r="BO173" s="13"/>
      <c r="BP173" s="13"/>
      <c r="BQ173" s="13"/>
      <c r="BR173" s="5">
        <f t="shared" si="10"/>
        <v>1</v>
      </c>
    </row>
    <row r="174" spans="1:70" s="208" customFormat="1" ht="42">
      <c r="A174" s="1">
        <v>11</v>
      </c>
      <c r="B174" s="16">
        <v>5</v>
      </c>
      <c r="C174" s="1" t="s">
        <v>2389</v>
      </c>
      <c r="D174" s="1">
        <v>6</v>
      </c>
      <c r="E174" s="1" t="s">
        <v>566</v>
      </c>
      <c r="F174" s="1"/>
      <c r="G174" s="1"/>
      <c r="H174" s="1"/>
      <c r="I174" s="1" t="s">
        <v>608</v>
      </c>
      <c r="J174" s="205"/>
      <c r="K174" s="1"/>
      <c r="L174" s="1"/>
      <c r="M174" s="1"/>
      <c r="N174" s="1"/>
      <c r="O174" s="205"/>
      <c r="P174" s="205">
        <f>Table2[[#This Row],[Minimum possible value]]</f>
        <v>0</v>
      </c>
      <c r="Q174" s="205">
        <f>Table2[[#This Row],[Maximum likely or possible value]]</f>
        <v>0</v>
      </c>
      <c r="R174" s="205"/>
      <c r="S174" s="12"/>
      <c r="T174" s="13"/>
      <c r="U174" s="13"/>
      <c r="V174" s="13"/>
      <c r="W174" s="13"/>
      <c r="X174" s="13"/>
      <c r="Y174" s="13"/>
      <c r="Z174" s="13"/>
      <c r="AA174" s="164"/>
      <c r="AB174" s="13"/>
      <c r="AC174" s="13"/>
      <c r="AD174" s="13"/>
      <c r="AE174" s="13"/>
      <c r="AF174" s="13"/>
      <c r="AG174" s="13"/>
      <c r="AH174" s="13"/>
      <c r="AI174" s="494"/>
      <c r="AJ174" s="494"/>
      <c r="AK174" s="494"/>
      <c r="AL174" s="494"/>
      <c r="AM174" s="494"/>
      <c r="AN174" s="494"/>
      <c r="AO174" s="494"/>
      <c r="AP174" s="494"/>
      <c r="AQ174" s="164"/>
      <c r="AR174" s="13"/>
      <c r="AS174" s="17" t="s">
        <v>609</v>
      </c>
      <c r="AT174" s="17" t="s">
        <v>609</v>
      </c>
      <c r="AU174" s="494"/>
      <c r="AV174" s="494"/>
      <c r="AW174" s="494"/>
      <c r="AX174" s="494"/>
      <c r="AY174" s="494" t="s">
        <v>585</v>
      </c>
      <c r="AZ174" s="494" t="s">
        <v>610</v>
      </c>
      <c r="BA174" s="494" t="s">
        <v>610</v>
      </c>
      <c r="BB174" s="494" t="s">
        <v>607</v>
      </c>
      <c r="BC174" s="494"/>
      <c r="BD174" s="494"/>
      <c r="BE174" s="494"/>
      <c r="BF174" s="164"/>
      <c r="BG174" s="13"/>
      <c r="BH174" s="12"/>
      <c r="BI174" s="13"/>
      <c r="BJ174" s="13"/>
      <c r="BK174" s="13"/>
      <c r="BL174" s="13"/>
      <c r="BM174" s="13"/>
      <c r="BN174" s="13"/>
      <c r="BO174" s="13"/>
      <c r="BP174" s="13"/>
      <c r="BQ174" s="13"/>
      <c r="BR174" s="5">
        <f t="shared" si="10"/>
        <v>1</v>
      </c>
    </row>
    <row r="175" spans="1:70" s="208" customFormat="1" ht="42">
      <c r="A175" s="1">
        <v>12</v>
      </c>
      <c r="B175" s="16">
        <v>5</v>
      </c>
      <c r="C175" s="1" t="s">
        <v>2389</v>
      </c>
      <c r="D175" s="1">
        <v>6</v>
      </c>
      <c r="E175" s="1" t="s">
        <v>566</v>
      </c>
      <c r="F175" s="1"/>
      <c r="G175" s="1"/>
      <c r="H175" s="1"/>
      <c r="I175" s="1" t="s">
        <v>611</v>
      </c>
      <c r="J175" s="205"/>
      <c r="K175" s="1"/>
      <c r="L175" s="1"/>
      <c r="M175" s="1"/>
      <c r="N175" s="1"/>
      <c r="O175" s="205"/>
      <c r="P175" s="205">
        <f>Table2[[#This Row],[Minimum possible value]]</f>
        <v>0</v>
      </c>
      <c r="Q175" s="205">
        <f>Table2[[#This Row],[Maximum likely or possible value]]</f>
        <v>0</v>
      </c>
      <c r="R175" s="205"/>
      <c r="S175" s="12"/>
      <c r="T175" s="13"/>
      <c r="U175" s="13"/>
      <c r="V175" s="13"/>
      <c r="W175" s="13"/>
      <c r="X175" s="13"/>
      <c r="Y175" s="13"/>
      <c r="Z175" s="13"/>
      <c r="AA175" s="164"/>
      <c r="AB175" s="13"/>
      <c r="AC175" s="13"/>
      <c r="AD175" s="13"/>
      <c r="AE175" s="13"/>
      <c r="AF175" s="13"/>
      <c r="AG175" s="13"/>
      <c r="AH175" s="13"/>
      <c r="AI175" s="494"/>
      <c r="AJ175" s="494"/>
      <c r="AK175" s="494"/>
      <c r="AL175" s="494"/>
      <c r="AM175" s="494"/>
      <c r="AN175" s="494"/>
      <c r="AO175" s="494"/>
      <c r="AP175" s="494"/>
      <c r="AQ175" s="164"/>
      <c r="AR175" s="13"/>
      <c r="AS175" s="17" t="s">
        <v>612</v>
      </c>
      <c r="AT175" s="17" t="s">
        <v>612</v>
      </c>
      <c r="AU175" s="494"/>
      <c r="AV175" s="494"/>
      <c r="AW175" s="494"/>
      <c r="AX175" s="494"/>
      <c r="AY175" s="494" t="s">
        <v>585</v>
      </c>
      <c r="AZ175" s="494" t="s">
        <v>611</v>
      </c>
      <c r="BA175" s="494" t="s">
        <v>611</v>
      </c>
      <c r="BB175" s="494" t="s">
        <v>607</v>
      </c>
      <c r="BC175" s="494"/>
      <c r="BD175" s="494"/>
      <c r="BE175" s="494"/>
      <c r="BF175" s="164"/>
      <c r="BG175" s="13"/>
      <c r="BH175" s="12"/>
      <c r="BI175" s="13"/>
      <c r="BJ175" s="13"/>
      <c r="BK175" s="13"/>
      <c r="BL175" s="13"/>
      <c r="BM175" s="13"/>
      <c r="BN175" s="13"/>
      <c r="BO175" s="13"/>
      <c r="BP175" s="13"/>
      <c r="BQ175" s="13"/>
      <c r="BR175" s="5">
        <f t="shared" si="10"/>
        <v>1</v>
      </c>
    </row>
    <row r="176" spans="1:70" s="208" customFormat="1" ht="28">
      <c r="A176" s="1">
        <v>13</v>
      </c>
      <c r="B176" s="16">
        <v>5</v>
      </c>
      <c r="C176" s="1" t="s">
        <v>2389</v>
      </c>
      <c r="D176" s="1">
        <v>6</v>
      </c>
      <c r="E176" s="1" t="s">
        <v>566</v>
      </c>
      <c r="F176" s="1"/>
      <c r="G176" s="1"/>
      <c r="H176" s="1"/>
      <c r="I176" s="1" t="s">
        <v>1986</v>
      </c>
      <c r="J176" s="205"/>
      <c r="K176" s="1"/>
      <c r="L176" s="1"/>
      <c r="M176" s="1"/>
      <c r="N176" s="1"/>
      <c r="O176" s="205"/>
      <c r="P176" s="205">
        <f>Table2[[#This Row],[Minimum possible value]]</f>
        <v>0</v>
      </c>
      <c r="Q176" s="205">
        <f>Table2[[#This Row],[Maximum likely or possible value]]</f>
        <v>0</v>
      </c>
      <c r="R176" s="205"/>
      <c r="S176" s="12"/>
      <c r="T176" s="13"/>
      <c r="U176" s="13"/>
      <c r="V176" s="13"/>
      <c r="W176" s="13"/>
      <c r="X176" s="13"/>
      <c r="Y176" s="13"/>
      <c r="Z176" s="13"/>
      <c r="AA176" s="164"/>
      <c r="AB176" s="13"/>
      <c r="AC176" s="13"/>
      <c r="AD176" s="13"/>
      <c r="AE176" s="13"/>
      <c r="AF176" s="13"/>
      <c r="AG176" s="13"/>
      <c r="AH176" s="13"/>
      <c r="AI176" s="494"/>
      <c r="AJ176" s="494"/>
      <c r="AK176" s="494"/>
      <c r="AL176" s="494"/>
      <c r="AM176" s="494"/>
      <c r="AN176" s="494"/>
      <c r="AO176" s="494"/>
      <c r="AP176" s="494"/>
      <c r="AQ176" s="164"/>
      <c r="AR176" s="13"/>
      <c r="AS176" s="17" t="s">
        <v>613</v>
      </c>
      <c r="AT176" s="17" t="s">
        <v>613</v>
      </c>
      <c r="AU176" s="494"/>
      <c r="AV176" s="494"/>
      <c r="AW176" s="494"/>
      <c r="AX176" s="494"/>
      <c r="AY176" s="494" t="s">
        <v>585</v>
      </c>
      <c r="AZ176" s="494" t="s">
        <v>614</v>
      </c>
      <c r="BA176" s="494" t="s">
        <v>615</v>
      </c>
      <c r="BB176" s="494" t="s">
        <v>607</v>
      </c>
      <c r="BC176" s="494"/>
      <c r="BD176" s="494"/>
      <c r="BE176" s="494"/>
      <c r="BF176" s="164"/>
      <c r="BG176" s="13"/>
      <c r="BH176" s="12"/>
      <c r="BI176" s="13"/>
      <c r="BJ176" s="13"/>
      <c r="BK176" s="13"/>
      <c r="BL176" s="13"/>
      <c r="BM176" s="13"/>
      <c r="BN176" s="13"/>
      <c r="BO176" s="13"/>
      <c r="BP176" s="13"/>
      <c r="BQ176" s="13"/>
      <c r="BR176" s="5">
        <f t="shared" si="10"/>
        <v>1</v>
      </c>
    </row>
    <row r="177" spans="1:70" s="623" customFormat="1" ht="42">
      <c r="A177" s="587">
        <v>14</v>
      </c>
      <c r="B177" s="581">
        <v>5</v>
      </c>
      <c r="C177" s="587" t="s">
        <v>2389</v>
      </c>
      <c r="D177" s="587">
        <v>23</v>
      </c>
      <c r="E177" s="587" t="s">
        <v>566</v>
      </c>
      <c r="F177" s="587"/>
      <c r="G177" s="587" t="s">
        <v>1621</v>
      </c>
      <c r="H177" s="587" t="s">
        <v>1621</v>
      </c>
      <c r="I177" s="587" t="s">
        <v>616</v>
      </c>
      <c r="J177" s="205" t="str">
        <f>_xlfn.CONCAT("'&lt;br&gt;','&lt;b&gt;','",I177, ": ','&lt;/b&gt;',",O177, ",'&lt;/br&gt;',")</f>
        <v>'&lt;br&gt;','&lt;b&gt;','Percent Bed Surface Bedrock: ','&lt;/b&gt;',PctBdrk,'&lt;/br&gt;',</v>
      </c>
      <c r="K177" s="587" t="s">
        <v>2419</v>
      </c>
      <c r="L177" s="587" t="s">
        <v>2441</v>
      </c>
      <c r="M177" s="587" t="s">
        <v>2241</v>
      </c>
      <c r="N177" s="587" t="s">
        <v>277</v>
      </c>
      <c r="O177" s="587" t="s">
        <v>617</v>
      </c>
      <c r="P177" s="587">
        <f>Table2[[#This Row],[Minimum possible value]]</f>
        <v>0</v>
      </c>
      <c r="Q177" s="587">
        <f>Table2[[#This Row],[Maximum likely or possible value]]</f>
        <v>0</v>
      </c>
      <c r="R177" s="587"/>
      <c r="S177" s="607" t="s">
        <v>618</v>
      </c>
      <c r="T177" s="189"/>
      <c r="U177" s="611"/>
      <c r="V177" s="9"/>
      <c r="W177" s="9"/>
      <c r="X177" s="9" t="s">
        <v>277</v>
      </c>
      <c r="Y177" s="9" t="s">
        <v>2463</v>
      </c>
      <c r="Z177" s="9"/>
      <c r="AA177" s="163"/>
      <c r="AB177" s="613" t="s">
        <v>2228</v>
      </c>
      <c r="AC177" s="13"/>
      <c r="AD177" s="613"/>
      <c r="AE177" s="613"/>
      <c r="AF177" s="613"/>
      <c r="AG177" s="613"/>
      <c r="AH177" s="613"/>
      <c r="AI177" s="494"/>
      <c r="AJ177" s="494"/>
      <c r="AK177" s="494"/>
      <c r="AL177" s="494"/>
      <c r="AM177" s="494"/>
      <c r="AN177" s="494"/>
      <c r="AO177" s="494" t="s">
        <v>2468</v>
      </c>
      <c r="AP177" s="494"/>
      <c r="AQ177" s="163"/>
      <c r="AR177" s="9"/>
      <c r="AS177" s="618" t="s">
        <v>619</v>
      </c>
      <c r="AT177" s="618" t="s">
        <v>619</v>
      </c>
      <c r="AU177" s="619"/>
      <c r="AV177" s="619"/>
      <c r="AW177" s="619"/>
      <c r="AX177" s="619"/>
      <c r="AY177" s="619" t="s">
        <v>585</v>
      </c>
      <c r="AZ177" s="619" t="s">
        <v>620</v>
      </c>
      <c r="BA177" s="619" t="s">
        <v>620</v>
      </c>
      <c r="BB177" s="494" t="s">
        <v>607</v>
      </c>
      <c r="BC177" s="494"/>
      <c r="BD177" s="494"/>
      <c r="BE177" s="494"/>
      <c r="BF177" s="163"/>
      <c r="BG177" s="9"/>
      <c r="BH177" s="12"/>
      <c r="BI177" s="613"/>
      <c r="BJ177" s="13"/>
      <c r="BK177" s="13"/>
      <c r="BL177" s="613"/>
      <c r="BM177" s="613"/>
      <c r="BN177" s="613"/>
      <c r="BO177" s="613"/>
      <c r="BP177" s="613"/>
      <c r="BQ177" s="613"/>
      <c r="BR177" s="622">
        <f t="shared" si="10"/>
        <v>2</v>
      </c>
    </row>
    <row r="178" spans="1:70" s="208" customFormat="1" ht="28">
      <c r="A178" s="1">
        <v>15</v>
      </c>
      <c r="B178" s="16">
        <v>5</v>
      </c>
      <c r="C178" s="1" t="s">
        <v>2389</v>
      </c>
      <c r="D178" s="1">
        <v>6</v>
      </c>
      <c r="E178" s="1" t="s">
        <v>566</v>
      </c>
      <c r="F178" s="1"/>
      <c r="G178" s="1"/>
      <c r="H178" s="1"/>
      <c r="I178" s="1" t="s">
        <v>621</v>
      </c>
      <c r="J178" s="205"/>
      <c r="K178" s="1"/>
      <c r="L178" s="1"/>
      <c r="M178" s="1"/>
      <c r="N178" s="1"/>
      <c r="O178" s="205"/>
      <c r="P178" s="205">
        <f>Table2[[#This Row],[Minimum possible value]]</f>
        <v>0</v>
      </c>
      <c r="Q178" s="205">
        <f>Table2[[#This Row],[Maximum likely or possible value]]</f>
        <v>0</v>
      </c>
      <c r="R178" s="205"/>
      <c r="S178" s="12"/>
      <c r="T178" s="13"/>
      <c r="U178" s="13"/>
      <c r="V178" s="13"/>
      <c r="W178" s="13"/>
      <c r="X178" s="13"/>
      <c r="Y178" s="13"/>
      <c r="Z178" s="13"/>
      <c r="AA178" s="164"/>
      <c r="AB178" s="13"/>
      <c r="AC178" s="13"/>
      <c r="AD178" s="13"/>
      <c r="AE178" s="13"/>
      <c r="AF178" s="13"/>
      <c r="AG178" s="13"/>
      <c r="AH178" s="13"/>
      <c r="AI178" s="494"/>
      <c r="AJ178" s="494"/>
      <c r="AK178" s="494"/>
      <c r="AL178" s="494"/>
      <c r="AM178" s="494"/>
      <c r="AN178" s="494"/>
      <c r="AO178" s="494"/>
      <c r="AP178" s="494"/>
      <c r="AQ178" s="164"/>
      <c r="AR178" s="13"/>
      <c r="AS178" s="17" t="s">
        <v>622</v>
      </c>
      <c r="AT178" s="17" t="s">
        <v>622</v>
      </c>
      <c r="AU178" s="494"/>
      <c r="AV178" s="494"/>
      <c r="AW178" s="494"/>
      <c r="AX178" s="494"/>
      <c r="AY178" s="494" t="s">
        <v>585</v>
      </c>
      <c r="AZ178" s="494" t="s">
        <v>623</v>
      </c>
      <c r="BA178" s="494" t="s">
        <v>623</v>
      </c>
      <c r="BB178" s="494"/>
      <c r="BC178" s="494"/>
      <c r="BD178" s="494"/>
      <c r="BE178" s="494"/>
      <c r="BF178" s="164"/>
      <c r="BG178" s="13"/>
      <c r="BH178" s="12"/>
      <c r="BI178" s="13"/>
      <c r="BJ178" s="13"/>
      <c r="BK178" s="13"/>
      <c r="BL178" s="13"/>
      <c r="BM178" s="13"/>
      <c r="BN178" s="13"/>
      <c r="BO178" s="13"/>
      <c r="BP178" s="13"/>
      <c r="BQ178" s="13"/>
      <c r="BR178" s="5">
        <f t="shared" si="10"/>
        <v>1</v>
      </c>
    </row>
    <row r="179" spans="1:70" s="208" customFormat="1" ht="28">
      <c r="A179" s="1">
        <v>16</v>
      </c>
      <c r="B179" s="16">
        <v>5</v>
      </c>
      <c r="C179" s="1" t="s">
        <v>2389</v>
      </c>
      <c r="D179" s="1">
        <v>6</v>
      </c>
      <c r="E179" s="1" t="s">
        <v>566</v>
      </c>
      <c r="F179" s="1"/>
      <c r="G179" s="1"/>
      <c r="H179" s="1"/>
      <c r="I179" s="1" t="s">
        <v>624</v>
      </c>
      <c r="J179" s="205"/>
      <c r="K179" s="1"/>
      <c r="L179" s="1"/>
      <c r="M179" s="1"/>
      <c r="N179" s="1"/>
      <c r="O179" s="205"/>
      <c r="P179" s="205">
        <f>Table2[[#This Row],[Minimum possible value]]</f>
        <v>0</v>
      </c>
      <c r="Q179" s="205">
        <f>Table2[[#This Row],[Maximum likely or possible value]]</f>
        <v>0</v>
      </c>
      <c r="R179" s="205"/>
      <c r="S179" s="12"/>
      <c r="T179" s="13"/>
      <c r="U179" s="13"/>
      <c r="V179" s="13"/>
      <c r="W179" s="13"/>
      <c r="X179" s="13"/>
      <c r="Y179" s="13"/>
      <c r="Z179" s="13"/>
      <c r="AA179" s="164"/>
      <c r="AB179" s="13"/>
      <c r="AC179" s="13"/>
      <c r="AD179" s="13"/>
      <c r="AE179" s="13"/>
      <c r="AF179" s="13"/>
      <c r="AG179" s="13"/>
      <c r="AH179" s="13"/>
      <c r="AI179" s="494"/>
      <c r="AJ179" s="494"/>
      <c r="AK179" s="494"/>
      <c r="AL179" s="494"/>
      <c r="AM179" s="494"/>
      <c r="AN179" s="494"/>
      <c r="AO179" s="494"/>
      <c r="AP179" s="494"/>
      <c r="AQ179" s="164"/>
      <c r="AR179" s="13"/>
      <c r="AS179" s="17" t="s">
        <v>625</v>
      </c>
      <c r="AT179" s="17" t="s">
        <v>625</v>
      </c>
      <c r="AU179" s="494"/>
      <c r="AV179" s="494"/>
      <c r="AW179" s="494"/>
      <c r="AX179" s="494"/>
      <c r="AY179" s="494" t="s">
        <v>585</v>
      </c>
      <c r="AZ179" s="494" t="s">
        <v>624</v>
      </c>
      <c r="BA179" s="494" t="s">
        <v>624</v>
      </c>
      <c r="BB179" s="494" t="s">
        <v>499</v>
      </c>
      <c r="BC179" s="494"/>
      <c r="BD179" s="494"/>
      <c r="BE179" s="494"/>
      <c r="BF179" s="164"/>
      <c r="BG179" s="13"/>
      <c r="BH179" s="12"/>
      <c r="BI179" s="13"/>
      <c r="BJ179" s="13"/>
      <c r="BK179" s="13"/>
      <c r="BL179" s="13"/>
      <c r="BM179" s="13"/>
      <c r="BN179" s="13"/>
      <c r="BO179" s="13"/>
      <c r="BP179" s="13"/>
      <c r="BQ179" s="13"/>
      <c r="BR179" s="5">
        <f t="shared" si="10"/>
        <v>1</v>
      </c>
    </row>
    <row r="180" spans="1:70" s="208" customFormat="1" ht="28">
      <c r="A180" s="1">
        <v>17</v>
      </c>
      <c r="B180" s="16">
        <v>5</v>
      </c>
      <c r="C180" s="1" t="s">
        <v>2389</v>
      </c>
      <c r="D180" s="1">
        <v>6</v>
      </c>
      <c r="E180" s="1" t="s">
        <v>566</v>
      </c>
      <c r="F180" s="1"/>
      <c r="G180" s="1"/>
      <c r="H180" s="1"/>
      <c r="I180" s="1" t="s">
        <v>626</v>
      </c>
      <c r="J180" s="205"/>
      <c r="K180" s="1"/>
      <c r="L180" s="1"/>
      <c r="M180" s="1"/>
      <c r="N180" s="1"/>
      <c r="O180" s="205"/>
      <c r="P180" s="205">
        <f>Table2[[#This Row],[Minimum possible value]]</f>
        <v>0</v>
      </c>
      <c r="Q180" s="205">
        <f>Table2[[#This Row],[Maximum likely or possible value]]</f>
        <v>0</v>
      </c>
      <c r="R180" s="205"/>
      <c r="S180" s="12"/>
      <c r="T180" s="13"/>
      <c r="U180" s="13"/>
      <c r="V180" s="13"/>
      <c r="W180" s="13"/>
      <c r="X180" s="13"/>
      <c r="Y180" s="13"/>
      <c r="Z180" s="13"/>
      <c r="AA180" s="164"/>
      <c r="AB180" s="13"/>
      <c r="AC180" s="13"/>
      <c r="AD180" s="13"/>
      <c r="AE180" s="13"/>
      <c r="AF180" s="13"/>
      <c r="AG180" s="13"/>
      <c r="AH180" s="13"/>
      <c r="AI180" s="494"/>
      <c r="AJ180" s="494"/>
      <c r="AK180" s="494"/>
      <c r="AL180" s="494"/>
      <c r="AM180" s="494"/>
      <c r="AN180" s="494"/>
      <c r="AO180" s="494"/>
      <c r="AP180" s="494"/>
      <c r="AQ180" s="164"/>
      <c r="AR180" s="13"/>
      <c r="AS180" s="17" t="s">
        <v>627</v>
      </c>
      <c r="AT180" s="17" t="s">
        <v>627</v>
      </c>
      <c r="AU180" s="494"/>
      <c r="AV180" s="494"/>
      <c r="AW180" s="494"/>
      <c r="AX180" s="494"/>
      <c r="AY180" s="494" t="s">
        <v>585</v>
      </c>
      <c r="AZ180" s="494" t="s">
        <v>628</v>
      </c>
      <c r="BA180" s="494" t="s">
        <v>628</v>
      </c>
      <c r="BB180" s="494" t="s">
        <v>499</v>
      </c>
      <c r="BC180" s="494"/>
      <c r="BD180" s="494"/>
      <c r="BE180" s="494"/>
      <c r="BF180" s="164"/>
      <c r="BG180" s="13"/>
      <c r="BH180" s="12"/>
      <c r="BI180" s="13"/>
      <c r="BJ180" s="13"/>
      <c r="BK180" s="13"/>
      <c r="BL180" s="13"/>
      <c r="BM180" s="13"/>
      <c r="BN180" s="13"/>
      <c r="BO180" s="13"/>
      <c r="BP180" s="13"/>
      <c r="BQ180" s="13"/>
      <c r="BR180" s="5">
        <f t="shared" si="10"/>
        <v>1</v>
      </c>
    </row>
    <row r="181" spans="1:70" s="208" customFormat="1" ht="28">
      <c r="A181" s="1">
        <v>18</v>
      </c>
      <c r="B181" s="16">
        <v>5</v>
      </c>
      <c r="C181" s="1" t="s">
        <v>2389</v>
      </c>
      <c r="D181" s="1">
        <v>6</v>
      </c>
      <c r="E181" s="1" t="s">
        <v>566</v>
      </c>
      <c r="F181" s="1"/>
      <c r="G181" s="1"/>
      <c r="H181" s="1"/>
      <c r="I181" s="1" t="s">
        <v>629</v>
      </c>
      <c r="J181" s="205"/>
      <c r="K181" s="1"/>
      <c r="L181" s="1"/>
      <c r="M181" s="1"/>
      <c r="N181" s="1"/>
      <c r="O181" s="205"/>
      <c r="P181" s="205">
        <f>Table2[[#This Row],[Minimum possible value]]</f>
        <v>0</v>
      </c>
      <c r="Q181" s="205">
        <f>Table2[[#This Row],[Maximum likely or possible value]]</f>
        <v>0</v>
      </c>
      <c r="R181" s="205"/>
      <c r="S181" s="12"/>
      <c r="T181" s="13"/>
      <c r="U181" s="13"/>
      <c r="V181" s="13"/>
      <c r="W181" s="13"/>
      <c r="X181" s="13"/>
      <c r="Y181" s="13"/>
      <c r="Z181" s="13"/>
      <c r="AA181" s="164"/>
      <c r="AB181" s="13"/>
      <c r="AC181" s="13"/>
      <c r="AD181" s="13"/>
      <c r="AE181" s="13"/>
      <c r="AF181" s="13"/>
      <c r="AG181" s="13"/>
      <c r="AH181" s="13"/>
      <c r="AI181" s="494"/>
      <c r="AJ181" s="494"/>
      <c r="AK181" s="494"/>
      <c r="AL181" s="494"/>
      <c r="AM181" s="494"/>
      <c r="AN181" s="494"/>
      <c r="AO181" s="494"/>
      <c r="AP181" s="494"/>
      <c r="AQ181" s="164"/>
      <c r="AR181" s="13"/>
      <c r="AS181" s="17" t="s">
        <v>630</v>
      </c>
      <c r="AT181" s="17" t="s">
        <v>630</v>
      </c>
      <c r="AU181" s="494"/>
      <c r="AV181" s="494"/>
      <c r="AW181" s="494"/>
      <c r="AX181" s="494"/>
      <c r="AY181" s="494" t="s">
        <v>585</v>
      </c>
      <c r="AZ181" s="494" t="s">
        <v>631</v>
      </c>
      <c r="BA181" s="494" t="s">
        <v>631</v>
      </c>
      <c r="BB181" s="494" t="s">
        <v>499</v>
      </c>
      <c r="BC181" s="494"/>
      <c r="BD181" s="494"/>
      <c r="BE181" s="494"/>
      <c r="BF181" s="164"/>
      <c r="BG181" s="13"/>
      <c r="BH181" s="12"/>
      <c r="BI181" s="13"/>
      <c r="BJ181" s="13"/>
      <c r="BK181" s="13"/>
      <c r="BL181" s="13"/>
      <c r="BM181" s="13"/>
      <c r="BN181" s="13"/>
      <c r="BO181" s="13"/>
      <c r="BP181" s="13"/>
      <c r="BQ181" s="13"/>
      <c r="BR181" s="5">
        <f t="shared" si="10"/>
        <v>1</v>
      </c>
    </row>
    <row r="182" spans="1:70" s="208" customFormat="1" ht="28">
      <c r="A182" s="1">
        <v>19</v>
      </c>
      <c r="B182" s="16">
        <v>5</v>
      </c>
      <c r="C182" s="1" t="s">
        <v>2389</v>
      </c>
      <c r="D182" s="1">
        <v>6</v>
      </c>
      <c r="E182" s="1" t="s">
        <v>566</v>
      </c>
      <c r="F182" s="1"/>
      <c r="G182" s="1"/>
      <c r="H182" s="1"/>
      <c r="I182" s="1" t="s">
        <v>632</v>
      </c>
      <c r="J182" s="205"/>
      <c r="K182" s="1"/>
      <c r="L182" s="1"/>
      <c r="M182" s="1"/>
      <c r="N182" s="1"/>
      <c r="O182" s="205"/>
      <c r="P182" s="205">
        <f>Table2[[#This Row],[Minimum possible value]]</f>
        <v>0</v>
      </c>
      <c r="Q182" s="205">
        <f>Table2[[#This Row],[Maximum likely or possible value]]</f>
        <v>0</v>
      </c>
      <c r="R182" s="205"/>
      <c r="S182" s="12"/>
      <c r="T182" s="13"/>
      <c r="U182" s="13"/>
      <c r="V182" s="13"/>
      <c r="W182" s="13"/>
      <c r="X182" s="13"/>
      <c r="Y182" s="13"/>
      <c r="Z182" s="13"/>
      <c r="AA182" s="164"/>
      <c r="AB182" s="13"/>
      <c r="AC182" s="13"/>
      <c r="AD182" s="13"/>
      <c r="AE182" s="13"/>
      <c r="AF182" s="13"/>
      <c r="AG182" s="13"/>
      <c r="AH182" s="13"/>
      <c r="AI182" s="494"/>
      <c r="AJ182" s="494"/>
      <c r="AK182" s="494"/>
      <c r="AL182" s="494"/>
      <c r="AM182" s="494"/>
      <c r="AN182" s="494"/>
      <c r="AO182" s="494"/>
      <c r="AP182" s="494"/>
      <c r="AQ182" s="164"/>
      <c r="AR182" s="13"/>
      <c r="AS182" s="17" t="s">
        <v>633</v>
      </c>
      <c r="AT182" s="17" t="s">
        <v>633</v>
      </c>
      <c r="AU182" s="494"/>
      <c r="AV182" s="494"/>
      <c r="AW182" s="494"/>
      <c r="AX182" s="494"/>
      <c r="AY182" s="494" t="s">
        <v>585</v>
      </c>
      <c r="AZ182" s="494" t="s">
        <v>634</v>
      </c>
      <c r="BA182" s="494"/>
      <c r="BB182" s="494"/>
      <c r="BC182" s="494"/>
      <c r="BD182" s="494"/>
      <c r="BE182" s="494"/>
      <c r="BF182" s="164"/>
      <c r="BG182" s="13"/>
      <c r="BH182" s="12"/>
      <c r="BI182" s="13"/>
      <c r="BJ182" s="13"/>
      <c r="BK182" s="13"/>
      <c r="BL182" s="13"/>
      <c r="BM182" s="13"/>
      <c r="BN182" s="13"/>
      <c r="BO182" s="13"/>
      <c r="BP182" s="13"/>
      <c r="BQ182" s="13"/>
      <c r="BR182" s="5">
        <f t="shared" si="10"/>
        <v>1</v>
      </c>
    </row>
    <row r="183" spans="1:70" s="208" customFormat="1" ht="28">
      <c r="A183" s="1">
        <v>20</v>
      </c>
      <c r="B183" s="16">
        <v>5</v>
      </c>
      <c r="C183" s="1" t="s">
        <v>2389</v>
      </c>
      <c r="D183" s="1">
        <v>6</v>
      </c>
      <c r="E183" s="1" t="s">
        <v>566</v>
      </c>
      <c r="F183" s="1"/>
      <c r="G183" s="1"/>
      <c r="H183" s="1"/>
      <c r="I183" s="1" t="s">
        <v>635</v>
      </c>
      <c r="J183" s="205"/>
      <c r="K183" s="1"/>
      <c r="L183" s="1"/>
      <c r="M183" s="1"/>
      <c r="N183" s="1"/>
      <c r="O183" s="205"/>
      <c r="P183" s="205">
        <f>Table2[[#This Row],[Minimum possible value]]</f>
        <v>0</v>
      </c>
      <c r="Q183" s="205">
        <f>Table2[[#This Row],[Maximum likely or possible value]]</f>
        <v>0</v>
      </c>
      <c r="R183" s="205"/>
      <c r="S183" s="12"/>
      <c r="T183" s="13"/>
      <c r="U183" s="13"/>
      <c r="V183" s="13"/>
      <c r="W183" s="13"/>
      <c r="X183" s="13"/>
      <c r="Y183" s="13"/>
      <c r="Z183" s="13"/>
      <c r="AA183" s="164"/>
      <c r="AB183" s="13"/>
      <c r="AC183" s="13"/>
      <c r="AD183" s="13"/>
      <c r="AE183" s="13"/>
      <c r="AF183" s="13"/>
      <c r="AG183" s="13"/>
      <c r="AH183" s="13"/>
      <c r="AI183" s="494"/>
      <c r="AJ183" s="494"/>
      <c r="AK183" s="494"/>
      <c r="AL183" s="494"/>
      <c r="AM183" s="494"/>
      <c r="AN183" s="494"/>
      <c r="AO183" s="494"/>
      <c r="AP183" s="494"/>
      <c r="AQ183" s="164"/>
      <c r="AR183" s="13"/>
      <c r="AS183" s="17" t="s">
        <v>636</v>
      </c>
      <c r="AT183" s="17" t="s">
        <v>636</v>
      </c>
      <c r="AU183" s="494"/>
      <c r="AV183" s="494"/>
      <c r="AW183" s="494"/>
      <c r="AX183" s="494"/>
      <c r="AY183" s="494" t="s">
        <v>585</v>
      </c>
      <c r="AZ183" s="494" t="s">
        <v>635</v>
      </c>
      <c r="BA183" s="494"/>
      <c r="BB183" s="494"/>
      <c r="BC183" s="494"/>
      <c r="BD183" s="494"/>
      <c r="BE183" s="494"/>
      <c r="BF183" s="164"/>
      <c r="BG183" s="13"/>
      <c r="BH183" s="12"/>
      <c r="BI183" s="13"/>
      <c r="BJ183" s="13"/>
      <c r="BK183" s="13"/>
      <c r="BL183" s="13"/>
      <c r="BM183" s="13"/>
      <c r="BN183" s="13"/>
      <c r="BO183" s="13"/>
      <c r="BP183" s="13"/>
      <c r="BQ183" s="13"/>
      <c r="BR183" s="5">
        <f t="shared" si="10"/>
        <v>1</v>
      </c>
    </row>
    <row r="184" spans="1:70" s="208" customFormat="1" ht="28">
      <c r="A184" s="1">
        <v>21</v>
      </c>
      <c r="B184" s="16">
        <v>5</v>
      </c>
      <c r="C184" s="1" t="s">
        <v>2389</v>
      </c>
      <c r="D184" s="1">
        <v>6</v>
      </c>
      <c r="E184" s="1" t="s">
        <v>566</v>
      </c>
      <c r="F184" s="1"/>
      <c r="G184" s="1"/>
      <c r="H184" s="1"/>
      <c r="I184" s="1" t="s">
        <v>637</v>
      </c>
      <c r="J184" s="205"/>
      <c r="K184" s="1"/>
      <c r="L184" s="1"/>
      <c r="M184" s="1"/>
      <c r="N184" s="1"/>
      <c r="O184" s="205"/>
      <c r="P184" s="205">
        <f>Table2[[#This Row],[Minimum possible value]]</f>
        <v>0</v>
      </c>
      <c r="Q184" s="205">
        <f>Table2[[#This Row],[Maximum likely or possible value]]</f>
        <v>0</v>
      </c>
      <c r="R184" s="205"/>
      <c r="S184" s="12"/>
      <c r="T184" s="13"/>
      <c r="U184" s="13"/>
      <c r="V184" s="13"/>
      <c r="W184" s="13"/>
      <c r="X184" s="13"/>
      <c r="Y184" s="13"/>
      <c r="Z184" s="13"/>
      <c r="AA184" s="164"/>
      <c r="AB184" s="13"/>
      <c r="AC184" s="13"/>
      <c r="AD184" s="13"/>
      <c r="AE184" s="13"/>
      <c r="AF184" s="13"/>
      <c r="AG184" s="13"/>
      <c r="AH184" s="13"/>
      <c r="AI184" s="494"/>
      <c r="AJ184" s="494"/>
      <c r="AK184" s="494"/>
      <c r="AL184" s="494"/>
      <c r="AM184" s="494"/>
      <c r="AN184" s="494"/>
      <c r="AO184" s="494"/>
      <c r="AP184" s="494"/>
      <c r="AQ184" s="164"/>
      <c r="AR184" s="13"/>
      <c r="AS184" s="17" t="s">
        <v>638</v>
      </c>
      <c r="AT184" s="17" t="s">
        <v>638</v>
      </c>
      <c r="AU184" s="494"/>
      <c r="AV184" s="494"/>
      <c r="AW184" s="494"/>
      <c r="AX184" s="494"/>
      <c r="AY184" s="494" t="s">
        <v>585</v>
      </c>
      <c r="AZ184" s="494" t="s">
        <v>639</v>
      </c>
      <c r="BA184" s="494" t="s">
        <v>639</v>
      </c>
      <c r="BB184" s="494" t="s">
        <v>499</v>
      </c>
      <c r="BC184" s="494"/>
      <c r="BD184" s="494"/>
      <c r="BE184" s="494"/>
      <c r="BF184" s="164"/>
      <c r="BG184" s="13"/>
      <c r="BH184" s="12"/>
      <c r="BI184" s="13"/>
      <c r="BJ184" s="13"/>
      <c r="BK184" s="13"/>
      <c r="BL184" s="13"/>
      <c r="BM184" s="13"/>
      <c r="BN184" s="13"/>
      <c r="BO184" s="13"/>
      <c r="BP184" s="13"/>
      <c r="BQ184" s="13"/>
      <c r="BR184" s="5">
        <f t="shared" si="10"/>
        <v>1</v>
      </c>
    </row>
    <row r="185" spans="1:70" s="208" customFormat="1" ht="28">
      <c r="A185" s="1">
        <v>22</v>
      </c>
      <c r="B185" s="16">
        <v>5</v>
      </c>
      <c r="C185" s="1" t="s">
        <v>2389</v>
      </c>
      <c r="D185" s="1">
        <v>6</v>
      </c>
      <c r="E185" s="1" t="s">
        <v>566</v>
      </c>
      <c r="F185" s="1"/>
      <c r="G185" s="1"/>
      <c r="H185" s="1"/>
      <c r="I185" s="1" t="s">
        <v>640</v>
      </c>
      <c r="J185" s="205"/>
      <c r="K185" s="1"/>
      <c r="L185" s="1"/>
      <c r="M185" s="1"/>
      <c r="N185" s="1"/>
      <c r="O185" s="205"/>
      <c r="P185" s="205">
        <f>Table2[[#This Row],[Minimum possible value]]</f>
        <v>0</v>
      </c>
      <c r="Q185" s="205">
        <f>Table2[[#This Row],[Maximum likely or possible value]]</f>
        <v>0</v>
      </c>
      <c r="R185" s="205"/>
      <c r="S185" s="12"/>
      <c r="T185" s="13"/>
      <c r="U185" s="13"/>
      <c r="V185" s="13"/>
      <c r="W185" s="13"/>
      <c r="X185" s="13"/>
      <c r="Y185" s="13"/>
      <c r="Z185" s="13"/>
      <c r="AA185" s="164"/>
      <c r="AB185" s="13"/>
      <c r="AC185" s="13"/>
      <c r="AD185" s="13"/>
      <c r="AE185" s="13"/>
      <c r="AF185" s="13"/>
      <c r="AG185" s="13"/>
      <c r="AH185" s="13"/>
      <c r="AI185" s="494"/>
      <c r="AJ185" s="494"/>
      <c r="AK185" s="494"/>
      <c r="AL185" s="494"/>
      <c r="AM185" s="494"/>
      <c r="AN185" s="494"/>
      <c r="AO185" s="494"/>
      <c r="AP185" s="494"/>
      <c r="AQ185" s="164"/>
      <c r="AR185" s="13"/>
      <c r="AS185" s="17" t="s">
        <v>641</v>
      </c>
      <c r="AT185" s="17" t="s">
        <v>641</v>
      </c>
      <c r="AU185" s="494"/>
      <c r="AV185" s="494"/>
      <c r="AW185" s="494"/>
      <c r="AX185" s="494"/>
      <c r="AY185" s="494" t="s">
        <v>585</v>
      </c>
      <c r="AZ185" s="494" t="s">
        <v>642</v>
      </c>
      <c r="BA185" s="494" t="s">
        <v>642</v>
      </c>
      <c r="BB185" s="494" t="s">
        <v>499</v>
      </c>
      <c r="BC185" s="494"/>
      <c r="BD185" s="494"/>
      <c r="BE185" s="494"/>
      <c r="BF185" s="164"/>
      <c r="BG185" s="13"/>
      <c r="BH185" s="12"/>
      <c r="BI185" s="13"/>
      <c r="BJ185" s="13"/>
      <c r="BK185" s="13"/>
      <c r="BL185" s="13"/>
      <c r="BM185" s="13"/>
      <c r="BN185" s="13"/>
      <c r="BO185" s="13"/>
      <c r="BP185" s="13"/>
      <c r="BQ185" s="13"/>
      <c r="BR185" s="5">
        <f t="shared" si="10"/>
        <v>1</v>
      </c>
    </row>
    <row r="186" spans="1:70" s="208" customFormat="1" ht="28">
      <c r="A186" s="1">
        <v>23</v>
      </c>
      <c r="B186" s="16">
        <v>5</v>
      </c>
      <c r="C186" s="1" t="s">
        <v>2389</v>
      </c>
      <c r="D186" s="1">
        <v>6</v>
      </c>
      <c r="E186" s="1" t="s">
        <v>566</v>
      </c>
      <c r="F186" s="1"/>
      <c r="G186" s="1"/>
      <c r="H186" s="1"/>
      <c r="I186" s="1" t="s">
        <v>643</v>
      </c>
      <c r="J186" s="205"/>
      <c r="K186" s="1"/>
      <c r="L186" s="1"/>
      <c r="M186" s="1"/>
      <c r="N186" s="1"/>
      <c r="O186" s="205"/>
      <c r="P186" s="205">
        <f>Table2[[#This Row],[Minimum possible value]]</f>
        <v>0</v>
      </c>
      <c r="Q186" s="205">
        <f>Table2[[#This Row],[Maximum likely or possible value]]</f>
        <v>0</v>
      </c>
      <c r="R186" s="205"/>
      <c r="S186" s="12"/>
      <c r="T186" s="13"/>
      <c r="U186" s="13"/>
      <c r="V186" s="13"/>
      <c r="W186" s="13"/>
      <c r="X186" s="13"/>
      <c r="Y186" s="13"/>
      <c r="Z186" s="13"/>
      <c r="AA186" s="164"/>
      <c r="AB186" s="13"/>
      <c r="AC186" s="13"/>
      <c r="AD186" s="13"/>
      <c r="AE186" s="13"/>
      <c r="AF186" s="13"/>
      <c r="AG186" s="13"/>
      <c r="AH186" s="13"/>
      <c r="AI186" s="465"/>
      <c r="AJ186" s="494"/>
      <c r="AK186" s="465"/>
      <c r="AL186" s="465"/>
      <c r="AM186" s="465"/>
      <c r="AN186" s="465"/>
      <c r="AO186" s="465"/>
      <c r="AP186" s="465"/>
      <c r="AQ186" s="164"/>
      <c r="AR186" s="13"/>
      <c r="AS186" s="17" t="s">
        <v>644</v>
      </c>
      <c r="AT186" s="17" t="s">
        <v>644</v>
      </c>
      <c r="AU186" s="494"/>
      <c r="AV186" s="494"/>
      <c r="AW186" s="494"/>
      <c r="AX186" s="494"/>
      <c r="AY186" s="494" t="s">
        <v>585</v>
      </c>
      <c r="AZ186" s="494" t="s">
        <v>645</v>
      </c>
      <c r="BA186" s="494" t="s">
        <v>646</v>
      </c>
      <c r="BB186" s="494" t="s">
        <v>499</v>
      </c>
      <c r="BC186" s="494"/>
      <c r="BD186" s="494"/>
      <c r="BE186" s="494"/>
      <c r="BF186" s="164"/>
      <c r="BG186" s="13"/>
      <c r="BH186" s="12"/>
      <c r="BI186" s="13"/>
      <c r="BJ186" s="13"/>
      <c r="BK186" s="13"/>
      <c r="BL186" s="13"/>
      <c r="BM186" s="13"/>
      <c r="BN186" s="13"/>
      <c r="BO186" s="13"/>
      <c r="BP186" s="13"/>
      <c r="BQ186" s="13"/>
      <c r="BR186" s="5">
        <f t="shared" si="10"/>
        <v>1</v>
      </c>
    </row>
    <row r="187" spans="1:70" s="208" customFormat="1" ht="28">
      <c r="A187" s="1">
        <v>24</v>
      </c>
      <c r="B187" s="16">
        <v>5</v>
      </c>
      <c r="C187" s="1" t="s">
        <v>2389</v>
      </c>
      <c r="D187" s="1">
        <v>6</v>
      </c>
      <c r="E187" s="1" t="s">
        <v>566</v>
      </c>
      <c r="F187" s="1"/>
      <c r="G187" s="1"/>
      <c r="H187" s="1"/>
      <c r="I187" s="1" t="s">
        <v>647</v>
      </c>
      <c r="J187" s="205"/>
      <c r="K187" s="1"/>
      <c r="L187" s="1"/>
      <c r="M187" s="1"/>
      <c r="N187" s="1"/>
      <c r="O187" s="205"/>
      <c r="P187" s="205">
        <f>Table2[[#This Row],[Minimum possible value]]</f>
        <v>0</v>
      </c>
      <c r="Q187" s="205">
        <f>Table2[[#This Row],[Maximum likely or possible value]]</f>
        <v>0</v>
      </c>
      <c r="R187" s="205"/>
      <c r="S187" s="12"/>
      <c r="T187" s="13"/>
      <c r="U187" s="13"/>
      <c r="V187" s="13"/>
      <c r="W187" s="13"/>
      <c r="X187" s="13"/>
      <c r="Y187" s="13"/>
      <c r="Z187" s="13"/>
      <c r="AA187" s="164"/>
      <c r="AB187" s="13"/>
      <c r="AC187" s="13"/>
      <c r="AD187" s="13"/>
      <c r="AE187" s="13"/>
      <c r="AF187" s="13"/>
      <c r="AG187" s="13"/>
      <c r="AH187" s="13"/>
      <c r="AI187" s="494"/>
      <c r="AJ187" s="494"/>
      <c r="AK187" s="494"/>
      <c r="AL187" s="494"/>
      <c r="AM187" s="494"/>
      <c r="AN187" s="494"/>
      <c r="AO187" s="494"/>
      <c r="AP187" s="494"/>
      <c r="AQ187" s="164"/>
      <c r="AR187" s="13"/>
      <c r="AS187" s="17" t="s">
        <v>648</v>
      </c>
      <c r="AT187" s="17" t="s">
        <v>648</v>
      </c>
      <c r="AU187" s="494"/>
      <c r="AV187" s="494"/>
      <c r="AW187" s="494"/>
      <c r="AX187" s="494"/>
      <c r="AY187" s="494" t="s">
        <v>585</v>
      </c>
      <c r="AZ187" s="494" t="s">
        <v>649</v>
      </c>
      <c r="BA187" s="494" t="s">
        <v>649</v>
      </c>
      <c r="BB187" s="494" t="s">
        <v>499</v>
      </c>
      <c r="BC187" s="494"/>
      <c r="BD187" s="494"/>
      <c r="BE187" s="494"/>
      <c r="BF187" s="164"/>
      <c r="BG187" s="13"/>
      <c r="BH187" s="12"/>
      <c r="BI187" s="13"/>
      <c r="BJ187" s="13"/>
      <c r="BK187" s="13"/>
      <c r="BL187" s="13"/>
      <c r="BM187" s="13"/>
      <c r="BN187" s="13"/>
      <c r="BO187" s="13"/>
      <c r="BP187" s="13"/>
      <c r="BQ187" s="13"/>
      <c r="BR187" s="5">
        <f t="shared" si="10"/>
        <v>1</v>
      </c>
    </row>
    <row r="188" spans="1:70" s="208" customFormat="1" ht="28">
      <c r="A188" s="1">
        <v>25</v>
      </c>
      <c r="B188" s="16">
        <v>5</v>
      </c>
      <c r="C188" s="1" t="s">
        <v>2389</v>
      </c>
      <c r="D188" s="1">
        <v>6</v>
      </c>
      <c r="E188" s="1" t="s">
        <v>566</v>
      </c>
      <c r="F188" s="1"/>
      <c r="G188" s="1"/>
      <c r="H188" s="1"/>
      <c r="I188" s="1" t="s">
        <v>650</v>
      </c>
      <c r="J188" s="205"/>
      <c r="K188" s="1"/>
      <c r="L188" s="1"/>
      <c r="M188" s="1"/>
      <c r="N188" s="1"/>
      <c r="O188" s="205"/>
      <c r="P188" s="205">
        <f>Table2[[#This Row],[Minimum possible value]]</f>
        <v>0</v>
      </c>
      <c r="Q188" s="205">
        <f>Table2[[#This Row],[Maximum likely or possible value]]</f>
        <v>0</v>
      </c>
      <c r="R188" s="205"/>
      <c r="S188" s="12"/>
      <c r="T188" s="13"/>
      <c r="U188" s="13"/>
      <c r="V188" s="13"/>
      <c r="W188" s="13"/>
      <c r="X188" s="13"/>
      <c r="Y188" s="13"/>
      <c r="Z188" s="13"/>
      <c r="AA188" s="164"/>
      <c r="AB188" s="13"/>
      <c r="AC188" s="13"/>
      <c r="AD188" s="13"/>
      <c r="AE188" s="13"/>
      <c r="AF188" s="13"/>
      <c r="AG188" s="13"/>
      <c r="AH188" s="13"/>
      <c r="AI188" s="494"/>
      <c r="AJ188" s="494"/>
      <c r="AK188" s="494"/>
      <c r="AL188" s="494"/>
      <c r="AM188" s="494"/>
      <c r="AN188" s="494"/>
      <c r="AO188" s="494"/>
      <c r="AP188" s="494"/>
      <c r="AQ188" s="164"/>
      <c r="AR188" s="13"/>
      <c r="AS188" s="17" t="s">
        <v>651</v>
      </c>
      <c r="AT188" s="17" t="s">
        <v>651</v>
      </c>
      <c r="AU188" s="494"/>
      <c r="AV188" s="494"/>
      <c r="AW188" s="494"/>
      <c r="AX188" s="494"/>
      <c r="AY188" s="494" t="s">
        <v>585</v>
      </c>
      <c r="AZ188" s="494" t="s">
        <v>652</v>
      </c>
      <c r="BA188" s="494" t="s">
        <v>653</v>
      </c>
      <c r="BB188" s="494" t="s">
        <v>499</v>
      </c>
      <c r="BC188" s="494"/>
      <c r="BD188" s="494"/>
      <c r="BE188" s="494"/>
      <c r="BF188" s="164"/>
      <c r="BG188" s="13"/>
      <c r="BH188" s="12"/>
      <c r="BI188" s="13"/>
      <c r="BJ188" s="13"/>
      <c r="BK188" s="13"/>
      <c r="BL188" s="13"/>
      <c r="BM188" s="13"/>
      <c r="BN188" s="13"/>
      <c r="BO188" s="13"/>
      <c r="BP188" s="13"/>
      <c r="BQ188" s="13"/>
      <c r="BR188" s="5">
        <f t="shared" si="10"/>
        <v>1</v>
      </c>
    </row>
    <row r="189" spans="1:70" s="208" customFormat="1" ht="28">
      <c r="A189" s="1">
        <v>26</v>
      </c>
      <c r="B189" s="16">
        <v>5</v>
      </c>
      <c r="C189" s="1" t="s">
        <v>2389</v>
      </c>
      <c r="D189" s="1">
        <v>6</v>
      </c>
      <c r="E189" s="1" t="s">
        <v>566</v>
      </c>
      <c r="F189" s="1"/>
      <c r="G189" s="1"/>
      <c r="H189" s="1"/>
      <c r="I189" s="1" t="s">
        <v>654</v>
      </c>
      <c r="J189" s="205"/>
      <c r="K189" s="1"/>
      <c r="L189" s="1"/>
      <c r="M189" s="1"/>
      <c r="N189" s="1"/>
      <c r="O189" s="205"/>
      <c r="P189" s="205">
        <f>Table2[[#This Row],[Minimum possible value]]</f>
        <v>0</v>
      </c>
      <c r="Q189" s="205">
        <f>Table2[[#This Row],[Maximum likely or possible value]]</f>
        <v>0</v>
      </c>
      <c r="R189" s="205"/>
      <c r="S189" s="12"/>
      <c r="T189" s="13"/>
      <c r="U189" s="13"/>
      <c r="V189" s="13"/>
      <c r="W189" s="13"/>
      <c r="X189" s="13"/>
      <c r="Y189" s="13"/>
      <c r="Z189" s="13"/>
      <c r="AA189" s="164"/>
      <c r="AB189" s="13"/>
      <c r="AC189" s="13"/>
      <c r="AD189" s="13"/>
      <c r="AE189" s="13"/>
      <c r="AF189" s="13"/>
      <c r="AG189" s="13"/>
      <c r="AH189" s="13"/>
      <c r="AI189" s="465"/>
      <c r="AJ189" s="465"/>
      <c r="AK189" s="465"/>
      <c r="AL189" s="465"/>
      <c r="AM189" s="465"/>
      <c r="AN189" s="465"/>
      <c r="AO189" s="465"/>
      <c r="AP189" s="465"/>
      <c r="AQ189" s="164"/>
      <c r="AR189" s="13"/>
      <c r="AS189" s="17" t="s">
        <v>655</v>
      </c>
      <c r="AT189" s="17" t="s">
        <v>655</v>
      </c>
      <c r="AU189" s="494"/>
      <c r="AV189" s="494"/>
      <c r="AW189" s="494"/>
      <c r="AX189" s="494"/>
      <c r="AY189" s="494" t="s">
        <v>585</v>
      </c>
      <c r="AZ189" s="494" t="s">
        <v>654</v>
      </c>
      <c r="BA189" s="494" t="s">
        <v>654</v>
      </c>
      <c r="BB189" s="494" t="s">
        <v>499</v>
      </c>
      <c r="BC189" s="494"/>
      <c r="BD189" s="494"/>
      <c r="BE189" s="494"/>
      <c r="BF189" s="164"/>
      <c r="BG189" s="13"/>
      <c r="BH189" s="12"/>
      <c r="BI189" s="13"/>
      <c r="BJ189" s="13"/>
      <c r="BK189" s="13"/>
      <c r="BL189" s="13"/>
      <c r="BM189" s="13"/>
      <c r="BN189" s="13"/>
      <c r="BO189" s="13"/>
      <c r="BP189" s="13"/>
      <c r="BQ189" s="13"/>
      <c r="BR189" s="5">
        <f t="shared" si="10"/>
        <v>1</v>
      </c>
    </row>
    <row r="190" spans="1:70" s="208" customFormat="1" ht="28">
      <c r="A190" s="1">
        <v>27</v>
      </c>
      <c r="B190" s="16">
        <v>5</v>
      </c>
      <c r="C190" s="1" t="s">
        <v>2389</v>
      </c>
      <c r="D190" s="1">
        <v>6</v>
      </c>
      <c r="E190" s="1" t="s">
        <v>566</v>
      </c>
      <c r="F190" s="1"/>
      <c r="G190" s="1"/>
      <c r="H190" s="1"/>
      <c r="I190" s="1" t="s">
        <v>656</v>
      </c>
      <c r="J190" s="205"/>
      <c r="K190" s="1"/>
      <c r="L190" s="1"/>
      <c r="M190" s="1"/>
      <c r="N190" s="1"/>
      <c r="O190" s="205"/>
      <c r="P190" s="205">
        <f>Table2[[#This Row],[Minimum possible value]]</f>
        <v>0</v>
      </c>
      <c r="Q190" s="205">
        <f>Table2[[#This Row],[Maximum likely or possible value]]</f>
        <v>0</v>
      </c>
      <c r="R190" s="205"/>
      <c r="S190" s="12"/>
      <c r="T190" s="13"/>
      <c r="U190" s="13"/>
      <c r="V190" s="13"/>
      <c r="W190" s="13"/>
      <c r="X190" s="13"/>
      <c r="Y190" s="13"/>
      <c r="Z190" s="13"/>
      <c r="AA190" s="164"/>
      <c r="AB190" s="13"/>
      <c r="AC190" s="13"/>
      <c r="AD190" s="13"/>
      <c r="AE190" s="13"/>
      <c r="AF190" s="13"/>
      <c r="AG190" s="13"/>
      <c r="AH190" s="13"/>
      <c r="AI190" s="494"/>
      <c r="AJ190" s="494"/>
      <c r="AK190" s="494"/>
      <c r="AL190" s="494"/>
      <c r="AM190" s="494"/>
      <c r="AN190" s="494"/>
      <c r="AO190" s="494"/>
      <c r="AP190" s="494"/>
      <c r="AQ190" s="164"/>
      <c r="AR190" s="13"/>
      <c r="AS190" s="17" t="s">
        <v>657</v>
      </c>
      <c r="AT190" s="17" t="s">
        <v>657</v>
      </c>
      <c r="AU190" s="494"/>
      <c r="AV190" s="494"/>
      <c r="AW190" s="494"/>
      <c r="AX190" s="494"/>
      <c r="AY190" s="494" t="s">
        <v>585</v>
      </c>
      <c r="AZ190" s="494" t="s">
        <v>658</v>
      </c>
      <c r="BA190" s="494" t="s">
        <v>658</v>
      </c>
      <c r="BB190" s="494" t="s">
        <v>499</v>
      </c>
      <c r="BC190" s="494"/>
      <c r="BD190" s="494"/>
      <c r="BE190" s="494"/>
      <c r="BF190" s="164"/>
      <c r="BG190" s="13"/>
      <c r="BH190" s="12"/>
      <c r="BI190" s="13"/>
      <c r="BJ190" s="13"/>
      <c r="BK190" s="13"/>
      <c r="BL190" s="13"/>
      <c r="BM190" s="13"/>
      <c r="BN190" s="13"/>
      <c r="BO190" s="13"/>
      <c r="BP190" s="13"/>
      <c r="BQ190" s="13"/>
      <c r="BR190" s="5">
        <f t="shared" si="10"/>
        <v>1</v>
      </c>
    </row>
    <row r="191" spans="1:70" s="208" customFormat="1" ht="28">
      <c r="A191" s="1">
        <v>28</v>
      </c>
      <c r="B191" s="16">
        <v>5</v>
      </c>
      <c r="C191" s="1" t="s">
        <v>2389</v>
      </c>
      <c r="D191" s="1">
        <v>6</v>
      </c>
      <c r="E191" s="1" t="s">
        <v>566</v>
      </c>
      <c r="F191" s="1"/>
      <c r="G191" s="1"/>
      <c r="H191" s="1"/>
      <c r="I191" s="1" t="s">
        <v>659</v>
      </c>
      <c r="J191" s="205"/>
      <c r="K191" s="1"/>
      <c r="L191" s="1"/>
      <c r="M191" s="1"/>
      <c r="N191" s="1"/>
      <c r="O191" s="205"/>
      <c r="P191" s="205">
        <f>Table2[[#This Row],[Minimum possible value]]</f>
        <v>0</v>
      </c>
      <c r="Q191" s="205">
        <f>Table2[[#This Row],[Maximum likely or possible value]]</f>
        <v>0</v>
      </c>
      <c r="R191" s="205"/>
      <c r="S191" s="12"/>
      <c r="T191" s="13"/>
      <c r="U191" s="13"/>
      <c r="V191" s="13"/>
      <c r="W191" s="13"/>
      <c r="X191" s="13"/>
      <c r="Y191" s="13"/>
      <c r="Z191" s="13"/>
      <c r="AA191" s="164"/>
      <c r="AB191" s="13"/>
      <c r="AC191" s="13"/>
      <c r="AD191" s="13"/>
      <c r="AE191" s="13"/>
      <c r="AF191" s="13"/>
      <c r="AG191" s="13"/>
      <c r="AH191" s="13"/>
      <c r="AI191" s="494"/>
      <c r="AJ191" s="494"/>
      <c r="AK191" s="494"/>
      <c r="AL191" s="494"/>
      <c r="AM191" s="494"/>
      <c r="AN191" s="494"/>
      <c r="AO191" s="494"/>
      <c r="AP191" s="494"/>
      <c r="AQ191" s="164"/>
      <c r="AR191" s="13"/>
      <c r="AS191" s="17" t="s">
        <v>660</v>
      </c>
      <c r="AT191" s="17" t="s">
        <v>660</v>
      </c>
      <c r="AU191" s="494"/>
      <c r="AV191" s="494"/>
      <c r="AW191" s="494"/>
      <c r="AX191" s="494"/>
      <c r="AY191" s="494" t="s">
        <v>661</v>
      </c>
      <c r="AZ191" s="494" t="s">
        <v>662</v>
      </c>
      <c r="BA191" s="494" t="s">
        <v>662</v>
      </c>
      <c r="BB191" s="494" t="s">
        <v>499</v>
      </c>
      <c r="BC191" s="494"/>
      <c r="BD191" s="494"/>
      <c r="BE191" s="494"/>
      <c r="BF191" s="164"/>
      <c r="BG191" s="13"/>
      <c r="BH191" s="12"/>
      <c r="BI191" s="13"/>
      <c r="BJ191" s="13"/>
      <c r="BK191" s="13"/>
      <c r="BL191" s="13"/>
      <c r="BM191" s="13"/>
      <c r="BN191" s="13"/>
      <c r="BO191" s="13"/>
      <c r="BP191" s="13"/>
      <c r="BQ191" s="13"/>
      <c r="BR191" s="5">
        <f t="shared" si="10"/>
        <v>1</v>
      </c>
    </row>
    <row r="192" spans="1:70" s="208" customFormat="1" ht="28">
      <c r="A192" s="1">
        <v>29</v>
      </c>
      <c r="B192" s="16">
        <v>5</v>
      </c>
      <c r="C192" s="1" t="s">
        <v>2389</v>
      </c>
      <c r="D192" s="1">
        <v>6</v>
      </c>
      <c r="E192" s="1" t="s">
        <v>566</v>
      </c>
      <c r="F192" s="1"/>
      <c r="G192" s="1"/>
      <c r="H192" s="1"/>
      <c r="I192" s="1" t="s">
        <v>663</v>
      </c>
      <c r="J192" s="205"/>
      <c r="K192" s="1"/>
      <c r="L192" s="1"/>
      <c r="M192" s="1"/>
      <c r="N192" s="1"/>
      <c r="O192" s="205"/>
      <c r="P192" s="205">
        <f>Table2[[#This Row],[Minimum possible value]]</f>
        <v>0</v>
      </c>
      <c r="Q192" s="205">
        <f>Table2[[#This Row],[Maximum likely or possible value]]</f>
        <v>0</v>
      </c>
      <c r="R192" s="205"/>
      <c r="S192" s="12"/>
      <c r="T192" s="13"/>
      <c r="U192" s="13"/>
      <c r="V192" s="13"/>
      <c r="W192" s="13"/>
      <c r="X192" s="13"/>
      <c r="Y192" s="13"/>
      <c r="Z192" s="13"/>
      <c r="AA192" s="164"/>
      <c r="AB192" s="13"/>
      <c r="AC192" s="13"/>
      <c r="AD192" s="13"/>
      <c r="AE192" s="13"/>
      <c r="AF192" s="13"/>
      <c r="AG192" s="13"/>
      <c r="AH192" s="13"/>
      <c r="AI192" s="494"/>
      <c r="AJ192" s="494"/>
      <c r="AK192" s="494"/>
      <c r="AL192" s="494"/>
      <c r="AM192" s="494"/>
      <c r="AN192" s="494"/>
      <c r="AO192" s="494"/>
      <c r="AP192" s="494"/>
      <c r="AQ192" s="164"/>
      <c r="AR192" s="13"/>
      <c r="AS192" s="17" t="s">
        <v>664</v>
      </c>
      <c r="AT192" s="17" t="s">
        <v>664</v>
      </c>
      <c r="AU192" s="494"/>
      <c r="AV192" s="494"/>
      <c r="AW192" s="494"/>
      <c r="AX192" s="494"/>
      <c r="AY192" s="494" t="s">
        <v>661</v>
      </c>
      <c r="AZ192" s="494" t="s">
        <v>665</v>
      </c>
      <c r="BA192" s="494" t="s">
        <v>665</v>
      </c>
      <c r="BB192" s="494" t="s">
        <v>499</v>
      </c>
      <c r="BC192" s="494"/>
      <c r="BD192" s="494"/>
      <c r="BE192" s="494"/>
      <c r="BF192" s="164"/>
      <c r="BG192" s="13"/>
      <c r="BH192" s="12"/>
      <c r="BI192" s="13"/>
      <c r="BJ192" s="13"/>
      <c r="BK192" s="13"/>
      <c r="BL192" s="13"/>
      <c r="BM192" s="13"/>
      <c r="BN192" s="13"/>
      <c r="BO192" s="13"/>
      <c r="BP192" s="13"/>
      <c r="BQ192" s="13"/>
      <c r="BR192" s="5">
        <f t="shared" si="10"/>
        <v>1</v>
      </c>
    </row>
    <row r="193" spans="1:70" s="208" customFormat="1" ht="84">
      <c r="A193" s="1">
        <v>30</v>
      </c>
      <c r="B193" s="16">
        <v>5</v>
      </c>
      <c r="C193" s="1" t="s">
        <v>2389</v>
      </c>
      <c r="D193" s="1">
        <v>6</v>
      </c>
      <c r="E193" s="1" t="s">
        <v>566</v>
      </c>
      <c r="F193" s="1"/>
      <c r="G193" s="1"/>
      <c r="H193" s="1"/>
      <c r="I193" s="1" t="s">
        <v>666</v>
      </c>
      <c r="J193" s="205"/>
      <c r="K193" s="1"/>
      <c r="L193" s="1"/>
      <c r="M193" s="1"/>
      <c r="N193" s="1"/>
      <c r="O193" s="205"/>
      <c r="P193" s="205">
        <f>Table2[[#This Row],[Minimum possible value]]</f>
        <v>1</v>
      </c>
      <c r="Q193" s="205">
        <f>Table2[[#This Row],[Maximum likely or possible value]]</f>
        <v>4098</v>
      </c>
      <c r="R193" s="205"/>
      <c r="S193" s="12"/>
      <c r="T193" s="13"/>
      <c r="U193" s="13"/>
      <c r="V193" s="13"/>
      <c r="W193" s="13"/>
      <c r="X193" s="13"/>
      <c r="Y193" s="13"/>
      <c r="Z193" s="13"/>
      <c r="AA193" s="164"/>
      <c r="AB193" s="13"/>
      <c r="AC193" s="13" t="s">
        <v>667</v>
      </c>
      <c r="AD193" s="13" t="s">
        <v>667</v>
      </c>
      <c r="AE193" s="13"/>
      <c r="AF193" s="13"/>
      <c r="AG193" s="13"/>
      <c r="AH193" s="13" t="s">
        <v>668</v>
      </c>
      <c r="AI193" s="494" t="s">
        <v>369</v>
      </c>
      <c r="AJ193" s="494" t="s">
        <v>570</v>
      </c>
      <c r="AK193" s="494">
        <v>1</v>
      </c>
      <c r="AL193" s="494">
        <v>4098</v>
      </c>
      <c r="AM193" s="494" t="s">
        <v>386</v>
      </c>
      <c r="AN193" s="494"/>
      <c r="AO193" s="494"/>
      <c r="AP193" s="494"/>
      <c r="AQ193" s="164"/>
      <c r="AR193" s="13"/>
      <c r="AS193" s="12"/>
      <c r="AT193" s="12"/>
      <c r="AU193" s="13"/>
      <c r="AV193" s="13"/>
      <c r="AW193" s="13"/>
      <c r="AX193" s="13"/>
      <c r="AY193" s="13"/>
      <c r="AZ193" s="13"/>
      <c r="BA193" s="13"/>
      <c r="BB193" s="13"/>
      <c r="BC193" s="13"/>
      <c r="BD193" s="13"/>
      <c r="BE193" s="13"/>
      <c r="BF193" s="164"/>
      <c r="BG193" s="13"/>
      <c r="BH193" s="12"/>
      <c r="BI193" s="13"/>
      <c r="BJ193" s="13"/>
      <c r="BK193" s="13"/>
      <c r="BL193" s="13"/>
      <c r="BM193" s="13"/>
      <c r="BN193" s="13"/>
      <c r="BO193" s="13"/>
      <c r="BP193" s="13"/>
      <c r="BQ193" s="13"/>
      <c r="BR193" s="5">
        <f t="shared" si="10"/>
        <v>1</v>
      </c>
    </row>
    <row r="194" spans="1:70" s="208" customFormat="1" ht="42">
      <c r="A194" s="1">
        <v>31</v>
      </c>
      <c r="B194" s="16">
        <v>5</v>
      </c>
      <c r="C194" s="1" t="s">
        <v>2389</v>
      </c>
      <c r="D194" s="1">
        <v>6</v>
      </c>
      <c r="E194" s="1" t="s">
        <v>566</v>
      </c>
      <c r="F194" s="1"/>
      <c r="G194" s="1"/>
      <c r="H194" s="1"/>
      <c r="I194" s="1" t="s">
        <v>1987</v>
      </c>
      <c r="J194" s="205"/>
      <c r="K194" s="1"/>
      <c r="L194" s="1"/>
      <c r="M194" s="1"/>
      <c r="N194" s="1"/>
      <c r="O194" s="205"/>
      <c r="P194" s="205">
        <f>Table2[[#This Row],[Minimum possible value]]</f>
        <v>0</v>
      </c>
      <c r="Q194" s="205">
        <f>Table2[[#This Row],[Maximum likely or possible value]]</f>
        <v>0</v>
      </c>
      <c r="R194" s="205"/>
      <c r="S194" s="12"/>
      <c r="T194" s="13"/>
      <c r="U194" s="13"/>
      <c r="V194" s="13"/>
      <c r="W194" s="13"/>
      <c r="X194" s="13"/>
      <c r="Y194" s="13"/>
      <c r="Z194" s="13"/>
      <c r="AA194" s="164"/>
      <c r="AB194" s="13"/>
      <c r="AC194" s="13"/>
      <c r="AD194" s="13"/>
      <c r="AE194" s="13"/>
      <c r="AF194" s="13"/>
      <c r="AG194" s="13"/>
      <c r="AH194" s="13"/>
      <c r="AI194" s="494"/>
      <c r="AJ194" s="494"/>
      <c r="AK194" s="494"/>
      <c r="AL194" s="494"/>
      <c r="AM194" s="494"/>
      <c r="AN194" s="494"/>
      <c r="AO194" s="494"/>
      <c r="AP194" s="494"/>
      <c r="AQ194" s="164"/>
      <c r="AR194" s="13"/>
      <c r="AS194" s="17" t="s">
        <v>669</v>
      </c>
      <c r="AT194" s="17" t="s">
        <v>669</v>
      </c>
      <c r="AU194" s="494"/>
      <c r="AV194" s="494"/>
      <c r="AW194" s="494"/>
      <c r="AX194" s="494"/>
      <c r="AY194" s="494" t="s">
        <v>325</v>
      </c>
      <c r="AZ194" s="494" t="s">
        <v>670</v>
      </c>
      <c r="BA194" s="494" t="s">
        <v>671</v>
      </c>
      <c r="BB194" s="494"/>
      <c r="BC194" s="13"/>
      <c r="BD194" s="13"/>
      <c r="BE194" s="13"/>
      <c r="BF194" s="164"/>
      <c r="BG194" s="13"/>
      <c r="BH194" s="12"/>
      <c r="BI194" s="13"/>
      <c r="BJ194" s="13"/>
      <c r="BK194" s="13"/>
      <c r="BL194" s="13"/>
      <c r="BM194" s="13"/>
      <c r="BN194" s="13"/>
      <c r="BO194" s="13"/>
      <c r="BP194" s="13"/>
      <c r="BQ194" s="13"/>
      <c r="BR194" s="5"/>
    </row>
    <row r="195" spans="1:70" s="623" customFormat="1" ht="56">
      <c r="A195" s="587">
        <v>15</v>
      </c>
      <c r="B195" s="581">
        <v>5</v>
      </c>
      <c r="C195" s="587" t="s">
        <v>2389</v>
      </c>
      <c r="D195" s="587">
        <v>24</v>
      </c>
      <c r="E195" s="587" t="s">
        <v>566</v>
      </c>
      <c r="F195" s="587"/>
      <c r="G195" s="587" t="s">
        <v>1621</v>
      </c>
      <c r="H195" s="587" t="s">
        <v>1621</v>
      </c>
      <c r="I195" s="587" t="s">
        <v>572</v>
      </c>
      <c r="J195" s="205" t="str">
        <f>_xlfn.CONCAT("'&lt;br&gt;','&lt;b&gt;','",I195, ": ','&lt;/b&gt;',",O195, ",'&lt;/br&gt;',")</f>
        <v>'&lt;br&gt;','&lt;b&gt;','Percent pool tail fines &lt; 2mm: ','&lt;/b&gt;',PoolTailFines2,'&lt;/br&gt;',</v>
      </c>
      <c r="K195" s="587" t="s">
        <v>1821</v>
      </c>
      <c r="L195" s="587" t="s">
        <v>2441</v>
      </c>
      <c r="M195" s="587" t="s">
        <v>2241</v>
      </c>
      <c r="N195" s="587" t="s">
        <v>277</v>
      </c>
      <c r="O195" s="587" t="s">
        <v>1581</v>
      </c>
      <c r="P195" s="587">
        <f>Table2[[#This Row],[Minimum possible value]]</f>
        <v>0</v>
      </c>
      <c r="Q195" s="587">
        <f>Table2[[#This Row],[Maximum likely or possible value]]</f>
        <v>100</v>
      </c>
      <c r="R195" s="587"/>
      <c r="S195" s="610" t="s">
        <v>1888</v>
      </c>
      <c r="T195" s="233"/>
      <c r="U195" s="614" t="s">
        <v>574</v>
      </c>
      <c r="V195" s="9"/>
      <c r="W195" s="9"/>
      <c r="X195" s="9"/>
      <c r="Y195" s="9" t="s">
        <v>2464</v>
      </c>
      <c r="Z195" s="9"/>
      <c r="AA195" s="163"/>
      <c r="AB195" s="611"/>
      <c r="AC195" s="13" t="s">
        <v>573</v>
      </c>
      <c r="AD195" s="613" t="s">
        <v>1580</v>
      </c>
      <c r="AE195" s="613"/>
      <c r="AF195" s="613"/>
      <c r="AG195" s="613"/>
      <c r="AH195" s="613" t="s">
        <v>575</v>
      </c>
      <c r="AI195" s="494" t="s">
        <v>307</v>
      </c>
      <c r="AJ195" s="494" t="s">
        <v>277</v>
      </c>
      <c r="AK195" s="494">
        <v>0</v>
      </c>
      <c r="AL195" s="494">
        <v>100</v>
      </c>
      <c r="AM195" s="494" t="s">
        <v>576</v>
      </c>
      <c r="AN195" s="494"/>
      <c r="AO195" s="494" t="s">
        <v>2467</v>
      </c>
      <c r="AP195" s="494"/>
      <c r="AQ195" s="163"/>
      <c r="AR195" s="9"/>
      <c r="AS195" s="610"/>
      <c r="AT195" s="610"/>
      <c r="AU195" s="613"/>
      <c r="AV195" s="613"/>
      <c r="AW195" s="613"/>
      <c r="AX195" s="613"/>
      <c r="AY195" s="613"/>
      <c r="AZ195" s="613"/>
      <c r="BA195" s="613"/>
      <c r="BB195" s="13"/>
      <c r="BC195" s="13"/>
      <c r="BD195" s="13"/>
      <c r="BE195" s="13"/>
      <c r="BF195" s="163"/>
      <c r="BG195" s="9"/>
      <c r="BH195" s="12" t="s">
        <v>572</v>
      </c>
      <c r="BI195" s="613" t="s">
        <v>2536</v>
      </c>
      <c r="BJ195" s="233"/>
      <c r="BK195" s="233"/>
      <c r="BL195" s="613" t="s">
        <v>577</v>
      </c>
      <c r="BM195" s="613" t="s">
        <v>329</v>
      </c>
      <c r="BN195" s="613" t="s">
        <v>2467</v>
      </c>
      <c r="BO195" s="613"/>
      <c r="BP195" s="613"/>
      <c r="BQ195" s="613"/>
      <c r="BR195" s="622">
        <f>COUNTIF(U195,"*")+COUNTIF(AC195,"*")+COUNTIF(AS195,"*")+COUNTIF(BH195,"*")</f>
        <v>3</v>
      </c>
    </row>
    <row r="196" spans="1:70" s="623" customFormat="1" ht="56">
      <c r="A196" s="587">
        <v>16</v>
      </c>
      <c r="B196" s="581">
        <v>5</v>
      </c>
      <c r="C196" s="587" t="s">
        <v>2389</v>
      </c>
      <c r="D196" s="587">
        <v>25</v>
      </c>
      <c r="E196" s="587" t="s">
        <v>566</v>
      </c>
      <c r="F196" s="587"/>
      <c r="G196" s="587" t="s">
        <v>1621</v>
      </c>
      <c r="H196" s="587" t="s">
        <v>1621</v>
      </c>
      <c r="I196" s="587" t="s">
        <v>599</v>
      </c>
      <c r="J196" s="205" t="str">
        <f>_xlfn.CONCAT("'&lt;br&gt;','&lt;b&gt;','",I196, ": ','&lt;/b&gt;',",O196, ",'&lt;/br&gt;',")</f>
        <v>'&lt;br&gt;','&lt;b&gt;','Percent pool tail fines &lt; 6mm: ','&lt;/b&gt;',PoolTailFines6,'&lt;/br&gt;',</v>
      </c>
      <c r="K196" s="587" t="s">
        <v>1823</v>
      </c>
      <c r="L196" s="587" t="s">
        <v>2441</v>
      </c>
      <c r="M196" s="587" t="s">
        <v>2241</v>
      </c>
      <c r="N196" s="587" t="s">
        <v>277</v>
      </c>
      <c r="O196" s="587" t="s">
        <v>600</v>
      </c>
      <c r="P196" s="587">
        <f>Table2[[#This Row],[Minimum possible value]]</f>
        <v>0</v>
      </c>
      <c r="Q196" s="587">
        <f>Table2[[#This Row],[Maximum likely or possible value]]</f>
        <v>100</v>
      </c>
      <c r="R196" s="587"/>
      <c r="S196" s="610"/>
      <c r="T196" s="233"/>
      <c r="U196" s="613"/>
      <c r="V196" s="13"/>
      <c r="W196" s="13"/>
      <c r="X196" s="13"/>
      <c r="Y196" s="9"/>
      <c r="Z196" s="13"/>
      <c r="AA196" s="164"/>
      <c r="AB196" s="613"/>
      <c r="AC196" s="13" t="s">
        <v>600</v>
      </c>
      <c r="AD196" s="613" t="s">
        <v>1739</v>
      </c>
      <c r="AE196" s="613"/>
      <c r="AF196" s="613"/>
      <c r="AG196" s="613"/>
      <c r="AH196" s="613" t="s">
        <v>601</v>
      </c>
      <c r="AI196" s="494" t="s">
        <v>307</v>
      </c>
      <c r="AJ196" s="494" t="s">
        <v>277</v>
      </c>
      <c r="AK196" s="494">
        <v>0</v>
      </c>
      <c r="AL196" s="494">
        <v>100</v>
      </c>
      <c r="AM196" s="494" t="s">
        <v>576</v>
      </c>
      <c r="AN196" s="494"/>
      <c r="AO196" s="494" t="s">
        <v>2467</v>
      </c>
      <c r="AP196" s="494"/>
      <c r="AQ196" s="164"/>
      <c r="AR196" s="13"/>
      <c r="AS196" s="610"/>
      <c r="AT196" s="610"/>
      <c r="AU196" s="613"/>
      <c r="AV196" s="613"/>
      <c r="AW196" s="613"/>
      <c r="AX196" s="613"/>
      <c r="AY196" s="613"/>
      <c r="AZ196" s="613"/>
      <c r="BA196" s="613"/>
      <c r="BB196" s="13"/>
      <c r="BC196" s="13"/>
      <c r="BD196" s="13"/>
      <c r="BE196" s="13"/>
      <c r="BF196" s="164"/>
      <c r="BG196" s="13"/>
      <c r="BH196" s="12" t="s">
        <v>599</v>
      </c>
      <c r="BI196" s="613" t="s">
        <v>2537</v>
      </c>
      <c r="BJ196" s="233"/>
      <c r="BK196" s="233"/>
      <c r="BL196" s="613" t="s">
        <v>577</v>
      </c>
      <c r="BM196" s="613" t="s">
        <v>329</v>
      </c>
      <c r="BN196" s="613" t="s">
        <v>2467</v>
      </c>
      <c r="BO196" s="613"/>
      <c r="BP196" s="613"/>
      <c r="BQ196" s="613"/>
      <c r="BR196" s="622">
        <f>COUNTIF(S196,"*")+COUNTIF(AC196,"*")+COUNTIF(AS196,"*")+COUNTIF(BH196,"*")</f>
        <v>2</v>
      </c>
    </row>
    <row r="197" spans="1:70" s="208" customFormat="1" ht="14">
      <c r="A197" s="1">
        <v>34</v>
      </c>
      <c r="B197" s="16">
        <v>5</v>
      </c>
      <c r="C197" s="1" t="s">
        <v>2389</v>
      </c>
      <c r="D197" s="1">
        <v>6</v>
      </c>
      <c r="E197" s="1" t="s">
        <v>566</v>
      </c>
      <c r="F197" s="1"/>
      <c r="G197" s="1"/>
      <c r="H197" s="1"/>
      <c r="I197" s="1" t="s">
        <v>1605</v>
      </c>
      <c r="J197" s="205"/>
      <c r="K197" s="1"/>
      <c r="L197" s="1"/>
      <c r="M197" s="1"/>
      <c r="N197" s="1"/>
      <c r="O197" s="205" t="s">
        <v>1606</v>
      </c>
      <c r="P197" s="205">
        <f>Table2[[#This Row],[Minimum possible value]]</f>
        <v>0</v>
      </c>
      <c r="Q197" s="205">
        <f>Table2[[#This Row],[Maximum likely or possible value]]</f>
        <v>0</v>
      </c>
      <c r="R197" s="205"/>
      <c r="S197" s="8" t="s">
        <v>1215</v>
      </c>
      <c r="T197" s="189"/>
      <c r="U197" s="9"/>
      <c r="V197" s="9"/>
      <c r="W197" s="9"/>
      <c r="X197" s="9"/>
      <c r="Y197" s="9"/>
      <c r="Z197" s="9"/>
      <c r="AA197" s="163"/>
      <c r="AB197" s="9"/>
      <c r="AC197" s="13"/>
      <c r="AD197" s="13"/>
      <c r="AE197" s="13"/>
      <c r="AF197" s="13"/>
      <c r="AG197" s="13"/>
      <c r="AH197" s="13"/>
      <c r="AI197" s="494"/>
      <c r="AJ197" s="494"/>
      <c r="AK197" s="494"/>
      <c r="AL197" s="494"/>
      <c r="AM197" s="494"/>
      <c r="AN197" s="494"/>
      <c r="AO197" s="494"/>
      <c r="AP197" s="494"/>
      <c r="AQ197" s="163"/>
      <c r="AR197" s="9"/>
      <c r="AS197" s="12"/>
      <c r="AT197" s="12"/>
      <c r="AU197" s="13"/>
      <c r="AV197" s="13"/>
      <c r="AW197" s="13"/>
      <c r="AX197" s="13"/>
      <c r="AY197" s="13"/>
      <c r="AZ197" s="13"/>
      <c r="BA197" s="13"/>
      <c r="BB197" s="13"/>
      <c r="BC197" s="13"/>
      <c r="BD197" s="13"/>
      <c r="BE197" s="13"/>
      <c r="BF197" s="163"/>
      <c r="BG197" s="9"/>
      <c r="BH197" s="12"/>
      <c r="BI197" s="13"/>
      <c r="BJ197" s="13"/>
      <c r="BK197" s="13"/>
      <c r="BL197" s="13"/>
      <c r="BM197" s="13"/>
      <c r="BN197" s="13"/>
      <c r="BO197" s="13"/>
      <c r="BP197" s="13"/>
      <c r="BQ197" s="13"/>
      <c r="BR197" s="5"/>
    </row>
    <row r="198" spans="1:70" s="208" customFormat="1" ht="42">
      <c r="A198" s="27">
        <v>1</v>
      </c>
      <c r="B198" s="16">
        <v>5</v>
      </c>
      <c r="C198" s="27" t="s">
        <v>2389</v>
      </c>
      <c r="D198" s="27">
        <v>7</v>
      </c>
      <c r="E198" s="27" t="s">
        <v>711</v>
      </c>
      <c r="F198" s="27"/>
      <c r="G198" s="27"/>
      <c r="H198" s="27"/>
      <c r="I198" s="27" t="s">
        <v>712</v>
      </c>
      <c r="J198" s="206" t="str">
        <f>_xlfn.CONCAT("'&lt;br&gt;','&lt;b&gt;','",I198, ": ','&lt;/b&gt;',",O198, ",'&lt;/br&gt;',")</f>
        <v>'&lt;br&gt;','&lt;b&gt;','Large wood frequency: ','&lt;/b&gt;',LWDFreq,'&lt;/br&gt;',</v>
      </c>
      <c r="K198" s="206" t="s">
        <v>1875</v>
      </c>
      <c r="L198" s="27" t="s">
        <v>2441</v>
      </c>
      <c r="M198" s="206"/>
      <c r="N198" s="206"/>
      <c r="O198" s="206" t="s">
        <v>1873</v>
      </c>
      <c r="P198" s="206">
        <f>Table2[[#This Row],[Minimum possible value]]</f>
        <v>0</v>
      </c>
      <c r="Q198" s="206" t="str">
        <f>Table2[[#This Row],[Maximum likely or possible value]]</f>
        <v>None</v>
      </c>
      <c r="R198" s="206"/>
      <c r="S198" s="266"/>
      <c r="T198" s="233"/>
      <c r="U198" s="13"/>
      <c r="V198" s="13"/>
      <c r="W198" s="13"/>
      <c r="X198" s="13"/>
      <c r="Y198" s="13">
        <v>6846</v>
      </c>
      <c r="Z198" s="13"/>
      <c r="AA198" s="164">
        <v>6846</v>
      </c>
      <c r="AB198" s="13" t="s">
        <v>2226</v>
      </c>
      <c r="AC198" s="13" t="s">
        <v>713</v>
      </c>
      <c r="AD198" s="13" t="s">
        <v>1577</v>
      </c>
      <c r="AE198" s="188" t="s">
        <v>2439</v>
      </c>
      <c r="AF198" s="13"/>
      <c r="AG198" s="13"/>
      <c r="AH198" s="13" t="s">
        <v>714</v>
      </c>
      <c r="AI198" s="494" t="s">
        <v>369</v>
      </c>
      <c r="AJ198" s="494" t="s">
        <v>715</v>
      </c>
      <c r="AK198" s="494">
        <v>0</v>
      </c>
      <c r="AL198" s="494" t="s">
        <v>159</v>
      </c>
      <c r="AM198" s="494" t="s">
        <v>78</v>
      </c>
      <c r="AN198" s="494"/>
      <c r="AO198" s="494">
        <v>6864</v>
      </c>
      <c r="AP198" s="494"/>
      <c r="AQ198" s="164"/>
      <c r="AR198" s="13"/>
      <c r="AS198" s="279" t="s">
        <v>716</v>
      </c>
      <c r="AT198" s="279" t="s">
        <v>716</v>
      </c>
      <c r="AU198" s="261"/>
      <c r="AV198" s="261"/>
      <c r="AW198" s="261"/>
      <c r="AX198" s="261"/>
      <c r="AY198" s="494" t="s">
        <v>717</v>
      </c>
      <c r="AZ198" s="494" t="s">
        <v>718</v>
      </c>
      <c r="BA198" s="494" t="s">
        <v>718</v>
      </c>
      <c r="BB198" s="494" t="s">
        <v>719</v>
      </c>
      <c r="BC198" s="494"/>
      <c r="BD198" s="494">
        <v>6866</v>
      </c>
      <c r="BE198" s="494"/>
      <c r="BF198" s="164"/>
      <c r="BG198" s="13"/>
      <c r="BH198" s="12" t="s">
        <v>712</v>
      </c>
      <c r="BI198" s="233" t="s">
        <v>1570</v>
      </c>
      <c r="BJ198" s="233"/>
      <c r="BK198" s="233"/>
      <c r="BL198" s="13" t="s">
        <v>720</v>
      </c>
      <c r="BM198" s="13" t="s">
        <v>721</v>
      </c>
      <c r="BN198" s="13">
        <v>6836</v>
      </c>
      <c r="BO198" s="13"/>
      <c r="BP198" s="13"/>
      <c r="BQ198" s="13"/>
      <c r="BR198" s="5">
        <f t="shared" ref="BR198:BR208" si="11">COUNTIF(S198,"*")+COUNTIF(AC198,"*")+COUNTIF(AS198,"*")+COUNTIF(BH198,"*")</f>
        <v>3</v>
      </c>
    </row>
    <row r="199" spans="1:70" s="208" customFormat="1" ht="182">
      <c r="A199" s="27">
        <v>2</v>
      </c>
      <c r="B199" s="16">
        <v>5</v>
      </c>
      <c r="C199" s="27" t="s">
        <v>2389</v>
      </c>
      <c r="D199" s="27">
        <v>7</v>
      </c>
      <c r="E199" s="27" t="s">
        <v>711</v>
      </c>
      <c r="F199" s="27"/>
      <c r="G199" s="27"/>
      <c r="H199" s="27"/>
      <c r="I199" s="27" t="s">
        <v>722</v>
      </c>
      <c r="J199" s="206" t="str">
        <f>_xlfn.CONCAT("'&lt;br&gt;','&lt;b&gt;','",I199, ": ','&lt;/b&gt;',",O199, ",'&lt;/br&gt;',")</f>
        <v>'&lt;br&gt;','&lt;b&gt;','Large wood volume: ','&lt;/b&gt;',LWDVol,'&lt;/br&gt;',</v>
      </c>
      <c r="K199" s="206" t="s">
        <v>1876</v>
      </c>
      <c r="L199" s="27" t="s">
        <v>2441</v>
      </c>
      <c r="M199" s="206"/>
      <c r="N199" s="206"/>
      <c r="O199" s="206" t="s">
        <v>1874</v>
      </c>
      <c r="P199" s="206">
        <f>Table2[[#This Row],[Minimum possible value]]</f>
        <v>0</v>
      </c>
      <c r="Q199" s="206" t="str">
        <f>Table2[[#This Row],[Maximum likely or possible value]]</f>
        <v>None</v>
      </c>
      <c r="R199" s="206"/>
      <c r="S199" s="266"/>
      <c r="T199" s="233"/>
      <c r="U199" s="13"/>
      <c r="V199" s="13"/>
      <c r="W199" s="13"/>
      <c r="X199" s="13"/>
      <c r="Y199" s="13">
        <v>6846</v>
      </c>
      <c r="Z199" s="13"/>
      <c r="AA199" s="164">
        <v>6846</v>
      </c>
      <c r="AB199" s="13" t="s">
        <v>2227</v>
      </c>
      <c r="AC199" s="13" t="s">
        <v>723</v>
      </c>
      <c r="AD199" s="13" t="s">
        <v>1578</v>
      </c>
      <c r="AE199" s="188" t="s">
        <v>2440</v>
      </c>
      <c r="AF199" s="13"/>
      <c r="AG199" s="13"/>
      <c r="AH199" s="13" t="s">
        <v>724</v>
      </c>
      <c r="AI199" s="494" t="s">
        <v>369</v>
      </c>
      <c r="AJ199" s="494" t="s">
        <v>725</v>
      </c>
      <c r="AK199" s="494">
        <v>0</v>
      </c>
      <c r="AL199" s="494" t="s">
        <v>159</v>
      </c>
      <c r="AM199" s="494" t="s">
        <v>78</v>
      </c>
      <c r="AN199" s="494"/>
      <c r="AO199" s="494">
        <v>6864</v>
      </c>
      <c r="AP199" s="494"/>
      <c r="AQ199" s="164"/>
      <c r="AR199" s="13"/>
      <c r="AS199" s="279" t="s">
        <v>726</v>
      </c>
      <c r="AT199" s="279" t="s">
        <v>726</v>
      </c>
      <c r="AU199" s="261"/>
      <c r="AV199" s="261" t="s">
        <v>753</v>
      </c>
      <c r="AW199" s="261"/>
      <c r="AX199" s="261"/>
      <c r="AY199" s="21" t="s">
        <v>717</v>
      </c>
      <c r="AZ199" s="21" t="s">
        <v>727</v>
      </c>
      <c r="BA199" s="494" t="s">
        <v>727</v>
      </c>
      <c r="BB199" s="21" t="s">
        <v>728</v>
      </c>
      <c r="BC199" s="21"/>
      <c r="BD199" s="21">
        <v>6866</v>
      </c>
      <c r="BE199" s="21"/>
      <c r="BF199" s="164"/>
      <c r="BG199" s="13" t="s">
        <v>2255</v>
      </c>
      <c r="BH199" s="12" t="s">
        <v>722</v>
      </c>
      <c r="BI199" s="233" t="s">
        <v>729</v>
      </c>
      <c r="BJ199" s="233"/>
      <c r="BK199" s="233"/>
      <c r="BL199" s="13" t="s">
        <v>730</v>
      </c>
      <c r="BM199" s="13" t="s">
        <v>731</v>
      </c>
      <c r="BN199" s="13">
        <v>6836</v>
      </c>
      <c r="BO199" s="13"/>
      <c r="BP199" s="13"/>
      <c r="BQ199" s="13"/>
      <c r="BR199" s="5">
        <f t="shared" si="11"/>
        <v>3</v>
      </c>
    </row>
    <row r="200" spans="1:70" s="208" customFormat="1" ht="28">
      <c r="A200" s="27">
        <v>3</v>
      </c>
      <c r="B200" s="16">
        <v>5</v>
      </c>
      <c r="C200" s="27" t="s">
        <v>2389</v>
      </c>
      <c r="D200" s="27">
        <v>7</v>
      </c>
      <c r="E200" s="27" t="s">
        <v>711</v>
      </c>
      <c r="F200" s="27"/>
      <c r="G200" s="27"/>
      <c r="H200" s="27"/>
      <c r="I200" s="27" t="s">
        <v>732</v>
      </c>
      <c r="J200" s="206"/>
      <c r="K200" s="27"/>
      <c r="L200" s="27"/>
      <c r="M200" s="27"/>
      <c r="N200" s="27"/>
      <c r="O200" s="206"/>
      <c r="P200" s="206">
        <f>Table2[[#This Row],[Minimum possible value]]</f>
        <v>0</v>
      </c>
      <c r="Q200" s="206">
        <f>Table2[[#This Row],[Maximum likely or possible value]]</f>
        <v>0</v>
      </c>
      <c r="R200" s="206"/>
      <c r="S200" s="12"/>
      <c r="T200" s="13"/>
      <c r="U200" s="13"/>
      <c r="V200" s="13"/>
      <c r="W200" s="13"/>
      <c r="X200" s="13"/>
      <c r="Y200" s="13"/>
      <c r="Z200" s="13"/>
      <c r="AA200" s="164"/>
      <c r="AB200" s="13"/>
      <c r="AC200" s="13"/>
      <c r="AD200" s="13"/>
      <c r="AE200" s="13"/>
      <c r="AF200" s="13"/>
      <c r="AG200" s="13"/>
      <c r="AH200" s="13"/>
      <c r="AI200" s="494"/>
      <c r="AJ200" s="494"/>
      <c r="AK200" s="494"/>
      <c r="AL200" s="494"/>
      <c r="AM200" s="494"/>
      <c r="AN200" s="494"/>
      <c r="AO200" s="494"/>
      <c r="AP200" s="494"/>
      <c r="AQ200" s="164"/>
      <c r="AR200" s="13"/>
      <c r="AS200" s="17" t="s">
        <v>733</v>
      </c>
      <c r="AT200" s="17" t="s">
        <v>733</v>
      </c>
      <c r="AU200" s="494"/>
      <c r="AV200" s="494"/>
      <c r="AW200" s="494"/>
      <c r="AX200" s="494"/>
      <c r="AY200" s="494" t="s">
        <v>717</v>
      </c>
      <c r="AZ200" s="494" t="s">
        <v>734</v>
      </c>
      <c r="BA200" s="494" t="s">
        <v>735</v>
      </c>
      <c r="BB200" s="494" t="s">
        <v>719</v>
      </c>
      <c r="BC200" s="494"/>
      <c r="BD200" s="494"/>
      <c r="BE200" s="494"/>
      <c r="BF200" s="164"/>
      <c r="BG200" s="13"/>
      <c r="BH200" s="12"/>
      <c r="BI200" s="13"/>
      <c r="BJ200" s="13"/>
      <c r="BK200" s="13"/>
      <c r="BL200" s="13"/>
      <c r="BM200" s="13"/>
      <c r="BN200" s="13"/>
      <c r="BO200" s="13"/>
      <c r="BP200" s="13"/>
      <c r="BQ200" s="13"/>
      <c r="BR200" s="5">
        <f t="shared" si="11"/>
        <v>1</v>
      </c>
    </row>
    <row r="201" spans="1:70" s="208" customFormat="1" ht="28">
      <c r="A201" s="27">
        <v>4</v>
      </c>
      <c r="B201" s="16">
        <v>5</v>
      </c>
      <c r="C201" s="27" t="s">
        <v>2389</v>
      </c>
      <c r="D201" s="27">
        <v>7</v>
      </c>
      <c r="E201" s="27" t="s">
        <v>711</v>
      </c>
      <c r="F201" s="27"/>
      <c r="G201" s="27"/>
      <c r="H201" s="27"/>
      <c r="I201" s="27" t="s">
        <v>736</v>
      </c>
      <c r="J201" s="206"/>
      <c r="K201" s="27"/>
      <c r="L201" s="27"/>
      <c r="M201" s="27"/>
      <c r="N201" s="27"/>
      <c r="O201" s="206"/>
      <c r="P201" s="206">
        <f>Table2[[#This Row],[Minimum possible value]]</f>
        <v>0</v>
      </c>
      <c r="Q201" s="206">
        <f>Table2[[#This Row],[Maximum likely or possible value]]</f>
        <v>0</v>
      </c>
      <c r="R201" s="206"/>
      <c r="S201" s="12"/>
      <c r="T201" s="13"/>
      <c r="U201" s="13"/>
      <c r="V201" s="13"/>
      <c r="W201" s="13"/>
      <c r="X201" s="13"/>
      <c r="Y201" s="13"/>
      <c r="Z201" s="13"/>
      <c r="AA201" s="164"/>
      <c r="AB201" s="13"/>
      <c r="AC201" s="13"/>
      <c r="AD201" s="13"/>
      <c r="AE201" s="13"/>
      <c r="AF201" s="13"/>
      <c r="AG201" s="13"/>
      <c r="AH201" s="13"/>
      <c r="AI201" s="494"/>
      <c r="AJ201" s="494"/>
      <c r="AK201" s="494"/>
      <c r="AL201" s="494"/>
      <c r="AM201" s="494"/>
      <c r="AN201" s="494"/>
      <c r="AO201" s="494"/>
      <c r="AP201" s="494"/>
      <c r="AQ201" s="164"/>
      <c r="AR201" s="13"/>
      <c r="AS201" s="17" t="s">
        <v>737</v>
      </c>
      <c r="AT201" s="17" t="s">
        <v>737</v>
      </c>
      <c r="AU201" s="494"/>
      <c r="AV201" s="494"/>
      <c r="AW201" s="494"/>
      <c r="AX201" s="494"/>
      <c r="AY201" s="494" t="s">
        <v>717</v>
      </c>
      <c r="AZ201" s="494" t="s">
        <v>738</v>
      </c>
      <c r="BA201" s="494" t="s">
        <v>739</v>
      </c>
      <c r="BB201" s="494" t="s">
        <v>719</v>
      </c>
      <c r="BC201" s="494"/>
      <c r="BD201" s="494"/>
      <c r="BE201" s="494"/>
      <c r="BF201" s="164"/>
      <c r="BG201" s="13"/>
      <c r="BH201" s="12"/>
      <c r="BI201" s="13"/>
      <c r="BJ201" s="13"/>
      <c r="BK201" s="13"/>
      <c r="BL201" s="13"/>
      <c r="BM201" s="13"/>
      <c r="BN201" s="13"/>
      <c r="BO201" s="13"/>
      <c r="BP201" s="13"/>
      <c r="BQ201" s="13"/>
      <c r="BR201" s="5">
        <f t="shared" si="11"/>
        <v>1</v>
      </c>
    </row>
    <row r="202" spans="1:70" s="208" customFormat="1" ht="28">
      <c r="A202" s="27">
        <v>5</v>
      </c>
      <c r="B202" s="16">
        <v>5</v>
      </c>
      <c r="C202" s="27" t="s">
        <v>2389</v>
      </c>
      <c r="D202" s="27">
        <v>7</v>
      </c>
      <c r="E202" s="27" t="s">
        <v>711</v>
      </c>
      <c r="F202" s="27"/>
      <c r="G202" s="27"/>
      <c r="H202" s="27"/>
      <c r="I202" s="27" t="s">
        <v>740</v>
      </c>
      <c r="J202" s="206"/>
      <c r="K202" s="27"/>
      <c r="L202" s="27"/>
      <c r="M202" s="27"/>
      <c r="N202" s="27"/>
      <c r="O202" s="206"/>
      <c r="P202" s="206">
        <f>Table2[[#This Row],[Minimum possible value]]</f>
        <v>0</v>
      </c>
      <c r="Q202" s="206">
        <f>Table2[[#This Row],[Maximum likely or possible value]]</f>
        <v>0</v>
      </c>
      <c r="R202" s="206"/>
      <c r="S202" s="12"/>
      <c r="T202" s="13"/>
      <c r="U202" s="13"/>
      <c r="V202" s="13"/>
      <c r="W202" s="13"/>
      <c r="X202" s="13"/>
      <c r="Y202" s="13"/>
      <c r="Z202" s="13"/>
      <c r="AA202" s="164"/>
      <c r="AB202" s="13"/>
      <c r="AC202" s="13"/>
      <c r="AD202" s="13"/>
      <c r="AE202" s="13"/>
      <c r="AF202" s="13"/>
      <c r="AG202" s="13"/>
      <c r="AH202" s="13"/>
      <c r="AI202" s="494"/>
      <c r="AJ202" s="494"/>
      <c r="AK202" s="494"/>
      <c r="AL202" s="494"/>
      <c r="AM202" s="494"/>
      <c r="AN202" s="494"/>
      <c r="AO202" s="494"/>
      <c r="AP202" s="494"/>
      <c r="AQ202" s="164"/>
      <c r="AR202" s="13"/>
      <c r="AS202" s="17" t="s">
        <v>741</v>
      </c>
      <c r="AT202" s="17" t="s">
        <v>741</v>
      </c>
      <c r="AU202" s="494"/>
      <c r="AV202" s="494"/>
      <c r="AW202" s="494"/>
      <c r="AX202" s="494"/>
      <c r="AY202" s="494" t="s">
        <v>717</v>
      </c>
      <c r="AZ202" s="494" t="s">
        <v>742</v>
      </c>
      <c r="BA202" s="494" t="s">
        <v>743</v>
      </c>
      <c r="BB202" s="494" t="s">
        <v>719</v>
      </c>
      <c r="BC202" s="494"/>
      <c r="BD202" s="494"/>
      <c r="BE202" s="494"/>
      <c r="BF202" s="164"/>
      <c r="BG202" s="13"/>
      <c r="BH202" s="12"/>
      <c r="BI202" s="13"/>
      <c r="BJ202" s="13"/>
      <c r="BK202" s="13"/>
      <c r="BL202" s="13"/>
      <c r="BM202" s="13"/>
      <c r="BN202" s="13"/>
      <c r="BO202" s="13"/>
      <c r="BP202" s="13"/>
      <c r="BQ202" s="13"/>
      <c r="BR202" s="5">
        <f t="shared" si="11"/>
        <v>1</v>
      </c>
    </row>
    <row r="203" spans="1:70" s="208" customFormat="1" ht="28">
      <c r="A203" s="27">
        <v>6</v>
      </c>
      <c r="B203" s="16">
        <v>5</v>
      </c>
      <c r="C203" s="27" t="s">
        <v>2389</v>
      </c>
      <c r="D203" s="27">
        <v>7</v>
      </c>
      <c r="E203" s="27" t="s">
        <v>711</v>
      </c>
      <c r="F203" s="27"/>
      <c r="G203" s="27"/>
      <c r="H203" s="27"/>
      <c r="I203" s="27" t="s">
        <v>744</v>
      </c>
      <c r="J203" s="206"/>
      <c r="K203" s="27"/>
      <c r="L203" s="27"/>
      <c r="M203" s="27"/>
      <c r="N203" s="27"/>
      <c r="O203" s="206"/>
      <c r="P203" s="206">
        <f>Table2[[#This Row],[Minimum possible value]]</f>
        <v>0</v>
      </c>
      <c r="Q203" s="206">
        <f>Table2[[#This Row],[Maximum likely or possible value]]</f>
        <v>0</v>
      </c>
      <c r="R203" s="206"/>
      <c r="S203" s="12"/>
      <c r="T203" s="13"/>
      <c r="U203" s="13"/>
      <c r="V203" s="13"/>
      <c r="W203" s="13"/>
      <c r="X203" s="13"/>
      <c r="Y203" s="13"/>
      <c r="Z203" s="13"/>
      <c r="AA203" s="164"/>
      <c r="AB203" s="13"/>
      <c r="AC203" s="13"/>
      <c r="AD203" s="13"/>
      <c r="AE203" s="13"/>
      <c r="AF203" s="13"/>
      <c r="AG203" s="13"/>
      <c r="AH203" s="13"/>
      <c r="AI203" s="494"/>
      <c r="AJ203" s="494"/>
      <c r="AK203" s="494"/>
      <c r="AL203" s="494"/>
      <c r="AM203" s="494"/>
      <c r="AN203" s="494"/>
      <c r="AO203" s="494"/>
      <c r="AP203" s="494"/>
      <c r="AQ203" s="164"/>
      <c r="AR203" s="13"/>
      <c r="AS203" s="17" t="s">
        <v>745</v>
      </c>
      <c r="AT203" s="17" t="s">
        <v>745</v>
      </c>
      <c r="AU203" s="494"/>
      <c r="AV203" s="494"/>
      <c r="AW203" s="494"/>
      <c r="AX203" s="494"/>
      <c r="AY203" s="494" t="s">
        <v>717</v>
      </c>
      <c r="AZ203" s="494" t="s">
        <v>746</v>
      </c>
      <c r="BA203" s="494" t="s">
        <v>747</v>
      </c>
      <c r="BB203" s="494" t="s">
        <v>719</v>
      </c>
      <c r="BC203" s="494"/>
      <c r="BD203" s="494"/>
      <c r="BE203" s="494"/>
      <c r="BF203" s="164"/>
      <c r="BG203" s="13"/>
      <c r="BH203" s="12"/>
      <c r="BI203" s="13"/>
      <c r="BJ203" s="13"/>
      <c r="BK203" s="13"/>
      <c r="BL203" s="13"/>
      <c r="BM203" s="13"/>
      <c r="BN203" s="13"/>
      <c r="BO203" s="13"/>
      <c r="BP203" s="13"/>
      <c r="BQ203" s="13"/>
      <c r="BR203" s="5">
        <f t="shared" si="11"/>
        <v>1</v>
      </c>
    </row>
    <row r="204" spans="1:70" s="208" customFormat="1" ht="28">
      <c r="A204" s="27">
        <v>8</v>
      </c>
      <c r="B204" s="16">
        <v>5</v>
      </c>
      <c r="C204" s="27" t="s">
        <v>2389</v>
      </c>
      <c r="D204" s="27">
        <v>7</v>
      </c>
      <c r="E204" s="27" t="s">
        <v>711</v>
      </c>
      <c r="F204" s="27"/>
      <c r="G204" s="27"/>
      <c r="H204" s="27"/>
      <c r="I204" s="27" t="s">
        <v>752</v>
      </c>
      <c r="J204" s="206"/>
      <c r="K204" s="27"/>
      <c r="L204" s="27"/>
      <c r="M204" s="27"/>
      <c r="N204" s="27"/>
      <c r="O204" s="206"/>
      <c r="P204" s="206">
        <f>Table2[[#This Row],[Minimum possible value]]</f>
        <v>0</v>
      </c>
      <c r="Q204" s="206">
        <f>Table2[[#This Row],[Maximum likely or possible value]]</f>
        <v>0</v>
      </c>
      <c r="R204" s="206"/>
      <c r="S204" s="12"/>
      <c r="T204" s="13"/>
      <c r="U204" s="13"/>
      <c r="V204" s="13"/>
      <c r="W204" s="13"/>
      <c r="X204" s="13"/>
      <c r="Y204" s="13"/>
      <c r="Z204" s="13"/>
      <c r="AA204" s="164"/>
      <c r="AB204" s="13"/>
      <c r="AC204" s="13"/>
      <c r="AD204" s="13"/>
      <c r="AE204" s="13"/>
      <c r="AF204" s="13"/>
      <c r="AG204" s="13"/>
      <c r="AH204" s="13"/>
      <c r="AI204" s="494"/>
      <c r="AJ204" s="494"/>
      <c r="AK204" s="494"/>
      <c r="AL204" s="494"/>
      <c r="AM204" s="494"/>
      <c r="AN204" s="494"/>
      <c r="AO204" s="494"/>
      <c r="AP204" s="494"/>
      <c r="AQ204" s="164"/>
      <c r="AR204" s="13"/>
      <c r="AS204" s="17" t="s">
        <v>753</v>
      </c>
      <c r="AT204" s="17" t="s">
        <v>753</v>
      </c>
      <c r="AU204" s="494"/>
      <c r="AV204" s="494"/>
      <c r="AW204" s="494"/>
      <c r="AX204" s="494"/>
      <c r="AY204" s="494" t="s">
        <v>717</v>
      </c>
      <c r="AZ204" s="494" t="s">
        <v>752</v>
      </c>
      <c r="BA204" s="494" t="s">
        <v>752</v>
      </c>
      <c r="BB204" s="494" t="s">
        <v>754</v>
      </c>
      <c r="BC204" s="494"/>
      <c r="BD204" s="494"/>
      <c r="BE204" s="494"/>
      <c r="BF204" s="164"/>
      <c r="BG204" s="13"/>
      <c r="BH204" s="12"/>
      <c r="BI204" s="13"/>
      <c r="BJ204" s="13"/>
      <c r="BK204" s="13"/>
      <c r="BL204" s="13"/>
      <c r="BM204" s="13"/>
      <c r="BN204" s="13"/>
      <c r="BO204" s="13"/>
      <c r="BP204" s="13"/>
      <c r="BQ204" s="13"/>
      <c r="BR204" s="5">
        <f t="shared" si="11"/>
        <v>1</v>
      </c>
    </row>
    <row r="205" spans="1:70" s="208" customFormat="1" ht="28">
      <c r="A205" s="546">
        <v>9</v>
      </c>
      <c r="B205" s="16">
        <v>5</v>
      </c>
      <c r="C205" s="27" t="s">
        <v>2389</v>
      </c>
      <c r="D205" s="27">
        <v>7</v>
      </c>
      <c r="E205" s="546" t="s">
        <v>711</v>
      </c>
      <c r="F205" s="546"/>
      <c r="G205" s="546"/>
      <c r="H205" s="546"/>
      <c r="I205" s="546" t="s">
        <v>755</v>
      </c>
      <c r="J205" s="206"/>
      <c r="K205" s="546"/>
      <c r="L205" s="27"/>
      <c r="M205" s="546"/>
      <c r="N205" s="546"/>
      <c r="O205" s="358"/>
      <c r="P205" s="358">
        <f>Table2[[#This Row],[Minimum possible value]]</f>
        <v>0</v>
      </c>
      <c r="Q205" s="358">
        <f>Table2[[#This Row],[Maximum likely or possible value]]</f>
        <v>0</v>
      </c>
      <c r="R205" s="358"/>
      <c r="S205" s="192"/>
      <c r="T205" s="36"/>
      <c r="U205" s="13"/>
      <c r="V205" s="13"/>
      <c r="W205" s="13"/>
      <c r="X205" s="13"/>
      <c r="Y205" s="13"/>
      <c r="Z205" s="13"/>
      <c r="AA205" s="164"/>
      <c r="AB205" s="13"/>
      <c r="AC205" s="13"/>
      <c r="AD205" s="36"/>
      <c r="AE205" s="36"/>
      <c r="AF205" s="36"/>
      <c r="AG205" s="36"/>
      <c r="AH205" s="13"/>
      <c r="AI205" s="494"/>
      <c r="AJ205" s="494"/>
      <c r="AK205" s="494"/>
      <c r="AL205" s="494"/>
      <c r="AM205" s="494"/>
      <c r="AN205" s="494"/>
      <c r="AO205" s="494"/>
      <c r="AP205" s="494"/>
      <c r="AQ205" s="164"/>
      <c r="AR205" s="36"/>
      <c r="AS205" s="193" t="s">
        <v>756</v>
      </c>
      <c r="AT205" s="193" t="s">
        <v>756</v>
      </c>
      <c r="AU205" s="299"/>
      <c r="AV205" s="299"/>
      <c r="AW205" s="299"/>
      <c r="AX205" s="299"/>
      <c r="AY205" s="494" t="s">
        <v>717</v>
      </c>
      <c r="AZ205" s="494" t="s">
        <v>755</v>
      </c>
      <c r="BA205" s="494" t="s">
        <v>757</v>
      </c>
      <c r="BB205" s="494" t="s">
        <v>754</v>
      </c>
      <c r="BC205" s="494"/>
      <c r="BD205" s="494"/>
      <c r="BE205" s="494"/>
      <c r="BF205" s="164"/>
      <c r="BG205" s="13"/>
      <c r="BH205" s="12"/>
      <c r="BI205" s="36"/>
      <c r="BJ205" s="36"/>
      <c r="BK205" s="36"/>
      <c r="BL205" s="13"/>
      <c r="BM205" s="13"/>
      <c r="BN205" s="13"/>
      <c r="BO205" s="13"/>
      <c r="BP205" s="13"/>
      <c r="BQ205" s="13"/>
      <c r="BR205" s="348">
        <f t="shared" si="11"/>
        <v>1</v>
      </c>
    </row>
    <row r="206" spans="1:70" s="208" customFormat="1" ht="28">
      <c r="A206" s="474">
        <v>10</v>
      </c>
      <c r="B206" s="16">
        <v>5</v>
      </c>
      <c r="C206" s="27" t="s">
        <v>2389</v>
      </c>
      <c r="D206" s="27">
        <v>7</v>
      </c>
      <c r="E206" s="474" t="s">
        <v>711</v>
      </c>
      <c r="F206" s="474"/>
      <c r="G206" s="474"/>
      <c r="H206" s="474"/>
      <c r="I206" s="27" t="s">
        <v>758</v>
      </c>
      <c r="J206" s="27"/>
      <c r="K206" s="27"/>
      <c r="L206" s="27"/>
      <c r="M206" s="27"/>
      <c r="N206" s="27"/>
      <c r="O206" s="27"/>
      <c r="P206" s="496">
        <f>Table2[[#This Row],[Minimum possible value]]</f>
        <v>0</v>
      </c>
      <c r="Q206" s="496">
        <f>Table2[[#This Row],[Maximum likely or possible value]]</f>
        <v>0</v>
      </c>
      <c r="R206" s="496"/>
      <c r="S206" s="275"/>
      <c r="T206" s="160"/>
      <c r="U206" s="13"/>
      <c r="V206" s="13"/>
      <c r="W206" s="13"/>
      <c r="X206" s="13"/>
      <c r="Y206" s="13"/>
      <c r="Z206" s="13"/>
      <c r="AA206" s="164"/>
      <c r="AB206" s="13"/>
      <c r="AC206" s="13"/>
      <c r="AD206" s="275"/>
      <c r="AE206" s="150"/>
      <c r="AF206" s="160"/>
      <c r="AG206" s="160"/>
      <c r="AH206" s="13"/>
      <c r="AI206" s="494"/>
      <c r="AJ206" s="494"/>
      <c r="AK206" s="494"/>
      <c r="AL206" s="494"/>
      <c r="AM206" s="494"/>
      <c r="AN206" s="494"/>
      <c r="AO206" s="494"/>
      <c r="AP206" s="494"/>
      <c r="AQ206" s="164"/>
      <c r="AR206" s="376"/>
      <c r="AS206" s="282" t="s">
        <v>759</v>
      </c>
      <c r="AT206" s="282" t="s">
        <v>759</v>
      </c>
      <c r="AU206" s="161"/>
      <c r="AV206" s="282"/>
      <c r="AW206" s="161"/>
      <c r="AX206" s="161"/>
      <c r="AY206" s="494" t="s">
        <v>717</v>
      </c>
      <c r="AZ206" s="494" t="s">
        <v>758</v>
      </c>
      <c r="BA206" s="494" t="s">
        <v>760</v>
      </c>
      <c r="BB206" s="21" t="s">
        <v>728</v>
      </c>
      <c r="BC206" s="494"/>
      <c r="BD206" s="494"/>
      <c r="BE206" s="494"/>
      <c r="BF206" s="164"/>
      <c r="BG206" s="13"/>
      <c r="BH206" s="12"/>
      <c r="BI206" s="275"/>
      <c r="BJ206" s="160"/>
      <c r="BK206" s="160"/>
      <c r="BL206" s="13"/>
      <c r="BM206" s="13"/>
      <c r="BN206" s="13"/>
      <c r="BO206" s="13"/>
      <c r="BP206" s="13"/>
      <c r="BQ206" s="13"/>
      <c r="BR206" s="275">
        <f t="shared" si="11"/>
        <v>1</v>
      </c>
    </row>
    <row r="207" spans="1:70" s="208" customFormat="1" ht="28">
      <c r="A207" s="184">
        <v>11</v>
      </c>
      <c r="B207" s="16">
        <v>5</v>
      </c>
      <c r="C207" s="184" t="s">
        <v>2389</v>
      </c>
      <c r="D207" s="184">
        <v>7</v>
      </c>
      <c r="E207" s="184" t="s">
        <v>711</v>
      </c>
      <c r="F207" s="184"/>
      <c r="G207" s="184"/>
      <c r="H207" s="184"/>
      <c r="I207" s="27" t="s">
        <v>1989</v>
      </c>
      <c r="J207" s="27"/>
      <c r="K207" s="27"/>
      <c r="L207" s="27"/>
      <c r="M207" s="27"/>
      <c r="N207" s="27"/>
      <c r="O207" s="27"/>
      <c r="P207" s="496">
        <f>Table2[[#This Row],[Minimum possible value]]</f>
        <v>0</v>
      </c>
      <c r="Q207" s="496">
        <f>Table2[[#This Row],[Maximum likely or possible value]]</f>
        <v>0</v>
      </c>
      <c r="R207" s="496"/>
      <c r="S207" s="275"/>
      <c r="T207" s="36"/>
      <c r="U207" s="13"/>
      <c r="V207" s="13"/>
      <c r="W207" s="13"/>
      <c r="X207" s="13"/>
      <c r="Y207" s="13"/>
      <c r="Z207" s="13"/>
      <c r="AA207" s="164"/>
      <c r="AB207" s="13"/>
      <c r="AC207" s="13"/>
      <c r="AD207" s="275"/>
      <c r="AE207" s="150"/>
      <c r="AF207" s="36"/>
      <c r="AG207" s="36"/>
      <c r="AH207" s="13"/>
      <c r="AI207" s="494"/>
      <c r="AJ207" s="494"/>
      <c r="AK207" s="494"/>
      <c r="AL207" s="494"/>
      <c r="AM207" s="494"/>
      <c r="AN207" s="494"/>
      <c r="AO207" s="494"/>
      <c r="AP207" s="494"/>
      <c r="AQ207" s="164"/>
      <c r="AR207" s="347"/>
      <c r="AS207" s="282" t="s">
        <v>761</v>
      </c>
      <c r="AT207" s="282" t="s">
        <v>761</v>
      </c>
      <c r="AU207" s="299"/>
      <c r="AV207" s="282"/>
      <c r="AW207" s="299"/>
      <c r="AX207" s="299"/>
      <c r="AY207" s="494" t="s">
        <v>717</v>
      </c>
      <c r="AZ207" s="494" t="s">
        <v>762</v>
      </c>
      <c r="BA207" s="494" t="s">
        <v>763</v>
      </c>
      <c r="BB207" s="494" t="s">
        <v>754</v>
      </c>
      <c r="BC207" s="494"/>
      <c r="BD207" s="494"/>
      <c r="BE207" s="494"/>
      <c r="BF207" s="164"/>
      <c r="BG207" s="164"/>
      <c r="BH207" s="12"/>
      <c r="BI207" s="275"/>
      <c r="BJ207" s="36"/>
      <c r="BK207" s="36"/>
      <c r="BL207" s="13"/>
      <c r="BM207" s="13"/>
      <c r="BN207" s="13"/>
      <c r="BO207" s="13"/>
      <c r="BP207" s="13"/>
      <c r="BQ207" s="13"/>
      <c r="BR207" s="275">
        <f t="shared" si="11"/>
        <v>1</v>
      </c>
    </row>
    <row r="208" spans="1:70" s="208" customFormat="1" ht="28">
      <c r="A208" s="184">
        <v>12</v>
      </c>
      <c r="B208" s="16">
        <v>5</v>
      </c>
      <c r="C208" s="184" t="s">
        <v>2389</v>
      </c>
      <c r="D208" s="184">
        <v>7</v>
      </c>
      <c r="E208" s="184" t="s">
        <v>711</v>
      </c>
      <c r="F208" s="184"/>
      <c r="G208" s="184"/>
      <c r="H208" s="184"/>
      <c r="I208" s="27" t="s">
        <v>764</v>
      </c>
      <c r="J208" s="27"/>
      <c r="K208" s="27"/>
      <c r="L208" s="27"/>
      <c r="M208" s="27"/>
      <c r="N208" s="27"/>
      <c r="O208" s="27"/>
      <c r="P208" s="230">
        <f>Table2[[#This Row],[Minimum possible value]]</f>
        <v>0</v>
      </c>
      <c r="Q208" s="230">
        <f>Table2[[#This Row],[Maximum likely or possible value]]</f>
        <v>0</v>
      </c>
      <c r="R208" s="230"/>
      <c r="S208" s="196"/>
      <c r="T208" s="160"/>
      <c r="U208" s="13"/>
      <c r="V208" s="13"/>
      <c r="W208" s="13"/>
      <c r="X208" s="13"/>
      <c r="Y208" s="13"/>
      <c r="Z208" s="13"/>
      <c r="AA208" s="164"/>
      <c r="AB208" s="13"/>
      <c r="AC208" s="13"/>
      <c r="AD208" s="160"/>
      <c r="AE208" s="160"/>
      <c r="AF208" s="160"/>
      <c r="AG208" s="160"/>
      <c r="AH208" s="13"/>
      <c r="AI208" s="494"/>
      <c r="AJ208" s="494"/>
      <c r="AK208" s="494"/>
      <c r="AL208" s="494"/>
      <c r="AM208" s="494"/>
      <c r="AN208" s="494"/>
      <c r="AO208" s="494"/>
      <c r="AP208" s="494"/>
      <c r="AQ208" s="164"/>
      <c r="AR208" s="160"/>
      <c r="AS208" s="197" t="s">
        <v>765</v>
      </c>
      <c r="AT208" s="197" t="s">
        <v>765</v>
      </c>
      <c r="AU208" s="161"/>
      <c r="AV208" s="161"/>
      <c r="AW208" s="161"/>
      <c r="AX208" s="161"/>
      <c r="AY208" s="494" t="s">
        <v>717</v>
      </c>
      <c r="AZ208" s="494" t="s">
        <v>764</v>
      </c>
      <c r="BA208" s="494" t="s">
        <v>766</v>
      </c>
      <c r="BB208" s="21" t="s">
        <v>728</v>
      </c>
      <c r="BC208" s="494"/>
      <c r="BD208" s="494"/>
      <c r="BE208" s="494"/>
      <c r="BF208" s="164"/>
      <c r="BG208" s="13"/>
      <c r="BH208" s="12"/>
      <c r="BI208" s="160"/>
      <c r="BJ208" s="160"/>
      <c r="BK208" s="160"/>
      <c r="BL208" s="13"/>
      <c r="BM208" s="13"/>
      <c r="BN208" s="13"/>
      <c r="BO208" s="13"/>
      <c r="BP208" s="13"/>
      <c r="BQ208" s="13"/>
      <c r="BR208" s="336">
        <f t="shared" si="11"/>
        <v>1</v>
      </c>
    </row>
    <row r="209" spans="1:70" s="208" customFormat="1" ht="28">
      <c r="A209" s="184">
        <v>14</v>
      </c>
      <c r="B209" s="16">
        <v>5</v>
      </c>
      <c r="C209" s="184" t="s">
        <v>2389</v>
      </c>
      <c r="D209" s="184">
        <v>7</v>
      </c>
      <c r="E209" s="184" t="s">
        <v>711</v>
      </c>
      <c r="F209" s="184"/>
      <c r="G209" s="184"/>
      <c r="H209" s="184"/>
      <c r="I209" s="27" t="s">
        <v>2424</v>
      </c>
      <c r="J209" s="206"/>
      <c r="K209" s="27"/>
      <c r="L209" s="27"/>
      <c r="M209" s="27"/>
      <c r="N209" s="27"/>
      <c r="O209" s="206"/>
      <c r="P209" s="206">
        <f>Table2[[#This Row],[Minimum possible value]]</f>
        <v>0</v>
      </c>
      <c r="Q209" s="206">
        <f>Table2[[#This Row],[Maximum likely or possible value]]</f>
        <v>0</v>
      </c>
      <c r="R209" s="206"/>
      <c r="S209" s="12"/>
      <c r="T209" s="13"/>
      <c r="U209" s="13"/>
      <c r="V209" s="13"/>
      <c r="W209" s="13"/>
      <c r="X209" s="13"/>
      <c r="Y209" s="13"/>
      <c r="Z209" s="13"/>
      <c r="AA209" s="164"/>
      <c r="AB209" s="13"/>
      <c r="AC209" s="11"/>
      <c r="AD209" s="11"/>
      <c r="AE209" s="11"/>
      <c r="AF209" s="11"/>
      <c r="AG209" s="11"/>
      <c r="AH209" s="11"/>
      <c r="AI209" s="11"/>
      <c r="AJ209" s="11"/>
      <c r="AK209" s="11"/>
      <c r="AL209" s="11"/>
      <c r="AM209" s="11"/>
      <c r="AN209" s="11"/>
      <c r="AO209" s="11"/>
      <c r="AP209" s="11"/>
      <c r="AQ209" s="166"/>
      <c r="AR209" s="11"/>
      <c r="AS209" s="17" t="s">
        <v>771</v>
      </c>
      <c r="AT209" s="17" t="s">
        <v>771</v>
      </c>
      <c r="AU209" s="494"/>
      <c r="AV209" s="494"/>
      <c r="AW209" s="494"/>
      <c r="AX209" s="494"/>
      <c r="AY209" s="494" t="s">
        <v>325</v>
      </c>
      <c r="AZ209" s="494" t="s">
        <v>772</v>
      </c>
      <c r="BA209" s="494" t="s">
        <v>772</v>
      </c>
      <c r="BB209" s="494" t="s">
        <v>773</v>
      </c>
      <c r="BC209" s="494"/>
      <c r="BD209" s="494"/>
      <c r="BE209" s="494"/>
      <c r="BF209" s="164"/>
      <c r="BG209" s="13"/>
      <c r="BH209" s="25"/>
      <c r="BI209" s="11"/>
      <c r="BJ209" s="11"/>
      <c r="BK209" s="11"/>
      <c r="BL209" s="11"/>
      <c r="BM209" s="11"/>
      <c r="BN209" s="11"/>
      <c r="BO209" s="11"/>
      <c r="BP209" s="11"/>
      <c r="BQ209" s="11"/>
      <c r="BR209" s="5">
        <f t="shared" ref="BR209:BR218" si="12">COUNTIF(U209,"*")+COUNTIF(AD209,"*")+COUNTIF(AS209,"*")+COUNTIF(BH209,"*")</f>
        <v>1</v>
      </c>
    </row>
    <row r="210" spans="1:70" s="208" customFormat="1" ht="28">
      <c r="A210" s="184">
        <v>15</v>
      </c>
      <c r="B210" s="16">
        <v>5</v>
      </c>
      <c r="C210" s="184" t="s">
        <v>2389</v>
      </c>
      <c r="D210" s="184">
        <v>7</v>
      </c>
      <c r="E210" s="184" t="s">
        <v>711</v>
      </c>
      <c r="F210" s="184"/>
      <c r="G210" s="184"/>
      <c r="H210" s="184"/>
      <c r="I210" s="184" t="s">
        <v>2425</v>
      </c>
      <c r="J210" s="206"/>
      <c r="K210" s="27"/>
      <c r="L210" s="27"/>
      <c r="M210" s="27"/>
      <c r="N210" s="27"/>
      <c r="O210" s="206"/>
      <c r="P210" s="206">
        <f>Table2[[#This Row],[Minimum possible value]]</f>
        <v>0</v>
      </c>
      <c r="Q210" s="206">
        <f>Table2[[#This Row],[Maximum likely or possible value]]</f>
        <v>0</v>
      </c>
      <c r="R210" s="206"/>
      <c r="S210" s="12" t="s">
        <v>1216</v>
      </c>
      <c r="T210" s="13"/>
      <c r="U210" s="13"/>
      <c r="V210" s="13"/>
      <c r="W210" s="13"/>
      <c r="X210" s="13"/>
      <c r="Y210" s="13"/>
      <c r="Z210" s="13"/>
      <c r="AA210" s="164"/>
      <c r="AB210" s="13"/>
      <c r="AC210" s="11"/>
      <c r="AD210" s="11"/>
      <c r="AE210" s="11"/>
      <c r="AF210" s="11"/>
      <c r="AG210" s="11"/>
      <c r="AH210" s="11"/>
      <c r="AI210" s="11"/>
      <c r="AJ210" s="11"/>
      <c r="AK210" s="11"/>
      <c r="AL210" s="11"/>
      <c r="AM210" s="11"/>
      <c r="AN210" s="11"/>
      <c r="AO210" s="11"/>
      <c r="AP210" s="11"/>
      <c r="AQ210" s="166"/>
      <c r="AR210" s="11"/>
      <c r="AS210" s="17"/>
      <c r="AT210" s="17"/>
      <c r="AU210" s="494"/>
      <c r="AV210" s="494"/>
      <c r="AW210" s="494"/>
      <c r="AX210" s="494"/>
      <c r="AY210" s="494"/>
      <c r="AZ210" s="494"/>
      <c r="BA210" s="494"/>
      <c r="BB210" s="494"/>
      <c r="BC210" s="494"/>
      <c r="BD210" s="494"/>
      <c r="BE210" s="494"/>
      <c r="BF210" s="164"/>
      <c r="BG210" s="13"/>
      <c r="BH210" s="25"/>
      <c r="BI210" s="11"/>
      <c r="BJ210" s="11"/>
      <c r="BK210" s="11"/>
      <c r="BL210" s="11"/>
      <c r="BM210" s="11"/>
      <c r="BN210" s="11"/>
      <c r="BO210" s="11"/>
      <c r="BP210" s="11"/>
      <c r="BQ210" s="11"/>
      <c r="BR210" s="5">
        <f t="shared" si="12"/>
        <v>0</v>
      </c>
    </row>
    <row r="211" spans="1:70" s="208" customFormat="1" ht="14">
      <c r="A211" s="27">
        <v>16</v>
      </c>
      <c r="B211" s="16">
        <v>5</v>
      </c>
      <c r="C211" s="27" t="s">
        <v>2389</v>
      </c>
      <c r="D211" s="27">
        <v>7</v>
      </c>
      <c r="E211" s="27" t="s">
        <v>711</v>
      </c>
      <c r="F211" s="27"/>
      <c r="G211" s="184"/>
      <c r="H211" s="184"/>
      <c r="I211" s="184" t="s">
        <v>1599</v>
      </c>
      <c r="J211" s="206"/>
      <c r="K211" s="27"/>
      <c r="L211" s="27"/>
      <c r="M211" s="27"/>
      <c r="N211" s="27"/>
      <c r="O211" s="206"/>
      <c r="P211" s="206">
        <f>Table2[[#This Row],[Minimum possible value]]</f>
        <v>0</v>
      </c>
      <c r="Q211" s="206">
        <f>Table2[[#This Row],[Maximum likely or possible value]]</f>
        <v>0</v>
      </c>
      <c r="R211" s="206"/>
      <c r="S211" s="12" t="s">
        <v>1217</v>
      </c>
      <c r="T211" s="13"/>
      <c r="U211" s="13"/>
      <c r="V211" s="13"/>
      <c r="W211" s="13"/>
      <c r="X211" s="13"/>
      <c r="Y211" s="13"/>
      <c r="Z211" s="13"/>
      <c r="AA211" s="164"/>
      <c r="AB211" s="13"/>
      <c r="AC211" s="11"/>
      <c r="AD211" s="11"/>
      <c r="AE211" s="11"/>
      <c r="AF211" s="11"/>
      <c r="AG211" s="11"/>
      <c r="AH211" s="11"/>
      <c r="AI211" s="11"/>
      <c r="AJ211" s="11"/>
      <c r="AK211" s="11"/>
      <c r="AL211" s="11"/>
      <c r="AM211" s="11"/>
      <c r="AN211" s="11"/>
      <c r="AO211" s="11"/>
      <c r="AP211" s="11"/>
      <c r="AQ211" s="166"/>
      <c r="AR211" s="11"/>
      <c r="AS211" s="17"/>
      <c r="AT211" s="17"/>
      <c r="AU211" s="494"/>
      <c r="AV211" s="494"/>
      <c r="AW211" s="494"/>
      <c r="AX211" s="494"/>
      <c r="AY211" s="494"/>
      <c r="AZ211" s="494"/>
      <c r="BA211" s="494"/>
      <c r="BB211" s="494"/>
      <c r="BC211" s="494"/>
      <c r="BD211" s="494"/>
      <c r="BE211" s="494"/>
      <c r="BF211" s="164"/>
      <c r="BG211" s="13"/>
      <c r="BH211" s="25"/>
      <c r="BI211" s="11"/>
      <c r="BJ211" s="11"/>
      <c r="BK211" s="11"/>
      <c r="BL211" s="11"/>
      <c r="BM211" s="11"/>
      <c r="BN211" s="11"/>
      <c r="BO211" s="11"/>
      <c r="BP211" s="11"/>
      <c r="BQ211" s="11"/>
      <c r="BR211" s="5">
        <f t="shared" si="12"/>
        <v>0</v>
      </c>
    </row>
    <row r="212" spans="1:70" s="208" customFormat="1" ht="28">
      <c r="A212" s="27">
        <v>18</v>
      </c>
      <c r="B212" s="16">
        <v>5</v>
      </c>
      <c r="C212" s="27" t="s">
        <v>2389</v>
      </c>
      <c r="D212" s="27">
        <v>7</v>
      </c>
      <c r="E212" s="27" t="s">
        <v>711</v>
      </c>
      <c r="F212" s="27"/>
      <c r="G212" s="184"/>
      <c r="H212" s="184"/>
      <c r="I212" s="184" t="s">
        <v>1597</v>
      </c>
      <c r="J212" s="206"/>
      <c r="K212" s="27"/>
      <c r="L212" s="27"/>
      <c r="M212" s="27"/>
      <c r="N212" s="27"/>
      <c r="O212" s="206"/>
      <c r="P212" s="206">
        <f>Table2[[#This Row],[Minimum possible value]]</f>
        <v>0</v>
      </c>
      <c r="Q212" s="206">
        <f>Table2[[#This Row],[Maximum likely or possible value]]</f>
        <v>0</v>
      </c>
      <c r="R212" s="206"/>
      <c r="S212" s="12" t="s">
        <v>1224</v>
      </c>
      <c r="T212" s="13"/>
      <c r="U212" s="13"/>
      <c r="V212" s="13"/>
      <c r="W212" s="13"/>
      <c r="X212" s="13"/>
      <c r="Y212" s="13"/>
      <c r="Z212" s="13"/>
      <c r="AA212" s="164"/>
      <c r="AB212" s="13"/>
      <c r="AC212" s="11"/>
      <c r="AD212" s="11"/>
      <c r="AE212" s="11"/>
      <c r="AF212" s="11"/>
      <c r="AG212" s="11"/>
      <c r="AH212" s="11"/>
      <c r="AI212" s="11"/>
      <c r="AJ212" s="11"/>
      <c r="AK212" s="11"/>
      <c r="AL212" s="11"/>
      <c r="AM212" s="11"/>
      <c r="AN212" s="11"/>
      <c r="AO212" s="11"/>
      <c r="AP212" s="11"/>
      <c r="AQ212" s="166"/>
      <c r="AR212" s="11"/>
      <c r="AS212" s="17"/>
      <c r="AT212" s="17"/>
      <c r="AU212" s="494"/>
      <c r="AV212" s="494"/>
      <c r="AW212" s="494"/>
      <c r="AX212" s="494"/>
      <c r="AY212" s="494"/>
      <c r="AZ212" s="494"/>
      <c r="BA212" s="494"/>
      <c r="BB212" s="494"/>
      <c r="BC212" s="494"/>
      <c r="BD212" s="494"/>
      <c r="BE212" s="494"/>
      <c r="BF212" s="164"/>
      <c r="BG212" s="13"/>
      <c r="BH212" s="25"/>
      <c r="BI212" s="11"/>
      <c r="BJ212" s="11"/>
      <c r="BK212" s="11"/>
      <c r="BL212" s="11"/>
      <c r="BM212" s="11"/>
      <c r="BN212" s="11"/>
      <c r="BO212" s="11"/>
      <c r="BP212" s="11"/>
      <c r="BQ212" s="11"/>
      <c r="BR212" s="5">
        <f t="shared" si="12"/>
        <v>0</v>
      </c>
    </row>
    <row r="213" spans="1:70" s="208" customFormat="1" ht="28">
      <c r="A213" s="27">
        <v>19</v>
      </c>
      <c r="B213" s="16">
        <v>5</v>
      </c>
      <c r="C213" s="27" t="s">
        <v>2389</v>
      </c>
      <c r="D213" s="27">
        <v>7</v>
      </c>
      <c r="E213" s="27" t="s">
        <v>711</v>
      </c>
      <c r="F213" s="27"/>
      <c r="G213" s="184"/>
      <c r="H213" s="184"/>
      <c r="I213" s="27" t="s">
        <v>1990</v>
      </c>
      <c r="J213" s="206"/>
      <c r="K213" s="27"/>
      <c r="L213" s="27"/>
      <c r="M213" s="27"/>
      <c r="N213" s="27"/>
      <c r="O213" s="206"/>
      <c r="P213" s="206">
        <f>Table2[[#This Row],[Minimum possible value]]</f>
        <v>0</v>
      </c>
      <c r="Q213" s="206">
        <f>Table2[[#This Row],[Maximum likely or possible value]]</f>
        <v>0</v>
      </c>
      <c r="R213" s="206"/>
      <c r="S213" s="12" t="s">
        <v>1225</v>
      </c>
      <c r="T213" s="13"/>
      <c r="U213" s="13"/>
      <c r="V213" s="13"/>
      <c r="W213" s="13"/>
      <c r="X213" s="13"/>
      <c r="Y213" s="13"/>
      <c r="Z213" s="13"/>
      <c r="AA213" s="164"/>
      <c r="AB213" s="13"/>
      <c r="AC213" s="11"/>
      <c r="AD213" s="11"/>
      <c r="AE213" s="11"/>
      <c r="AF213" s="11"/>
      <c r="AG213" s="11"/>
      <c r="AH213" s="11"/>
      <c r="AI213" s="11"/>
      <c r="AJ213" s="11"/>
      <c r="AK213" s="11"/>
      <c r="AL213" s="11"/>
      <c r="AM213" s="11"/>
      <c r="AN213" s="11"/>
      <c r="AO213" s="11"/>
      <c r="AP213" s="11"/>
      <c r="AQ213" s="166"/>
      <c r="AR213" s="11"/>
      <c r="AS213" s="17"/>
      <c r="AT213" s="17"/>
      <c r="AU213" s="494"/>
      <c r="AV213" s="494"/>
      <c r="AW213" s="494"/>
      <c r="AX213" s="494"/>
      <c r="AY213" s="494"/>
      <c r="AZ213" s="494"/>
      <c r="BA213" s="494"/>
      <c r="BB213" s="494"/>
      <c r="BC213" s="494"/>
      <c r="BD213" s="494"/>
      <c r="BE213" s="494"/>
      <c r="BF213" s="164"/>
      <c r="BG213" s="13"/>
      <c r="BH213" s="25"/>
      <c r="BI213" s="11"/>
      <c r="BJ213" s="11"/>
      <c r="BK213" s="11"/>
      <c r="BL213" s="11"/>
      <c r="BM213" s="11"/>
      <c r="BN213" s="11"/>
      <c r="BO213" s="11"/>
      <c r="BP213" s="11"/>
      <c r="BQ213" s="11"/>
      <c r="BR213" s="5">
        <f t="shared" si="12"/>
        <v>0</v>
      </c>
    </row>
    <row r="214" spans="1:70" s="208" customFormat="1" ht="14">
      <c r="A214" s="27">
        <v>20</v>
      </c>
      <c r="B214" s="16">
        <v>5</v>
      </c>
      <c r="C214" s="27" t="s">
        <v>2389</v>
      </c>
      <c r="D214" s="27">
        <v>7</v>
      </c>
      <c r="E214" s="27" t="s">
        <v>711</v>
      </c>
      <c r="F214" s="27"/>
      <c r="G214" s="184"/>
      <c r="H214" s="184"/>
      <c r="I214" s="184" t="s">
        <v>1600</v>
      </c>
      <c r="J214" s="206"/>
      <c r="K214" s="27"/>
      <c r="L214" s="27"/>
      <c r="M214" s="27"/>
      <c r="N214" s="27"/>
      <c r="O214" s="206"/>
      <c r="P214" s="206">
        <f>Table2[[#This Row],[Minimum possible value]]</f>
        <v>0</v>
      </c>
      <c r="Q214" s="206">
        <f>Table2[[#This Row],[Maximum likely or possible value]]</f>
        <v>0</v>
      </c>
      <c r="R214" s="206"/>
      <c r="S214" s="12" t="s">
        <v>1226</v>
      </c>
      <c r="T214" s="13"/>
      <c r="U214" s="13"/>
      <c r="V214" s="13"/>
      <c r="W214" s="13"/>
      <c r="X214" s="13"/>
      <c r="Y214" s="13"/>
      <c r="Z214" s="13"/>
      <c r="AA214" s="164"/>
      <c r="AB214" s="13"/>
      <c r="AC214" s="11"/>
      <c r="AD214" s="11"/>
      <c r="AE214" s="11"/>
      <c r="AF214" s="11"/>
      <c r="AG214" s="11"/>
      <c r="AH214" s="11"/>
      <c r="AI214" s="11"/>
      <c r="AJ214" s="11"/>
      <c r="AK214" s="11"/>
      <c r="AL214" s="11"/>
      <c r="AM214" s="11"/>
      <c r="AN214" s="11"/>
      <c r="AO214" s="11"/>
      <c r="AP214" s="11"/>
      <c r="AQ214" s="166"/>
      <c r="AR214" s="11"/>
      <c r="AS214" s="17"/>
      <c r="AT214" s="17"/>
      <c r="AU214" s="494"/>
      <c r="AV214" s="494"/>
      <c r="AW214" s="494"/>
      <c r="AX214" s="494"/>
      <c r="AY214" s="494"/>
      <c r="AZ214" s="494"/>
      <c r="BA214" s="494"/>
      <c r="BB214" s="494"/>
      <c r="BC214" s="494"/>
      <c r="BD214" s="494"/>
      <c r="BE214" s="494"/>
      <c r="BF214" s="164"/>
      <c r="BG214" s="13"/>
      <c r="BH214" s="25"/>
      <c r="BI214" s="11"/>
      <c r="BJ214" s="11"/>
      <c r="BK214" s="11"/>
      <c r="BL214" s="11"/>
      <c r="BM214" s="11"/>
      <c r="BN214" s="11"/>
      <c r="BO214" s="11"/>
      <c r="BP214" s="11"/>
      <c r="BQ214" s="11"/>
      <c r="BR214" s="5">
        <f t="shared" si="12"/>
        <v>0</v>
      </c>
    </row>
    <row r="215" spans="1:70" s="208" customFormat="1" ht="14">
      <c r="A215" s="27">
        <v>21</v>
      </c>
      <c r="B215" s="16">
        <v>5</v>
      </c>
      <c r="C215" s="27" t="s">
        <v>2389</v>
      </c>
      <c r="D215" s="27">
        <v>7</v>
      </c>
      <c r="E215" s="27" t="s">
        <v>711</v>
      </c>
      <c r="F215" s="27"/>
      <c r="G215" s="184"/>
      <c r="H215" s="184"/>
      <c r="I215" s="184" t="s">
        <v>1601</v>
      </c>
      <c r="J215" s="206"/>
      <c r="K215" s="27"/>
      <c r="L215" s="27"/>
      <c r="M215" s="27"/>
      <c r="N215" s="27"/>
      <c r="O215" s="206"/>
      <c r="P215" s="206">
        <f>Table2[[#This Row],[Minimum possible value]]</f>
        <v>0</v>
      </c>
      <c r="Q215" s="206">
        <f>Table2[[#This Row],[Maximum likely or possible value]]</f>
        <v>0</v>
      </c>
      <c r="R215" s="206"/>
      <c r="S215" s="12" t="s">
        <v>1227</v>
      </c>
      <c r="T215" s="13"/>
      <c r="U215" s="13"/>
      <c r="V215" s="13"/>
      <c r="W215" s="13"/>
      <c r="X215" s="13"/>
      <c r="Y215" s="13"/>
      <c r="Z215" s="13"/>
      <c r="AA215" s="164"/>
      <c r="AB215" s="13"/>
      <c r="AC215" s="11"/>
      <c r="AD215" s="11"/>
      <c r="AE215" s="11"/>
      <c r="AF215" s="11"/>
      <c r="AG215" s="11"/>
      <c r="AH215" s="11"/>
      <c r="AI215" s="11"/>
      <c r="AJ215" s="11"/>
      <c r="AK215" s="11"/>
      <c r="AL215" s="11"/>
      <c r="AM215" s="11"/>
      <c r="AN215" s="11"/>
      <c r="AO215" s="11"/>
      <c r="AP215" s="11"/>
      <c r="AQ215" s="166"/>
      <c r="AR215" s="11"/>
      <c r="AS215" s="17"/>
      <c r="AT215" s="17"/>
      <c r="AU215" s="494"/>
      <c r="AV215" s="494"/>
      <c r="AW215" s="494"/>
      <c r="AX215" s="494"/>
      <c r="AY215" s="494"/>
      <c r="AZ215" s="494"/>
      <c r="BA215" s="494"/>
      <c r="BB215" s="494"/>
      <c r="BC215" s="494"/>
      <c r="BD215" s="494"/>
      <c r="BE215" s="494"/>
      <c r="BF215" s="164"/>
      <c r="BG215" s="13"/>
      <c r="BH215" s="25"/>
      <c r="BI215" s="11"/>
      <c r="BJ215" s="11"/>
      <c r="BK215" s="11"/>
      <c r="BL215" s="11"/>
      <c r="BM215" s="11"/>
      <c r="BN215" s="11"/>
      <c r="BO215" s="11"/>
      <c r="BP215" s="11"/>
      <c r="BQ215" s="11"/>
      <c r="BR215" s="5">
        <f t="shared" si="12"/>
        <v>0</v>
      </c>
    </row>
    <row r="216" spans="1:70" s="208" customFormat="1" ht="14">
      <c r="A216" s="27">
        <v>22</v>
      </c>
      <c r="B216" s="16">
        <v>5</v>
      </c>
      <c r="C216" s="27" t="s">
        <v>2389</v>
      </c>
      <c r="D216" s="27">
        <v>7</v>
      </c>
      <c r="E216" s="27" t="s">
        <v>711</v>
      </c>
      <c r="F216" s="27"/>
      <c r="G216" s="184"/>
      <c r="H216" s="184"/>
      <c r="I216" s="184" t="s">
        <v>1602</v>
      </c>
      <c r="J216" s="206"/>
      <c r="K216" s="27"/>
      <c r="L216" s="27"/>
      <c r="M216" s="27"/>
      <c r="N216" s="27"/>
      <c r="O216" s="206"/>
      <c r="P216" s="206">
        <f>Table2[[#This Row],[Minimum possible value]]</f>
        <v>0</v>
      </c>
      <c r="Q216" s="206">
        <f>Table2[[#This Row],[Maximum likely or possible value]]</f>
        <v>0</v>
      </c>
      <c r="R216" s="206"/>
      <c r="S216" s="12" t="s">
        <v>1228</v>
      </c>
      <c r="T216" s="13"/>
      <c r="U216" s="13"/>
      <c r="V216" s="13"/>
      <c r="W216" s="13"/>
      <c r="X216" s="13"/>
      <c r="Y216" s="13"/>
      <c r="Z216" s="13"/>
      <c r="AA216" s="164"/>
      <c r="AB216" s="13"/>
      <c r="AC216" s="11"/>
      <c r="AD216" s="11"/>
      <c r="AE216" s="11"/>
      <c r="AF216" s="11"/>
      <c r="AG216" s="11"/>
      <c r="AH216" s="11"/>
      <c r="AI216" s="11"/>
      <c r="AJ216" s="11"/>
      <c r="AK216" s="11"/>
      <c r="AL216" s="11"/>
      <c r="AM216" s="11"/>
      <c r="AN216" s="11"/>
      <c r="AO216" s="11"/>
      <c r="AP216" s="11"/>
      <c r="AQ216" s="166"/>
      <c r="AR216" s="11"/>
      <c r="AS216" s="17"/>
      <c r="AT216" s="17"/>
      <c r="AU216" s="494"/>
      <c r="AV216" s="494"/>
      <c r="AW216" s="494"/>
      <c r="AX216" s="494"/>
      <c r="AY216" s="494"/>
      <c r="AZ216" s="494"/>
      <c r="BA216" s="494"/>
      <c r="BB216" s="494"/>
      <c r="BC216" s="494"/>
      <c r="BD216" s="494"/>
      <c r="BE216" s="494"/>
      <c r="BF216" s="164"/>
      <c r="BG216" s="13"/>
      <c r="BH216" s="25"/>
      <c r="BI216" s="11"/>
      <c r="BJ216" s="11"/>
      <c r="BK216" s="11"/>
      <c r="BL216" s="11"/>
      <c r="BM216" s="11"/>
      <c r="BN216" s="11"/>
      <c r="BO216" s="11"/>
      <c r="BP216" s="11"/>
      <c r="BQ216" s="11"/>
      <c r="BR216" s="5">
        <f t="shared" si="12"/>
        <v>0</v>
      </c>
    </row>
    <row r="217" spans="1:70" s="208" customFormat="1" ht="14">
      <c r="A217" s="27">
        <v>23</v>
      </c>
      <c r="B217" s="16">
        <v>5</v>
      </c>
      <c r="C217" s="27" t="s">
        <v>2389</v>
      </c>
      <c r="D217" s="27">
        <v>7</v>
      </c>
      <c r="E217" s="27" t="s">
        <v>711</v>
      </c>
      <c r="F217" s="27"/>
      <c r="G217" s="184"/>
      <c r="H217" s="184"/>
      <c r="I217" s="184" t="s">
        <v>1603</v>
      </c>
      <c r="J217" s="206"/>
      <c r="K217" s="27"/>
      <c r="L217" s="27"/>
      <c r="M217" s="27"/>
      <c r="N217" s="27"/>
      <c r="O217" s="206"/>
      <c r="P217" s="206">
        <f>Table2[[#This Row],[Minimum possible value]]</f>
        <v>0</v>
      </c>
      <c r="Q217" s="206">
        <f>Table2[[#This Row],[Maximum likely or possible value]]</f>
        <v>0</v>
      </c>
      <c r="R217" s="206"/>
      <c r="S217" s="12" t="s">
        <v>1229</v>
      </c>
      <c r="T217" s="13"/>
      <c r="U217" s="13"/>
      <c r="V217" s="13"/>
      <c r="W217" s="13"/>
      <c r="X217" s="13"/>
      <c r="Y217" s="13"/>
      <c r="Z217" s="13"/>
      <c r="AA217" s="164"/>
      <c r="AB217" s="13"/>
      <c r="AC217" s="11"/>
      <c r="AD217" s="11"/>
      <c r="AE217" s="11"/>
      <c r="AF217" s="11"/>
      <c r="AG217" s="11"/>
      <c r="AH217" s="11"/>
      <c r="AI217" s="11"/>
      <c r="AJ217" s="11"/>
      <c r="AK217" s="11"/>
      <c r="AL217" s="11"/>
      <c r="AM217" s="11"/>
      <c r="AN217" s="11"/>
      <c r="AO217" s="11"/>
      <c r="AP217" s="11"/>
      <c r="AQ217" s="166"/>
      <c r="AR217" s="11"/>
      <c r="AS217" s="17"/>
      <c r="AT217" s="17"/>
      <c r="AU217" s="494"/>
      <c r="AV217" s="494"/>
      <c r="AW217" s="494"/>
      <c r="AX217" s="494"/>
      <c r="AY217" s="494"/>
      <c r="AZ217" s="494"/>
      <c r="BA217" s="494"/>
      <c r="BB217" s="494"/>
      <c r="BC217" s="494"/>
      <c r="BD217" s="494"/>
      <c r="BE217" s="494"/>
      <c r="BF217" s="164"/>
      <c r="BG217" s="13"/>
      <c r="BH217" s="25"/>
      <c r="BI217" s="11"/>
      <c r="BJ217" s="11"/>
      <c r="BK217" s="11"/>
      <c r="BL217" s="11"/>
      <c r="BM217" s="11"/>
      <c r="BN217" s="11"/>
      <c r="BO217" s="11"/>
      <c r="BP217" s="11"/>
      <c r="BQ217" s="11"/>
      <c r="BR217" s="5">
        <f t="shared" si="12"/>
        <v>0</v>
      </c>
    </row>
    <row r="218" spans="1:70" s="208" customFormat="1" ht="14">
      <c r="A218" s="27">
        <v>24</v>
      </c>
      <c r="B218" s="16">
        <v>5</v>
      </c>
      <c r="C218" s="27" t="s">
        <v>2389</v>
      </c>
      <c r="D218" s="27">
        <v>7</v>
      </c>
      <c r="E218" s="27" t="s">
        <v>711</v>
      </c>
      <c r="F218" s="27"/>
      <c r="G218" s="184"/>
      <c r="H218" s="184"/>
      <c r="I218" s="184" t="s">
        <v>1604</v>
      </c>
      <c r="J218" s="206"/>
      <c r="K218" s="27"/>
      <c r="L218" s="27"/>
      <c r="M218" s="27"/>
      <c r="N218" s="27"/>
      <c r="O218" s="206"/>
      <c r="P218" s="206">
        <f>Table2[[#This Row],[Minimum possible value]]</f>
        <v>0</v>
      </c>
      <c r="Q218" s="206">
        <f>Table2[[#This Row],[Maximum likely or possible value]]</f>
        <v>0</v>
      </c>
      <c r="R218" s="206"/>
      <c r="S218" s="13" t="s">
        <v>1230</v>
      </c>
      <c r="T218" s="13"/>
      <c r="U218" s="13"/>
      <c r="V218" s="13"/>
      <c r="W218" s="13"/>
      <c r="X218" s="13"/>
      <c r="Y218" s="13"/>
      <c r="Z218" s="13"/>
      <c r="AA218" s="164"/>
      <c r="AB218" s="13"/>
      <c r="AC218" s="11"/>
      <c r="AD218" s="11"/>
      <c r="AE218" s="11"/>
      <c r="AF218" s="11"/>
      <c r="AG218" s="11"/>
      <c r="AH218" s="11"/>
      <c r="AI218" s="11"/>
      <c r="AJ218" s="11"/>
      <c r="AK218" s="11"/>
      <c r="AL218" s="11"/>
      <c r="AM218" s="11"/>
      <c r="AN218" s="11"/>
      <c r="AO218" s="11"/>
      <c r="AP218" s="11"/>
      <c r="AQ218" s="166"/>
      <c r="AR218" s="11"/>
      <c r="AS218" s="17"/>
      <c r="AT218" s="17"/>
      <c r="AU218" s="494"/>
      <c r="AV218" s="494"/>
      <c r="AW218" s="494"/>
      <c r="AX218" s="494"/>
      <c r="AY218" s="494"/>
      <c r="AZ218" s="494"/>
      <c r="BA218" s="494"/>
      <c r="BB218" s="494"/>
      <c r="BC218" s="494"/>
      <c r="BD218" s="494"/>
      <c r="BE218" s="494"/>
      <c r="BF218" s="164"/>
      <c r="BG218" s="13"/>
      <c r="BH218" s="25"/>
      <c r="BI218" s="11"/>
      <c r="BJ218" s="11"/>
      <c r="BK218" s="11"/>
      <c r="BL218" s="11"/>
      <c r="BM218" s="11"/>
      <c r="BN218" s="11"/>
      <c r="BO218" s="11"/>
      <c r="BP218" s="11"/>
      <c r="BQ218" s="11"/>
      <c r="BR218" s="5">
        <f t="shared" si="12"/>
        <v>0</v>
      </c>
    </row>
    <row r="219" spans="1:70" s="208" customFormat="1" ht="28">
      <c r="A219" s="27">
        <v>7</v>
      </c>
      <c r="B219" s="16">
        <v>5</v>
      </c>
      <c r="C219" s="27" t="s">
        <v>2389</v>
      </c>
      <c r="D219" s="27">
        <v>7</v>
      </c>
      <c r="E219" s="27" t="s">
        <v>711</v>
      </c>
      <c r="F219" s="27"/>
      <c r="G219" s="27"/>
      <c r="H219" s="27"/>
      <c r="I219" s="27" t="s">
        <v>748</v>
      </c>
      <c r="J219" s="206"/>
      <c r="K219" s="27"/>
      <c r="L219" s="27"/>
      <c r="M219" s="27"/>
      <c r="N219" s="27"/>
      <c r="O219" s="206"/>
      <c r="P219" s="206">
        <f>Table2[[#This Row],[Minimum possible value]]</f>
        <v>0</v>
      </c>
      <c r="Q219" s="206">
        <f>Table2[[#This Row],[Maximum likely or possible value]]</f>
        <v>0</v>
      </c>
      <c r="R219" s="206"/>
      <c r="S219" s="13"/>
      <c r="T219" s="13"/>
      <c r="U219" s="13"/>
      <c r="V219" s="13"/>
      <c r="W219" s="13"/>
      <c r="X219" s="13"/>
      <c r="Y219" s="13"/>
      <c r="Z219" s="13"/>
      <c r="AA219" s="164"/>
      <c r="AB219" s="13"/>
      <c r="AC219" s="13"/>
      <c r="AD219" s="13"/>
      <c r="AE219" s="13"/>
      <c r="AF219" s="13"/>
      <c r="AG219" s="13"/>
      <c r="AH219" s="13"/>
      <c r="AI219" s="494"/>
      <c r="AJ219" s="494"/>
      <c r="AK219" s="494"/>
      <c r="AL219" s="494"/>
      <c r="AM219" s="494"/>
      <c r="AN219" s="494"/>
      <c r="AO219" s="494"/>
      <c r="AP219" s="494"/>
      <c r="AQ219" s="13"/>
      <c r="AR219" s="13"/>
      <c r="AS219" s="17" t="s">
        <v>749</v>
      </c>
      <c r="AT219" s="17" t="s">
        <v>749</v>
      </c>
      <c r="AU219" s="494"/>
      <c r="AV219" s="494"/>
      <c r="AW219" s="494"/>
      <c r="AX219" s="494"/>
      <c r="AY219" s="494" t="s">
        <v>717</v>
      </c>
      <c r="AZ219" s="494" t="s">
        <v>750</v>
      </c>
      <c r="BA219" s="494" t="s">
        <v>751</v>
      </c>
      <c r="BB219" s="494" t="s">
        <v>719</v>
      </c>
      <c r="BC219" s="494"/>
      <c r="BD219" s="494"/>
      <c r="BE219" s="494"/>
      <c r="BF219" s="164"/>
      <c r="BG219" s="13"/>
      <c r="BH219" s="12"/>
      <c r="BI219" s="13"/>
      <c r="BJ219" s="13"/>
      <c r="BK219" s="13"/>
      <c r="BL219" s="13"/>
      <c r="BM219" s="13"/>
      <c r="BN219" s="13"/>
      <c r="BO219" s="13"/>
      <c r="BP219" s="13"/>
      <c r="BQ219" s="13"/>
      <c r="BR219" s="5">
        <f>COUNTIF(S219,"*")+COUNTIF(AC219,"*")+COUNTIF(AS219,"*")+COUNTIF(BH219,"*")</f>
        <v>1</v>
      </c>
    </row>
    <row r="220" spans="1:70" s="208" customFormat="1" ht="28">
      <c r="A220" s="27">
        <v>13</v>
      </c>
      <c r="B220" s="16">
        <v>5</v>
      </c>
      <c r="C220" s="27" t="s">
        <v>2389</v>
      </c>
      <c r="D220" s="27">
        <v>7</v>
      </c>
      <c r="E220" s="27" t="s">
        <v>711</v>
      </c>
      <c r="F220" s="27"/>
      <c r="G220" s="27"/>
      <c r="H220" s="27"/>
      <c r="I220" s="27" t="s">
        <v>767</v>
      </c>
      <c r="J220" s="206"/>
      <c r="K220" s="27"/>
      <c r="L220" s="27"/>
      <c r="M220" s="27"/>
      <c r="N220" s="27"/>
      <c r="O220" s="206"/>
      <c r="P220" s="206">
        <f>Table2[[#This Row],[Minimum possible value]]</f>
        <v>0</v>
      </c>
      <c r="Q220" s="206">
        <f>Table2[[#This Row],[Maximum likely or possible value]]</f>
        <v>0</v>
      </c>
      <c r="R220" s="206"/>
      <c r="S220" s="13"/>
      <c r="T220" s="13"/>
      <c r="U220" s="13"/>
      <c r="V220" s="13"/>
      <c r="W220" s="13"/>
      <c r="X220" s="13"/>
      <c r="Y220" s="13"/>
      <c r="Z220" s="13"/>
      <c r="AA220" s="164"/>
      <c r="AB220" s="13"/>
      <c r="AC220" s="13"/>
      <c r="AD220" s="13"/>
      <c r="AE220" s="13"/>
      <c r="AF220" s="13"/>
      <c r="AG220" s="13"/>
      <c r="AH220" s="13"/>
      <c r="AI220" s="494"/>
      <c r="AJ220" s="494"/>
      <c r="AK220" s="494"/>
      <c r="AL220" s="494"/>
      <c r="AM220" s="494"/>
      <c r="AN220" s="494"/>
      <c r="AO220" s="494"/>
      <c r="AP220" s="494"/>
      <c r="AQ220" s="13"/>
      <c r="AR220" s="13"/>
      <c r="AS220" s="17" t="s">
        <v>768</v>
      </c>
      <c r="AT220" s="17" t="s">
        <v>768</v>
      </c>
      <c r="AU220" s="494"/>
      <c r="AV220" s="494"/>
      <c r="AW220" s="494"/>
      <c r="AX220" s="494"/>
      <c r="AY220" s="494" t="s">
        <v>325</v>
      </c>
      <c r="AZ220" s="494" t="s">
        <v>767</v>
      </c>
      <c r="BA220" s="494" t="s">
        <v>769</v>
      </c>
      <c r="BB220" s="494" t="s">
        <v>754</v>
      </c>
      <c r="BC220" s="494"/>
      <c r="BD220" s="494"/>
      <c r="BE220" s="494"/>
      <c r="BF220" s="164"/>
      <c r="BG220" s="13"/>
      <c r="BH220" s="12"/>
      <c r="BI220" s="13"/>
      <c r="BJ220" s="13"/>
      <c r="BK220" s="13"/>
      <c r="BL220" s="13"/>
      <c r="BM220" s="13"/>
      <c r="BN220" s="13"/>
      <c r="BO220" s="13"/>
      <c r="BP220" s="13"/>
      <c r="BQ220" s="13"/>
      <c r="BR220" s="5">
        <f>COUNTIF(S220,"*")+COUNTIF(AC220,"*")+COUNTIF(AS220,"*")+COUNTIF(BH220,"*")</f>
        <v>1</v>
      </c>
    </row>
    <row r="221" spans="1:70" s="208" customFormat="1" ht="28">
      <c r="A221" s="27">
        <v>17</v>
      </c>
      <c r="B221" s="16">
        <v>5</v>
      </c>
      <c r="C221" s="27" t="s">
        <v>2389</v>
      </c>
      <c r="D221" s="27">
        <v>7</v>
      </c>
      <c r="E221" s="27" t="s">
        <v>711</v>
      </c>
      <c r="F221" s="27"/>
      <c r="G221" s="184"/>
      <c r="H221" s="184"/>
      <c r="I221" s="184" t="s">
        <v>1596</v>
      </c>
      <c r="J221" s="206"/>
      <c r="K221" s="27"/>
      <c r="L221" s="27"/>
      <c r="M221" s="27"/>
      <c r="N221" s="27"/>
      <c r="O221" s="206"/>
      <c r="P221" s="206">
        <f>Table2[[#This Row],[Minimum possible value]]</f>
        <v>0</v>
      </c>
      <c r="Q221" s="206">
        <f>Table2[[#This Row],[Maximum likely or possible value]]</f>
        <v>0</v>
      </c>
      <c r="R221" s="206"/>
      <c r="S221" s="13" t="s">
        <v>1220</v>
      </c>
      <c r="T221" s="13"/>
      <c r="U221" s="13"/>
      <c r="V221" s="13"/>
      <c r="W221" s="13"/>
      <c r="X221" s="13"/>
      <c r="Y221" s="13"/>
      <c r="Z221" s="13"/>
      <c r="AA221" s="164"/>
      <c r="AB221" s="13"/>
      <c r="AC221" s="11"/>
      <c r="AD221" s="11"/>
      <c r="AE221" s="11"/>
      <c r="AF221" s="11"/>
      <c r="AG221" s="11"/>
      <c r="AH221" s="11"/>
      <c r="AI221" s="11"/>
      <c r="AJ221" s="11"/>
      <c r="AK221" s="11"/>
      <c r="AL221" s="11"/>
      <c r="AM221" s="11"/>
      <c r="AN221" s="11"/>
      <c r="AO221" s="11"/>
      <c r="AP221" s="11"/>
      <c r="AQ221" s="11"/>
      <c r="AR221" s="11"/>
      <c r="AS221" s="17"/>
      <c r="AT221" s="17"/>
      <c r="AU221" s="494"/>
      <c r="AV221" s="494"/>
      <c r="AW221" s="494"/>
      <c r="AX221" s="494"/>
      <c r="AY221" s="494"/>
      <c r="AZ221" s="494"/>
      <c r="BA221" s="494"/>
      <c r="BB221" s="494"/>
      <c r="BC221" s="494"/>
      <c r="BD221" s="494"/>
      <c r="BE221" s="494"/>
      <c r="BF221" s="164"/>
      <c r="BG221" s="13"/>
      <c r="BH221" s="25"/>
      <c r="BI221" s="11"/>
      <c r="BJ221" s="11"/>
      <c r="BK221" s="11"/>
      <c r="BL221" s="11"/>
      <c r="BM221" s="11"/>
      <c r="BN221" s="11"/>
      <c r="BO221" s="11"/>
      <c r="BP221" s="11"/>
      <c r="BQ221" s="11"/>
      <c r="BR221" s="5">
        <f>COUNTIF(U221,"*")+COUNTIF(AD221,"*")+COUNTIF(AS221,"*")+COUNTIF(BH221,"*")</f>
        <v>0</v>
      </c>
    </row>
    <row r="222" spans="1:70" s="623" customFormat="1" ht="25">
      <c r="A222" s="589">
        <v>17</v>
      </c>
      <c r="B222" s="581">
        <v>5</v>
      </c>
      <c r="C222" s="589" t="s">
        <v>2389</v>
      </c>
      <c r="D222" s="589">
        <v>26</v>
      </c>
      <c r="E222" s="589" t="s">
        <v>2264</v>
      </c>
      <c r="F222" s="589"/>
      <c r="G222" s="589" t="s">
        <v>1621</v>
      </c>
      <c r="H222" s="589" t="s">
        <v>1621</v>
      </c>
      <c r="I222" s="589" t="s">
        <v>2265</v>
      </c>
      <c r="J222" s="283"/>
      <c r="K222" s="647" t="s">
        <v>2288</v>
      </c>
      <c r="L222" s="589" t="s">
        <v>2441</v>
      </c>
      <c r="M222" s="589"/>
      <c r="N222" s="589" t="s">
        <v>2055</v>
      </c>
      <c r="O222" s="650" t="s">
        <v>2493</v>
      </c>
      <c r="P222" s="650">
        <f>Table2[[#This Row],[Minimum possible value]]</f>
        <v>0</v>
      </c>
      <c r="Q222" s="650">
        <f>Table2[[#This Row],[Maximum likely or possible value]]</f>
        <v>0</v>
      </c>
      <c r="R222" s="650"/>
      <c r="S222" s="613"/>
      <c r="T222" s="13"/>
      <c r="U222" s="613"/>
      <c r="V222" s="13"/>
      <c r="W222" s="13"/>
      <c r="X222" s="13"/>
      <c r="Y222" s="13"/>
      <c r="Z222" s="13"/>
      <c r="AA222" s="164"/>
      <c r="AB222" s="613"/>
      <c r="AC222" s="13"/>
      <c r="AD222" s="613"/>
      <c r="AE222" s="613"/>
      <c r="AF222" s="613"/>
      <c r="AG222" s="613"/>
      <c r="AH222" s="613"/>
      <c r="AI222" s="13"/>
      <c r="AJ222" s="13"/>
      <c r="AK222" s="13"/>
      <c r="AL222" s="13"/>
      <c r="AM222" s="13"/>
      <c r="AN222" s="13"/>
      <c r="AO222" s="13"/>
      <c r="AP222" s="13"/>
      <c r="AQ222" s="13"/>
      <c r="AR222" s="13"/>
      <c r="AS222" s="610"/>
      <c r="AT222" s="610"/>
      <c r="AU222" s="613"/>
      <c r="AV222" s="613"/>
      <c r="AW222" s="613"/>
      <c r="AX222" s="613"/>
      <c r="AY222" s="613"/>
      <c r="AZ222" s="613"/>
      <c r="BA222" s="613"/>
      <c r="BB222" s="13"/>
      <c r="BC222" s="13"/>
      <c r="BD222" s="13"/>
      <c r="BE222" s="13"/>
      <c r="BF222" s="164"/>
      <c r="BG222" s="13"/>
      <c r="BH222" s="12"/>
      <c r="BI222" s="613"/>
      <c r="BJ222" s="13"/>
      <c r="BK222" s="13"/>
      <c r="BL222" s="613"/>
      <c r="BM222" s="613"/>
      <c r="BN222" s="613"/>
      <c r="BO222" s="613"/>
      <c r="BP222" s="613"/>
      <c r="BQ222" s="613"/>
      <c r="BR222" s="622">
        <f t="shared" ref="BR222:BR253" si="13">COUNTIF(S222,"*")+COUNTIF(AC222,"*")+COUNTIF(AS222,"*")+COUNTIF(BH222,"*")</f>
        <v>0</v>
      </c>
    </row>
    <row r="223" spans="1:70" s="623" customFormat="1" ht="25">
      <c r="A223" s="589">
        <v>18</v>
      </c>
      <c r="B223" s="581">
        <v>5</v>
      </c>
      <c r="C223" s="589" t="s">
        <v>2389</v>
      </c>
      <c r="D223" s="589">
        <v>27</v>
      </c>
      <c r="E223" s="589" t="s">
        <v>2264</v>
      </c>
      <c r="F223" s="589"/>
      <c r="G223" s="589" t="s">
        <v>1621</v>
      </c>
      <c r="H223" s="589" t="s">
        <v>1621</v>
      </c>
      <c r="I223" s="589" t="s">
        <v>2266</v>
      </c>
      <c r="J223" s="283"/>
      <c r="K223" s="647" t="s">
        <v>2289</v>
      </c>
      <c r="L223" s="589" t="s">
        <v>2441</v>
      </c>
      <c r="M223" s="589"/>
      <c r="N223" s="589" t="s">
        <v>2055</v>
      </c>
      <c r="O223" s="650" t="s">
        <v>2494</v>
      </c>
      <c r="P223" s="650">
        <f>Table2[[#This Row],[Minimum possible value]]</f>
        <v>0</v>
      </c>
      <c r="Q223" s="650">
        <f>Table2[[#This Row],[Maximum likely or possible value]]</f>
        <v>0</v>
      </c>
      <c r="R223" s="650"/>
      <c r="S223" s="613"/>
      <c r="T223" s="13"/>
      <c r="U223" s="613"/>
      <c r="V223" s="13"/>
      <c r="W223" s="13"/>
      <c r="X223" s="13"/>
      <c r="Y223" s="13"/>
      <c r="Z223" s="13"/>
      <c r="AA223" s="164"/>
      <c r="AB223" s="613"/>
      <c r="AC223" s="13"/>
      <c r="AD223" s="613"/>
      <c r="AE223" s="613"/>
      <c r="AF223" s="613"/>
      <c r="AG223" s="613"/>
      <c r="AH223" s="613"/>
      <c r="AI223" s="13"/>
      <c r="AJ223" s="13"/>
      <c r="AK223" s="13"/>
      <c r="AL223" s="13"/>
      <c r="AM223" s="13"/>
      <c r="AN223" s="13"/>
      <c r="AO223" s="13"/>
      <c r="AP223" s="13"/>
      <c r="AQ223" s="13"/>
      <c r="AR223" s="13"/>
      <c r="AS223" s="610"/>
      <c r="AT223" s="610"/>
      <c r="AU223" s="613"/>
      <c r="AV223" s="613"/>
      <c r="AW223" s="613"/>
      <c r="AX223" s="613"/>
      <c r="AY223" s="613"/>
      <c r="AZ223" s="613"/>
      <c r="BA223" s="613"/>
      <c r="BB223" s="13"/>
      <c r="BC223" s="13"/>
      <c r="BD223" s="13"/>
      <c r="BE223" s="13"/>
      <c r="BF223" s="164"/>
      <c r="BG223" s="13"/>
      <c r="BH223" s="12"/>
      <c r="BI223" s="613"/>
      <c r="BJ223" s="13"/>
      <c r="BK223" s="13"/>
      <c r="BL223" s="613"/>
      <c r="BM223" s="613"/>
      <c r="BN223" s="613"/>
      <c r="BO223" s="613"/>
      <c r="BP223" s="613"/>
      <c r="BQ223" s="613"/>
      <c r="BR223" s="622">
        <f t="shared" si="13"/>
        <v>0</v>
      </c>
    </row>
    <row r="224" spans="1:70" s="623" customFormat="1" ht="25">
      <c r="A224" s="589">
        <v>19</v>
      </c>
      <c r="B224" s="581">
        <v>5</v>
      </c>
      <c r="C224" s="589" t="s">
        <v>2389</v>
      </c>
      <c r="D224" s="589">
        <v>28</v>
      </c>
      <c r="E224" s="589" t="s">
        <v>2264</v>
      </c>
      <c r="F224" s="589"/>
      <c r="G224" s="589" t="s">
        <v>1621</v>
      </c>
      <c r="H224" s="589" t="s">
        <v>1621</v>
      </c>
      <c r="I224" s="589" t="s">
        <v>2267</v>
      </c>
      <c r="J224" s="283"/>
      <c r="K224" s="647" t="s">
        <v>2290</v>
      </c>
      <c r="L224" s="589" t="s">
        <v>2441</v>
      </c>
      <c r="M224" s="589"/>
      <c r="N224" s="589" t="s">
        <v>2055</v>
      </c>
      <c r="O224" s="650" t="s">
        <v>2495</v>
      </c>
      <c r="P224" s="650">
        <f>Table2[[#This Row],[Minimum possible value]]</f>
        <v>0</v>
      </c>
      <c r="Q224" s="650">
        <f>Table2[[#This Row],[Maximum likely or possible value]]</f>
        <v>0</v>
      </c>
      <c r="R224" s="650"/>
      <c r="S224" s="613"/>
      <c r="T224" s="13"/>
      <c r="U224" s="613"/>
      <c r="V224" s="13"/>
      <c r="W224" s="13"/>
      <c r="X224" s="13"/>
      <c r="Y224" s="13"/>
      <c r="Z224" s="13"/>
      <c r="AA224" s="164"/>
      <c r="AB224" s="613"/>
      <c r="AC224" s="13"/>
      <c r="AD224" s="613"/>
      <c r="AE224" s="613"/>
      <c r="AF224" s="613"/>
      <c r="AG224" s="613"/>
      <c r="AH224" s="613"/>
      <c r="AI224" s="13"/>
      <c r="AJ224" s="13"/>
      <c r="AK224" s="13"/>
      <c r="AL224" s="13"/>
      <c r="AM224" s="13"/>
      <c r="AN224" s="13"/>
      <c r="AO224" s="13"/>
      <c r="AP224" s="13"/>
      <c r="AQ224" s="13"/>
      <c r="AR224" s="13"/>
      <c r="AS224" s="610"/>
      <c r="AT224" s="610"/>
      <c r="AU224" s="613"/>
      <c r="AV224" s="613"/>
      <c r="AW224" s="613"/>
      <c r="AX224" s="613"/>
      <c r="AY224" s="613"/>
      <c r="AZ224" s="613"/>
      <c r="BA224" s="613"/>
      <c r="BB224" s="13"/>
      <c r="BC224" s="13"/>
      <c r="BD224" s="13"/>
      <c r="BE224" s="13"/>
      <c r="BF224" s="164"/>
      <c r="BG224" s="13"/>
      <c r="BH224" s="12"/>
      <c r="BI224" s="613"/>
      <c r="BJ224" s="13"/>
      <c r="BK224" s="13"/>
      <c r="BL224" s="613"/>
      <c r="BM224" s="613"/>
      <c r="BN224" s="613"/>
      <c r="BO224" s="613"/>
      <c r="BP224" s="613"/>
      <c r="BQ224" s="613"/>
      <c r="BR224" s="622">
        <f t="shared" si="13"/>
        <v>0</v>
      </c>
    </row>
    <row r="225" spans="1:70" s="623" customFormat="1" ht="25">
      <c r="A225" s="589">
        <v>20</v>
      </c>
      <c r="B225" s="581">
        <v>5</v>
      </c>
      <c r="C225" s="589" t="s">
        <v>2389</v>
      </c>
      <c r="D225" s="589">
        <v>29</v>
      </c>
      <c r="E225" s="589" t="s">
        <v>2264</v>
      </c>
      <c r="F225" s="589"/>
      <c r="G225" s="589" t="s">
        <v>1621</v>
      </c>
      <c r="H225" s="589" t="s">
        <v>1621</v>
      </c>
      <c r="I225" s="589" t="s">
        <v>2292</v>
      </c>
      <c r="J225" s="283"/>
      <c r="K225" s="647" t="s">
        <v>2291</v>
      </c>
      <c r="L225" s="589" t="s">
        <v>2441</v>
      </c>
      <c r="M225" s="589"/>
      <c r="N225" s="589" t="s">
        <v>2055</v>
      </c>
      <c r="O225" s="650" t="s">
        <v>2496</v>
      </c>
      <c r="P225" s="650">
        <f>Table2[[#This Row],[Minimum possible value]]</f>
        <v>0</v>
      </c>
      <c r="Q225" s="650">
        <f>Table2[[#This Row],[Maximum likely or possible value]]</f>
        <v>0</v>
      </c>
      <c r="R225" s="650"/>
      <c r="S225" s="613"/>
      <c r="T225" s="13"/>
      <c r="U225" s="613"/>
      <c r="V225" s="13"/>
      <c r="W225" s="13"/>
      <c r="X225" s="13"/>
      <c r="Y225" s="13"/>
      <c r="Z225" s="13"/>
      <c r="AA225" s="164"/>
      <c r="AB225" s="613"/>
      <c r="AC225" s="13"/>
      <c r="AD225" s="613"/>
      <c r="AE225" s="613"/>
      <c r="AF225" s="613"/>
      <c r="AG225" s="613"/>
      <c r="AH225" s="613"/>
      <c r="AI225" s="13"/>
      <c r="AJ225" s="13"/>
      <c r="AK225" s="13"/>
      <c r="AL225" s="13"/>
      <c r="AM225" s="13"/>
      <c r="AN225" s="13"/>
      <c r="AO225" s="13"/>
      <c r="AP225" s="13"/>
      <c r="AQ225" s="13"/>
      <c r="AR225" s="13"/>
      <c r="AS225" s="610"/>
      <c r="AT225" s="610"/>
      <c r="AU225" s="613"/>
      <c r="AV225" s="613"/>
      <c r="AW225" s="613"/>
      <c r="AX225" s="613"/>
      <c r="AY225" s="613"/>
      <c r="AZ225" s="613"/>
      <c r="BA225" s="613"/>
      <c r="BB225" s="13"/>
      <c r="BC225" s="13"/>
      <c r="BD225" s="13"/>
      <c r="BE225" s="13"/>
      <c r="BF225" s="164"/>
      <c r="BG225" s="13"/>
      <c r="BH225" s="12"/>
      <c r="BI225" s="613"/>
      <c r="BJ225" s="13"/>
      <c r="BK225" s="13"/>
      <c r="BL225" s="613"/>
      <c r="BM225" s="613"/>
      <c r="BN225" s="613"/>
      <c r="BO225" s="613"/>
      <c r="BP225" s="613"/>
      <c r="BQ225" s="613"/>
      <c r="BR225" s="622">
        <f t="shared" si="13"/>
        <v>0</v>
      </c>
    </row>
    <row r="226" spans="1:70" s="623" customFormat="1" ht="25">
      <c r="A226" s="589">
        <v>21</v>
      </c>
      <c r="B226" s="581">
        <v>5</v>
      </c>
      <c r="C226" s="589" t="s">
        <v>2389</v>
      </c>
      <c r="D226" s="589">
        <v>30</v>
      </c>
      <c r="E226" s="589" t="s">
        <v>2264</v>
      </c>
      <c r="F226" s="589"/>
      <c r="G226" s="589" t="s">
        <v>1621</v>
      </c>
      <c r="H226" s="589" t="s">
        <v>1621</v>
      </c>
      <c r="I226" s="589" t="s">
        <v>2293</v>
      </c>
      <c r="J226" s="283"/>
      <c r="K226" s="647" t="s">
        <v>2294</v>
      </c>
      <c r="L226" s="589" t="s">
        <v>2441</v>
      </c>
      <c r="M226" s="589"/>
      <c r="N226" s="589" t="s">
        <v>2055</v>
      </c>
      <c r="O226" s="650" t="s">
        <v>2497</v>
      </c>
      <c r="P226" s="650">
        <f>Table2[[#This Row],[Minimum possible value]]</f>
        <v>0</v>
      </c>
      <c r="Q226" s="650">
        <f>Table2[[#This Row],[Maximum likely or possible value]]</f>
        <v>0</v>
      </c>
      <c r="R226" s="650"/>
      <c r="S226" s="613"/>
      <c r="T226" s="13"/>
      <c r="U226" s="613"/>
      <c r="V226" s="13"/>
      <c r="W226" s="13"/>
      <c r="X226" s="13"/>
      <c r="Y226" s="13"/>
      <c r="Z226" s="13"/>
      <c r="AA226" s="164"/>
      <c r="AB226" s="613"/>
      <c r="AC226" s="13"/>
      <c r="AD226" s="613"/>
      <c r="AE226" s="613"/>
      <c r="AF226" s="613"/>
      <c r="AG226" s="613"/>
      <c r="AH226" s="613"/>
      <c r="AI226" s="13"/>
      <c r="AJ226" s="13"/>
      <c r="AK226" s="13"/>
      <c r="AL226" s="13"/>
      <c r="AM226" s="13"/>
      <c r="AN226" s="13"/>
      <c r="AO226" s="13"/>
      <c r="AP226" s="13"/>
      <c r="AQ226" s="13"/>
      <c r="AR226" s="13"/>
      <c r="AS226" s="610"/>
      <c r="AT226" s="610"/>
      <c r="AU226" s="613"/>
      <c r="AV226" s="613"/>
      <c r="AW226" s="613"/>
      <c r="AX226" s="613"/>
      <c r="AY226" s="613"/>
      <c r="AZ226" s="613"/>
      <c r="BA226" s="613"/>
      <c r="BB226" s="13"/>
      <c r="BC226" s="13"/>
      <c r="BD226" s="13"/>
      <c r="BE226" s="13"/>
      <c r="BF226" s="164"/>
      <c r="BG226" s="13"/>
      <c r="BH226" s="12"/>
      <c r="BI226" s="613"/>
      <c r="BJ226" s="13"/>
      <c r="BK226" s="13"/>
      <c r="BL226" s="613"/>
      <c r="BM226" s="613"/>
      <c r="BN226" s="613"/>
      <c r="BO226" s="613"/>
      <c r="BP226" s="613"/>
      <c r="BQ226" s="613"/>
      <c r="BR226" s="622">
        <f t="shared" si="13"/>
        <v>0</v>
      </c>
    </row>
    <row r="227" spans="1:70" s="623" customFormat="1" ht="37.5">
      <c r="A227" s="589">
        <v>22</v>
      </c>
      <c r="B227" s="581">
        <v>5</v>
      </c>
      <c r="C227" s="589" t="s">
        <v>2389</v>
      </c>
      <c r="D227" s="589">
        <v>31</v>
      </c>
      <c r="E227" s="589" t="s">
        <v>2264</v>
      </c>
      <c r="F227" s="589"/>
      <c r="G227" s="589" t="s">
        <v>1621</v>
      </c>
      <c r="H227" s="589" t="s">
        <v>1621</v>
      </c>
      <c r="I227" s="589" t="s">
        <v>2268</v>
      </c>
      <c r="J227" s="283"/>
      <c r="K227" s="647" t="s">
        <v>2295</v>
      </c>
      <c r="L227" s="589" t="s">
        <v>2441</v>
      </c>
      <c r="M227" s="589"/>
      <c r="N227" s="589" t="s">
        <v>2055</v>
      </c>
      <c r="O227" s="650" t="s">
        <v>2498</v>
      </c>
      <c r="P227" s="650">
        <f>Table2[[#This Row],[Minimum possible value]]</f>
        <v>0</v>
      </c>
      <c r="Q227" s="650">
        <f>Table2[[#This Row],[Maximum likely or possible value]]</f>
        <v>0</v>
      </c>
      <c r="R227" s="650"/>
      <c r="S227" s="613"/>
      <c r="T227" s="13"/>
      <c r="U227" s="613"/>
      <c r="V227" s="13"/>
      <c r="W227" s="13"/>
      <c r="X227" s="13"/>
      <c r="Y227" s="13"/>
      <c r="Z227" s="13"/>
      <c r="AA227" s="164"/>
      <c r="AB227" s="613"/>
      <c r="AC227" s="13"/>
      <c r="AD227" s="613"/>
      <c r="AE227" s="613"/>
      <c r="AF227" s="613"/>
      <c r="AG227" s="613"/>
      <c r="AH227" s="613"/>
      <c r="AI227" s="13"/>
      <c r="AJ227" s="13"/>
      <c r="AK227" s="13"/>
      <c r="AL227" s="13"/>
      <c r="AM227" s="13"/>
      <c r="AN227" s="13"/>
      <c r="AO227" s="13"/>
      <c r="AP227" s="13"/>
      <c r="AQ227" s="13"/>
      <c r="AR227" s="13"/>
      <c r="AS227" s="610"/>
      <c r="AT227" s="610"/>
      <c r="AU227" s="613"/>
      <c r="AV227" s="613"/>
      <c r="AW227" s="613"/>
      <c r="AX227" s="613"/>
      <c r="AY227" s="613"/>
      <c r="AZ227" s="613"/>
      <c r="BA227" s="613"/>
      <c r="BB227" s="13"/>
      <c r="BC227" s="13"/>
      <c r="BD227" s="13"/>
      <c r="BE227" s="13"/>
      <c r="BF227" s="164"/>
      <c r="BG227" s="13"/>
      <c r="BH227" s="12"/>
      <c r="BI227" s="613"/>
      <c r="BJ227" s="13"/>
      <c r="BK227" s="13"/>
      <c r="BL227" s="613"/>
      <c r="BM227" s="613"/>
      <c r="BN227" s="613"/>
      <c r="BO227" s="613"/>
      <c r="BP227" s="613"/>
      <c r="BQ227" s="613"/>
      <c r="BR227" s="622">
        <f t="shared" si="13"/>
        <v>0</v>
      </c>
    </row>
    <row r="228" spans="1:70" s="623" customFormat="1" ht="25">
      <c r="A228" s="589">
        <v>23</v>
      </c>
      <c r="B228" s="581">
        <v>5</v>
      </c>
      <c r="C228" s="589" t="s">
        <v>2389</v>
      </c>
      <c r="D228" s="589">
        <v>32</v>
      </c>
      <c r="E228" s="589" t="s">
        <v>2264</v>
      </c>
      <c r="F228" s="589"/>
      <c r="G228" s="589" t="s">
        <v>1621</v>
      </c>
      <c r="H228" s="589" t="s">
        <v>1621</v>
      </c>
      <c r="I228" s="589" t="s">
        <v>2269</v>
      </c>
      <c r="J228" s="283"/>
      <c r="K228" s="647" t="s">
        <v>2296</v>
      </c>
      <c r="L228" s="589" t="s">
        <v>2441</v>
      </c>
      <c r="M228" s="589"/>
      <c r="N228" s="589" t="s">
        <v>2055</v>
      </c>
      <c r="O228" s="650" t="s">
        <v>2499</v>
      </c>
      <c r="P228" s="650">
        <f>Table2[[#This Row],[Minimum possible value]]</f>
        <v>0</v>
      </c>
      <c r="Q228" s="650">
        <f>Table2[[#This Row],[Maximum likely or possible value]]</f>
        <v>0</v>
      </c>
      <c r="R228" s="650"/>
      <c r="S228" s="613"/>
      <c r="T228" s="13"/>
      <c r="U228" s="613"/>
      <c r="V228" s="13"/>
      <c r="W228" s="13"/>
      <c r="X228" s="13"/>
      <c r="Y228" s="13"/>
      <c r="Z228" s="13"/>
      <c r="AA228" s="164"/>
      <c r="AB228" s="613"/>
      <c r="AC228" s="13"/>
      <c r="AD228" s="613"/>
      <c r="AE228" s="613"/>
      <c r="AF228" s="613"/>
      <c r="AG228" s="613"/>
      <c r="AH228" s="613"/>
      <c r="AI228" s="13"/>
      <c r="AJ228" s="13"/>
      <c r="AK228" s="13"/>
      <c r="AL228" s="13"/>
      <c r="AM228" s="13"/>
      <c r="AN228" s="13"/>
      <c r="AO228" s="13"/>
      <c r="AP228" s="13"/>
      <c r="AQ228" s="13"/>
      <c r="AR228" s="13"/>
      <c r="AS228" s="610"/>
      <c r="AT228" s="610"/>
      <c r="AU228" s="613"/>
      <c r="AV228" s="613"/>
      <c r="AW228" s="613"/>
      <c r="AX228" s="613"/>
      <c r="AY228" s="613"/>
      <c r="AZ228" s="613"/>
      <c r="BA228" s="613"/>
      <c r="BB228" s="13"/>
      <c r="BC228" s="13"/>
      <c r="BD228" s="13"/>
      <c r="BE228" s="13"/>
      <c r="BF228" s="164"/>
      <c r="BG228" s="13"/>
      <c r="BH228" s="12"/>
      <c r="BI228" s="613"/>
      <c r="BJ228" s="13"/>
      <c r="BK228" s="13"/>
      <c r="BL228" s="613"/>
      <c r="BM228" s="613"/>
      <c r="BN228" s="613"/>
      <c r="BO228" s="613"/>
      <c r="BP228" s="613"/>
      <c r="BQ228" s="613"/>
      <c r="BR228" s="622">
        <f t="shared" si="13"/>
        <v>0</v>
      </c>
    </row>
    <row r="229" spans="1:70" s="623" customFormat="1" ht="25">
      <c r="A229" s="589">
        <v>24</v>
      </c>
      <c r="B229" s="581">
        <v>5</v>
      </c>
      <c r="C229" s="589" t="s">
        <v>2389</v>
      </c>
      <c r="D229" s="589">
        <v>33</v>
      </c>
      <c r="E229" s="589" t="s">
        <v>2264</v>
      </c>
      <c r="F229" s="589"/>
      <c r="G229" s="589" t="s">
        <v>1621</v>
      </c>
      <c r="H229" s="589" t="s">
        <v>1621</v>
      </c>
      <c r="I229" s="589" t="s">
        <v>2270</v>
      </c>
      <c r="J229" s="283"/>
      <c r="K229" s="647" t="s">
        <v>2297</v>
      </c>
      <c r="L229" s="589" t="s">
        <v>2441</v>
      </c>
      <c r="M229" s="589"/>
      <c r="N229" s="589" t="s">
        <v>2055</v>
      </c>
      <c r="O229" s="650" t="s">
        <v>2500</v>
      </c>
      <c r="P229" s="650">
        <f>Table2[[#This Row],[Minimum possible value]]</f>
        <v>0</v>
      </c>
      <c r="Q229" s="650">
        <f>Table2[[#This Row],[Maximum likely or possible value]]</f>
        <v>0</v>
      </c>
      <c r="R229" s="650"/>
      <c r="S229" s="613"/>
      <c r="T229" s="13"/>
      <c r="U229" s="613"/>
      <c r="V229" s="13"/>
      <c r="W229" s="13"/>
      <c r="X229" s="13"/>
      <c r="Y229" s="13"/>
      <c r="Z229" s="13"/>
      <c r="AA229" s="164"/>
      <c r="AB229" s="613"/>
      <c r="AC229" s="13"/>
      <c r="AD229" s="613"/>
      <c r="AE229" s="613"/>
      <c r="AF229" s="613"/>
      <c r="AG229" s="613"/>
      <c r="AH229" s="613"/>
      <c r="AI229" s="13"/>
      <c r="AJ229" s="13"/>
      <c r="AK229" s="13"/>
      <c r="AL229" s="13"/>
      <c r="AM229" s="13"/>
      <c r="AN229" s="13"/>
      <c r="AO229" s="13"/>
      <c r="AP229" s="13"/>
      <c r="AQ229" s="13"/>
      <c r="AR229" s="13"/>
      <c r="AS229" s="610"/>
      <c r="AT229" s="610"/>
      <c r="AU229" s="613"/>
      <c r="AV229" s="613"/>
      <c r="AW229" s="613"/>
      <c r="AX229" s="613"/>
      <c r="AY229" s="613"/>
      <c r="AZ229" s="613"/>
      <c r="BA229" s="613"/>
      <c r="BB229" s="13"/>
      <c r="BC229" s="13"/>
      <c r="BD229" s="13"/>
      <c r="BE229" s="13"/>
      <c r="BF229" s="164"/>
      <c r="BG229" s="13"/>
      <c r="BH229" s="12"/>
      <c r="BI229" s="613"/>
      <c r="BJ229" s="13"/>
      <c r="BK229" s="13"/>
      <c r="BL229" s="613"/>
      <c r="BM229" s="613"/>
      <c r="BN229" s="613"/>
      <c r="BO229" s="613"/>
      <c r="BP229" s="613"/>
      <c r="BQ229" s="613"/>
      <c r="BR229" s="622">
        <f t="shared" si="13"/>
        <v>0</v>
      </c>
    </row>
    <row r="230" spans="1:70" s="623" customFormat="1" ht="25">
      <c r="A230" s="589">
        <v>25</v>
      </c>
      <c r="B230" s="581">
        <v>5</v>
      </c>
      <c r="C230" s="589" t="s">
        <v>2389</v>
      </c>
      <c r="D230" s="589">
        <v>34</v>
      </c>
      <c r="E230" s="589" t="s">
        <v>2264</v>
      </c>
      <c r="F230" s="589"/>
      <c r="G230" s="589" t="s">
        <v>1621</v>
      </c>
      <c r="H230" s="589" t="s">
        <v>1621</v>
      </c>
      <c r="I230" s="589" t="s">
        <v>2271</v>
      </c>
      <c r="J230" s="283"/>
      <c r="K230" s="647" t="s">
        <v>2298</v>
      </c>
      <c r="L230" s="589" t="s">
        <v>2441</v>
      </c>
      <c r="M230" s="589"/>
      <c r="N230" s="589" t="s">
        <v>2055</v>
      </c>
      <c r="O230" s="650" t="s">
        <v>2501</v>
      </c>
      <c r="P230" s="650">
        <f>Table2[[#This Row],[Minimum possible value]]</f>
        <v>0</v>
      </c>
      <c r="Q230" s="650">
        <f>Table2[[#This Row],[Maximum likely or possible value]]</f>
        <v>0</v>
      </c>
      <c r="R230" s="650"/>
      <c r="S230" s="613"/>
      <c r="T230" s="13"/>
      <c r="U230" s="613"/>
      <c r="V230" s="13"/>
      <c r="W230" s="13"/>
      <c r="X230" s="13"/>
      <c r="Y230" s="13"/>
      <c r="Z230" s="13"/>
      <c r="AA230" s="164"/>
      <c r="AB230" s="613"/>
      <c r="AC230" s="13"/>
      <c r="AD230" s="613"/>
      <c r="AE230" s="613"/>
      <c r="AF230" s="613"/>
      <c r="AG230" s="613"/>
      <c r="AH230" s="613"/>
      <c r="AI230" s="13"/>
      <c r="AJ230" s="13"/>
      <c r="AK230" s="13"/>
      <c r="AL230" s="13"/>
      <c r="AM230" s="13"/>
      <c r="AN230" s="13"/>
      <c r="AO230" s="13"/>
      <c r="AP230" s="13"/>
      <c r="AQ230" s="13"/>
      <c r="AR230" s="13"/>
      <c r="AS230" s="610"/>
      <c r="AT230" s="610"/>
      <c r="AU230" s="613"/>
      <c r="AV230" s="613"/>
      <c r="AW230" s="613"/>
      <c r="AX230" s="613"/>
      <c r="AY230" s="613"/>
      <c r="AZ230" s="613"/>
      <c r="BA230" s="613"/>
      <c r="BB230" s="13"/>
      <c r="BC230" s="13"/>
      <c r="BD230" s="13"/>
      <c r="BE230" s="13"/>
      <c r="BF230" s="164"/>
      <c r="BG230" s="13"/>
      <c r="BH230" s="12"/>
      <c r="BI230" s="613"/>
      <c r="BJ230" s="13"/>
      <c r="BK230" s="13"/>
      <c r="BL230" s="613"/>
      <c r="BM230" s="613"/>
      <c r="BN230" s="613"/>
      <c r="BO230" s="613"/>
      <c r="BP230" s="613"/>
      <c r="BQ230" s="613"/>
      <c r="BR230" s="622">
        <f t="shared" si="13"/>
        <v>0</v>
      </c>
    </row>
    <row r="231" spans="1:70" s="623" customFormat="1" ht="25">
      <c r="A231" s="589">
        <v>26</v>
      </c>
      <c r="B231" s="581">
        <v>5</v>
      </c>
      <c r="C231" s="589" t="s">
        <v>2389</v>
      </c>
      <c r="D231" s="589">
        <v>35</v>
      </c>
      <c r="E231" s="589" t="s">
        <v>2264</v>
      </c>
      <c r="F231" s="589"/>
      <c r="G231" s="589" t="s">
        <v>1621</v>
      </c>
      <c r="H231" s="589" t="s">
        <v>1621</v>
      </c>
      <c r="I231" s="589" t="s">
        <v>2272</v>
      </c>
      <c r="J231" s="283"/>
      <c r="K231" s="647" t="s">
        <v>2299</v>
      </c>
      <c r="L231" s="589" t="s">
        <v>2441</v>
      </c>
      <c r="M231" s="589"/>
      <c r="N231" s="589" t="s">
        <v>2055</v>
      </c>
      <c r="O231" s="650" t="s">
        <v>2502</v>
      </c>
      <c r="P231" s="650">
        <f>Table2[[#This Row],[Minimum possible value]]</f>
        <v>0</v>
      </c>
      <c r="Q231" s="650">
        <f>Table2[[#This Row],[Maximum likely or possible value]]</f>
        <v>0</v>
      </c>
      <c r="R231" s="650"/>
      <c r="S231" s="613"/>
      <c r="T231" s="13"/>
      <c r="U231" s="613"/>
      <c r="V231" s="13"/>
      <c r="W231" s="13"/>
      <c r="X231" s="13"/>
      <c r="Y231" s="13"/>
      <c r="Z231" s="13"/>
      <c r="AA231" s="164"/>
      <c r="AB231" s="613"/>
      <c r="AC231" s="13"/>
      <c r="AD231" s="613"/>
      <c r="AE231" s="613"/>
      <c r="AF231" s="613"/>
      <c r="AG231" s="613"/>
      <c r="AH231" s="613"/>
      <c r="AI231" s="13"/>
      <c r="AJ231" s="13"/>
      <c r="AK231" s="13"/>
      <c r="AL231" s="13"/>
      <c r="AM231" s="13"/>
      <c r="AN231" s="13"/>
      <c r="AO231" s="13"/>
      <c r="AP231" s="13"/>
      <c r="AQ231" s="13"/>
      <c r="AR231" s="13"/>
      <c r="AS231" s="610"/>
      <c r="AT231" s="610"/>
      <c r="AU231" s="613"/>
      <c r="AV231" s="613"/>
      <c r="AW231" s="613"/>
      <c r="AX231" s="613"/>
      <c r="AY231" s="613"/>
      <c r="AZ231" s="613"/>
      <c r="BA231" s="613"/>
      <c r="BB231" s="13"/>
      <c r="BC231" s="13"/>
      <c r="BD231" s="13"/>
      <c r="BE231" s="13"/>
      <c r="BF231" s="164"/>
      <c r="BG231" s="13"/>
      <c r="BH231" s="12"/>
      <c r="BI231" s="613"/>
      <c r="BJ231" s="13"/>
      <c r="BK231" s="13"/>
      <c r="BL231" s="613"/>
      <c r="BM231" s="613"/>
      <c r="BN231" s="613"/>
      <c r="BO231" s="613"/>
      <c r="BP231" s="613"/>
      <c r="BQ231" s="613"/>
      <c r="BR231" s="622">
        <f t="shared" si="13"/>
        <v>0</v>
      </c>
    </row>
    <row r="232" spans="1:70" s="623" customFormat="1" ht="25">
      <c r="A232" s="589">
        <v>27</v>
      </c>
      <c r="B232" s="581">
        <v>5</v>
      </c>
      <c r="C232" s="589" t="s">
        <v>2389</v>
      </c>
      <c r="D232" s="589">
        <v>36</v>
      </c>
      <c r="E232" s="589" t="s">
        <v>2264</v>
      </c>
      <c r="F232" s="589"/>
      <c r="G232" s="589" t="s">
        <v>1621</v>
      </c>
      <c r="H232" s="589" t="s">
        <v>1621</v>
      </c>
      <c r="I232" s="589" t="s">
        <v>2273</v>
      </c>
      <c r="J232" s="283"/>
      <c r="K232" s="647" t="s">
        <v>2300</v>
      </c>
      <c r="L232" s="589" t="s">
        <v>2441</v>
      </c>
      <c r="M232" s="589"/>
      <c r="N232" s="589" t="s">
        <v>2333</v>
      </c>
      <c r="O232" s="650" t="s">
        <v>2503</v>
      </c>
      <c r="P232" s="650">
        <f>Table2[[#This Row],[Minimum possible value]]</f>
        <v>0</v>
      </c>
      <c r="Q232" s="650">
        <f>Table2[[#This Row],[Maximum likely or possible value]]</f>
        <v>0</v>
      </c>
      <c r="R232" s="650"/>
      <c r="S232" s="613"/>
      <c r="T232" s="13"/>
      <c r="U232" s="613"/>
      <c r="V232" s="13"/>
      <c r="W232" s="13"/>
      <c r="X232" s="13"/>
      <c r="Y232" s="13"/>
      <c r="Z232" s="13"/>
      <c r="AA232" s="164"/>
      <c r="AB232" s="613"/>
      <c r="AC232" s="13"/>
      <c r="AD232" s="613"/>
      <c r="AE232" s="613"/>
      <c r="AF232" s="613"/>
      <c r="AG232" s="613"/>
      <c r="AH232" s="613"/>
      <c r="AI232" s="13"/>
      <c r="AJ232" s="13"/>
      <c r="AK232" s="13"/>
      <c r="AL232" s="13"/>
      <c r="AM232" s="13"/>
      <c r="AN232" s="13"/>
      <c r="AO232" s="13"/>
      <c r="AP232" s="13"/>
      <c r="AQ232" s="13"/>
      <c r="AR232" s="13"/>
      <c r="AS232" s="610"/>
      <c r="AT232" s="610"/>
      <c r="AU232" s="613"/>
      <c r="AV232" s="613"/>
      <c r="AW232" s="613"/>
      <c r="AX232" s="613"/>
      <c r="AY232" s="613"/>
      <c r="AZ232" s="613"/>
      <c r="BA232" s="613"/>
      <c r="BB232" s="13"/>
      <c r="BC232" s="13"/>
      <c r="BD232" s="13"/>
      <c r="BE232" s="13"/>
      <c r="BF232" s="164"/>
      <c r="BG232" s="13"/>
      <c r="BH232" s="12"/>
      <c r="BI232" s="613"/>
      <c r="BJ232" s="13"/>
      <c r="BK232" s="13"/>
      <c r="BL232" s="613"/>
      <c r="BM232" s="613"/>
      <c r="BN232" s="613"/>
      <c r="BO232" s="613"/>
      <c r="BP232" s="613"/>
      <c r="BQ232" s="613"/>
      <c r="BR232" s="622">
        <f t="shared" si="13"/>
        <v>0</v>
      </c>
    </row>
    <row r="233" spans="1:70" s="623" customFormat="1" ht="25">
      <c r="A233" s="589">
        <v>28</v>
      </c>
      <c r="B233" s="581">
        <v>5</v>
      </c>
      <c r="C233" s="589" t="s">
        <v>2389</v>
      </c>
      <c r="D233" s="589">
        <v>37</v>
      </c>
      <c r="E233" s="589" t="s">
        <v>2264</v>
      </c>
      <c r="F233" s="589"/>
      <c r="G233" s="589" t="s">
        <v>1621</v>
      </c>
      <c r="H233" s="589" t="s">
        <v>1621</v>
      </c>
      <c r="I233" s="589" t="s">
        <v>2301</v>
      </c>
      <c r="J233" s="283"/>
      <c r="K233" s="647" t="s">
        <v>2302</v>
      </c>
      <c r="L233" s="589" t="s">
        <v>2441</v>
      </c>
      <c r="M233" s="589"/>
      <c r="N233" s="589"/>
      <c r="O233" s="650" t="s">
        <v>2504</v>
      </c>
      <c r="P233" s="650">
        <f>Table2[[#This Row],[Minimum possible value]]</f>
        <v>0</v>
      </c>
      <c r="Q233" s="650">
        <f>Table2[[#This Row],[Maximum likely or possible value]]</f>
        <v>0</v>
      </c>
      <c r="R233" s="650"/>
      <c r="S233" s="613"/>
      <c r="T233" s="13"/>
      <c r="U233" s="613"/>
      <c r="V233" s="13"/>
      <c r="W233" s="13"/>
      <c r="X233" s="13"/>
      <c r="Y233" s="13"/>
      <c r="Z233" s="13"/>
      <c r="AA233" s="164"/>
      <c r="AB233" s="613"/>
      <c r="AC233" s="13"/>
      <c r="AD233" s="613"/>
      <c r="AE233" s="613"/>
      <c r="AF233" s="613"/>
      <c r="AG233" s="613"/>
      <c r="AH233" s="613"/>
      <c r="AI233" s="13"/>
      <c r="AJ233" s="13"/>
      <c r="AK233" s="13"/>
      <c r="AL233" s="13"/>
      <c r="AM233" s="13"/>
      <c r="AN233" s="13"/>
      <c r="AO233" s="13"/>
      <c r="AP233" s="13"/>
      <c r="AQ233" s="13"/>
      <c r="AR233" s="13"/>
      <c r="AS233" s="610"/>
      <c r="AT233" s="610"/>
      <c r="AU233" s="613"/>
      <c r="AV233" s="613"/>
      <c r="AW233" s="613"/>
      <c r="AX233" s="613"/>
      <c r="AY233" s="613"/>
      <c r="AZ233" s="613"/>
      <c r="BA233" s="613"/>
      <c r="BB233" s="13"/>
      <c r="BC233" s="13"/>
      <c r="BD233" s="13"/>
      <c r="BE233" s="13"/>
      <c r="BF233" s="164"/>
      <c r="BG233" s="13"/>
      <c r="BH233" s="12"/>
      <c r="BI233" s="613"/>
      <c r="BJ233" s="13"/>
      <c r="BK233" s="13"/>
      <c r="BL233" s="613"/>
      <c r="BM233" s="613"/>
      <c r="BN233" s="613"/>
      <c r="BO233" s="613"/>
      <c r="BP233" s="613"/>
      <c r="BQ233" s="613"/>
      <c r="BR233" s="622">
        <f t="shared" si="13"/>
        <v>0</v>
      </c>
    </row>
    <row r="234" spans="1:70" s="623" customFormat="1" ht="25">
      <c r="A234" s="589">
        <v>29</v>
      </c>
      <c r="B234" s="581">
        <v>5</v>
      </c>
      <c r="C234" s="589" t="s">
        <v>2389</v>
      </c>
      <c r="D234" s="589">
        <v>38</v>
      </c>
      <c r="E234" s="589" t="s">
        <v>2264</v>
      </c>
      <c r="F234" s="589"/>
      <c r="G234" s="589" t="s">
        <v>1621</v>
      </c>
      <c r="H234" s="589" t="s">
        <v>1621</v>
      </c>
      <c r="I234" s="589" t="s">
        <v>2305</v>
      </c>
      <c r="J234" s="283"/>
      <c r="K234" s="647" t="s">
        <v>2303</v>
      </c>
      <c r="L234" s="589" t="s">
        <v>2441</v>
      </c>
      <c r="M234" s="589"/>
      <c r="N234" s="589"/>
      <c r="O234" s="650" t="s">
        <v>2526</v>
      </c>
      <c r="P234" s="650">
        <f>Table2[[#This Row],[Minimum possible value]]</f>
        <v>0</v>
      </c>
      <c r="Q234" s="650">
        <f>Table2[[#This Row],[Maximum likely or possible value]]</f>
        <v>0</v>
      </c>
      <c r="R234" s="650"/>
      <c r="S234" s="613"/>
      <c r="T234" s="13"/>
      <c r="U234" s="613"/>
      <c r="V234" s="13"/>
      <c r="W234" s="13"/>
      <c r="X234" s="13"/>
      <c r="Y234" s="13"/>
      <c r="Z234" s="13"/>
      <c r="AA234" s="164"/>
      <c r="AB234" s="613"/>
      <c r="AC234" s="13"/>
      <c r="AD234" s="613"/>
      <c r="AE234" s="613"/>
      <c r="AF234" s="613"/>
      <c r="AG234" s="613"/>
      <c r="AH234" s="613"/>
      <c r="AI234" s="13"/>
      <c r="AJ234" s="13"/>
      <c r="AK234" s="13"/>
      <c r="AL234" s="13"/>
      <c r="AM234" s="13"/>
      <c r="AN234" s="13"/>
      <c r="AO234" s="13"/>
      <c r="AP234" s="13"/>
      <c r="AQ234" s="13"/>
      <c r="AR234" s="13"/>
      <c r="AS234" s="610"/>
      <c r="AT234" s="610"/>
      <c r="AU234" s="613"/>
      <c r="AV234" s="613"/>
      <c r="AW234" s="613"/>
      <c r="AX234" s="613"/>
      <c r="AY234" s="613"/>
      <c r="AZ234" s="613"/>
      <c r="BA234" s="613"/>
      <c r="BB234" s="13"/>
      <c r="BC234" s="13"/>
      <c r="BD234" s="13"/>
      <c r="BE234" s="13"/>
      <c r="BF234" s="164"/>
      <c r="BG234" s="13"/>
      <c r="BH234" s="12"/>
      <c r="BI234" s="613"/>
      <c r="BJ234" s="13"/>
      <c r="BK234" s="13"/>
      <c r="BL234" s="613"/>
      <c r="BM234" s="613"/>
      <c r="BN234" s="613"/>
      <c r="BO234" s="613"/>
      <c r="BP234" s="613"/>
      <c r="BQ234" s="613"/>
      <c r="BR234" s="622">
        <f t="shared" si="13"/>
        <v>0</v>
      </c>
    </row>
    <row r="235" spans="1:70" s="623" customFormat="1" ht="25">
      <c r="A235" s="589">
        <v>30</v>
      </c>
      <c r="B235" s="581">
        <v>5</v>
      </c>
      <c r="C235" s="589" t="s">
        <v>2389</v>
      </c>
      <c r="D235" s="589">
        <v>39</v>
      </c>
      <c r="E235" s="589" t="s">
        <v>2264</v>
      </c>
      <c r="F235" s="589"/>
      <c r="G235" s="589" t="s">
        <v>1621</v>
      </c>
      <c r="H235" s="589" t="s">
        <v>1621</v>
      </c>
      <c r="I235" s="589" t="s">
        <v>2304</v>
      </c>
      <c r="J235" s="283"/>
      <c r="K235" s="647" t="s">
        <v>2306</v>
      </c>
      <c r="L235" s="589" t="s">
        <v>2441</v>
      </c>
      <c r="M235" s="589"/>
      <c r="N235" s="589"/>
      <c r="O235" s="650" t="s">
        <v>2505</v>
      </c>
      <c r="P235" s="650">
        <f>Table2[[#This Row],[Minimum possible value]]</f>
        <v>0</v>
      </c>
      <c r="Q235" s="650">
        <f>Table2[[#This Row],[Maximum likely or possible value]]</f>
        <v>0</v>
      </c>
      <c r="R235" s="650"/>
      <c r="S235" s="613"/>
      <c r="T235" s="13"/>
      <c r="U235" s="613"/>
      <c r="V235" s="13"/>
      <c r="W235" s="13"/>
      <c r="X235" s="13"/>
      <c r="Y235" s="13"/>
      <c r="Z235" s="13"/>
      <c r="AA235" s="164"/>
      <c r="AB235" s="613"/>
      <c r="AC235" s="13"/>
      <c r="AD235" s="613"/>
      <c r="AE235" s="613"/>
      <c r="AF235" s="613"/>
      <c r="AG235" s="613"/>
      <c r="AH235" s="613"/>
      <c r="AI235" s="13"/>
      <c r="AJ235" s="13"/>
      <c r="AK235" s="13"/>
      <c r="AL235" s="13"/>
      <c r="AM235" s="13"/>
      <c r="AN235" s="13"/>
      <c r="AO235" s="13"/>
      <c r="AP235" s="13"/>
      <c r="AQ235" s="13"/>
      <c r="AR235" s="13"/>
      <c r="AS235" s="610"/>
      <c r="AT235" s="610"/>
      <c r="AU235" s="613"/>
      <c r="AV235" s="613"/>
      <c r="AW235" s="613"/>
      <c r="AX235" s="613"/>
      <c r="AY235" s="613"/>
      <c r="AZ235" s="613"/>
      <c r="BA235" s="613"/>
      <c r="BB235" s="13"/>
      <c r="BC235" s="13"/>
      <c r="BD235" s="13"/>
      <c r="BE235" s="13"/>
      <c r="BF235" s="164"/>
      <c r="BG235" s="13"/>
      <c r="BH235" s="12"/>
      <c r="BI235" s="613"/>
      <c r="BJ235" s="13"/>
      <c r="BK235" s="13"/>
      <c r="BL235" s="613"/>
      <c r="BM235" s="613"/>
      <c r="BN235" s="613"/>
      <c r="BO235" s="613"/>
      <c r="BP235" s="613"/>
      <c r="BQ235" s="613"/>
      <c r="BR235" s="622">
        <f t="shared" si="13"/>
        <v>0</v>
      </c>
    </row>
    <row r="236" spans="1:70" s="623" customFormat="1" ht="25">
      <c r="A236" s="589">
        <v>31</v>
      </c>
      <c r="B236" s="581">
        <v>5</v>
      </c>
      <c r="C236" s="589" t="s">
        <v>2389</v>
      </c>
      <c r="D236" s="589">
        <v>40</v>
      </c>
      <c r="E236" s="589" t="s">
        <v>2264</v>
      </c>
      <c r="F236" s="589"/>
      <c r="G236" s="589" t="s">
        <v>1621</v>
      </c>
      <c r="H236" s="589" t="s">
        <v>1621</v>
      </c>
      <c r="I236" s="589" t="s">
        <v>2274</v>
      </c>
      <c r="J236" s="283"/>
      <c r="K236" s="647" t="s">
        <v>2307</v>
      </c>
      <c r="L236" s="589" t="s">
        <v>2441</v>
      </c>
      <c r="M236" s="589"/>
      <c r="N236" s="589"/>
      <c r="O236" s="650" t="s">
        <v>2506</v>
      </c>
      <c r="P236" s="650">
        <f>Table2[[#This Row],[Minimum possible value]]</f>
        <v>0</v>
      </c>
      <c r="Q236" s="650">
        <f>Table2[[#This Row],[Maximum likely or possible value]]</f>
        <v>0</v>
      </c>
      <c r="R236" s="650"/>
      <c r="S236" s="613"/>
      <c r="T236" s="13"/>
      <c r="U236" s="613"/>
      <c r="V236" s="13"/>
      <c r="W236" s="13"/>
      <c r="X236" s="13"/>
      <c r="Y236" s="13"/>
      <c r="Z236" s="13"/>
      <c r="AA236" s="164"/>
      <c r="AB236" s="613"/>
      <c r="AC236" s="13"/>
      <c r="AD236" s="613"/>
      <c r="AE236" s="613"/>
      <c r="AF236" s="613"/>
      <c r="AG236" s="613"/>
      <c r="AH236" s="613"/>
      <c r="AI236" s="13"/>
      <c r="AJ236" s="13"/>
      <c r="AK236" s="13"/>
      <c r="AL236" s="13"/>
      <c r="AM236" s="13"/>
      <c r="AN236" s="13"/>
      <c r="AO236" s="13"/>
      <c r="AP236" s="13"/>
      <c r="AQ236" s="13"/>
      <c r="AR236" s="13"/>
      <c r="AS236" s="610"/>
      <c r="AT236" s="610"/>
      <c r="AU236" s="613"/>
      <c r="AV236" s="613"/>
      <c r="AW236" s="613"/>
      <c r="AX236" s="613"/>
      <c r="AY236" s="613"/>
      <c r="AZ236" s="613"/>
      <c r="BA236" s="613"/>
      <c r="BB236" s="13"/>
      <c r="BC236" s="13"/>
      <c r="BD236" s="13"/>
      <c r="BE236" s="13"/>
      <c r="BF236" s="164"/>
      <c r="BG236" s="13"/>
      <c r="BH236" s="12"/>
      <c r="BI236" s="613"/>
      <c r="BJ236" s="13"/>
      <c r="BK236" s="13"/>
      <c r="BL236" s="613"/>
      <c r="BM236" s="613"/>
      <c r="BN236" s="613"/>
      <c r="BO236" s="613"/>
      <c r="BP236" s="613"/>
      <c r="BQ236" s="613"/>
      <c r="BR236" s="622">
        <f t="shared" si="13"/>
        <v>0</v>
      </c>
    </row>
    <row r="237" spans="1:70" s="623" customFormat="1" ht="25">
      <c r="A237" s="589">
        <v>32</v>
      </c>
      <c r="B237" s="581">
        <v>5</v>
      </c>
      <c r="C237" s="589" t="s">
        <v>2389</v>
      </c>
      <c r="D237" s="589">
        <v>41</v>
      </c>
      <c r="E237" s="589" t="s">
        <v>2264</v>
      </c>
      <c r="F237" s="589"/>
      <c r="G237" s="589" t="s">
        <v>1621</v>
      </c>
      <c r="H237" s="589" t="s">
        <v>1621</v>
      </c>
      <c r="I237" s="589" t="s">
        <v>2275</v>
      </c>
      <c r="J237" s="283"/>
      <c r="K237" s="647" t="s">
        <v>2309</v>
      </c>
      <c r="L237" s="589" t="s">
        <v>2441</v>
      </c>
      <c r="M237" s="589"/>
      <c r="N237" s="589"/>
      <c r="O237" s="650" t="s">
        <v>2507</v>
      </c>
      <c r="P237" s="650">
        <f>Table2[[#This Row],[Minimum possible value]]</f>
        <v>0</v>
      </c>
      <c r="Q237" s="650">
        <f>Table2[[#This Row],[Maximum likely or possible value]]</f>
        <v>0</v>
      </c>
      <c r="R237" s="650"/>
      <c r="S237" s="613"/>
      <c r="T237" s="13"/>
      <c r="U237" s="613"/>
      <c r="V237" s="13"/>
      <c r="W237" s="13"/>
      <c r="X237" s="13"/>
      <c r="Y237" s="13"/>
      <c r="Z237" s="13"/>
      <c r="AA237" s="164"/>
      <c r="AB237" s="613"/>
      <c r="AC237" s="13"/>
      <c r="AD237" s="613"/>
      <c r="AE237" s="613"/>
      <c r="AF237" s="613"/>
      <c r="AG237" s="613"/>
      <c r="AH237" s="613"/>
      <c r="AI237" s="13"/>
      <c r="AJ237" s="13"/>
      <c r="AK237" s="13"/>
      <c r="AL237" s="13"/>
      <c r="AM237" s="13"/>
      <c r="AN237" s="13"/>
      <c r="AO237" s="13"/>
      <c r="AP237" s="13"/>
      <c r="AQ237" s="13"/>
      <c r="AR237" s="13"/>
      <c r="AS237" s="610"/>
      <c r="AT237" s="610"/>
      <c r="AU237" s="613"/>
      <c r="AV237" s="613"/>
      <c r="AW237" s="613"/>
      <c r="AX237" s="613"/>
      <c r="AY237" s="613"/>
      <c r="AZ237" s="613"/>
      <c r="BA237" s="613"/>
      <c r="BB237" s="13"/>
      <c r="BC237" s="13"/>
      <c r="BD237" s="13"/>
      <c r="BE237" s="13"/>
      <c r="BF237" s="164"/>
      <c r="BG237" s="13"/>
      <c r="BH237" s="12"/>
      <c r="BI237" s="613"/>
      <c r="BJ237" s="13"/>
      <c r="BK237" s="13"/>
      <c r="BL237" s="613"/>
      <c r="BM237" s="613"/>
      <c r="BN237" s="613"/>
      <c r="BO237" s="613"/>
      <c r="BP237" s="613"/>
      <c r="BQ237" s="613"/>
      <c r="BR237" s="622">
        <f t="shared" si="13"/>
        <v>0</v>
      </c>
    </row>
    <row r="238" spans="1:70" s="623" customFormat="1" ht="25">
      <c r="A238" s="589">
        <v>33</v>
      </c>
      <c r="B238" s="581">
        <v>5</v>
      </c>
      <c r="C238" s="589" t="s">
        <v>2389</v>
      </c>
      <c r="D238" s="589">
        <v>42</v>
      </c>
      <c r="E238" s="589" t="s">
        <v>2264</v>
      </c>
      <c r="F238" s="589"/>
      <c r="G238" s="589" t="s">
        <v>1621</v>
      </c>
      <c r="H238" s="589" t="s">
        <v>1621</v>
      </c>
      <c r="I238" s="589" t="s">
        <v>2276</v>
      </c>
      <c r="J238" s="283"/>
      <c r="K238" s="647" t="s">
        <v>2308</v>
      </c>
      <c r="L238" s="589" t="s">
        <v>2441</v>
      </c>
      <c r="M238" s="589"/>
      <c r="N238" s="589"/>
      <c r="O238" s="650" t="s">
        <v>2508</v>
      </c>
      <c r="P238" s="650">
        <f>Table2[[#This Row],[Minimum possible value]]</f>
        <v>0</v>
      </c>
      <c r="Q238" s="650">
        <f>Table2[[#This Row],[Maximum likely or possible value]]</f>
        <v>0</v>
      </c>
      <c r="R238" s="650"/>
      <c r="S238" s="613"/>
      <c r="T238" s="13"/>
      <c r="U238" s="613"/>
      <c r="V238" s="13"/>
      <c r="W238" s="13"/>
      <c r="X238" s="13"/>
      <c r="Y238" s="13"/>
      <c r="Z238" s="13"/>
      <c r="AA238" s="164"/>
      <c r="AB238" s="613"/>
      <c r="AC238" s="13"/>
      <c r="AD238" s="613"/>
      <c r="AE238" s="613"/>
      <c r="AF238" s="613"/>
      <c r="AG238" s="613"/>
      <c r="AH238" s="613"/>
      <c r="AI238" s="13"/>
      <c r="AJ238" s="13"/>
      <c r="AK238" s="13"/>
      <c r="AL238" s="13"/>
      <c r="AM238" s="13"/>
      <c r="AN238" s="13"/>
      <c r="AO238" s="13"/>
      <c r="AP238" s="13"/>
      <c r="AQ238" s="13"/>
      <c r="AR238" s="13"/>
      <c r="AS238" s="610"/>
      <c r="AT238" s="610"/>
      <c r="AU238" s="613"/>
      <c r="AV238" s="613"/>
      <c r="AW238" s="613"/>
      <c r="AX238" s="613"/>
      <c r="AY238" s="613"/>
      <c r="AZ238" s="613"/>
      <c r="BA238" s="613"/>
      <c r="BB238" s="13"/>
      <c r="BC238" s="13"/>
      <c r="BD238" s="13"/>
      <c r="BE238" s="13"/>
      <c r="BF238" s="164"/>
      <c r="BG238" s="13"/>
      <c r="BH238" s="12"/>
      <c r="BI238" s="613"/>
      <c r="BJ238" s="13"/>
      <c r="BK238" s="13"/>
      <c r="BL238" s="613"/>
      <c r="BM238" s="613"/>
      <c r="BN238" s="613"/>
      <c r="BO238" s="613"/>
      <c r="BP238" s="613"/>
      <c r="BQ238" s="613"/>
      <c r="BR238" s="622">
        <f t="shared" si="13"/>
        <v>0</v>
      </c>
    </row>
    <row r="239" spans="1:70" s="623" customFormat="1" ht="50">
      <c r="A239" s="589">
        <v>34</v>
      </c>
      <c r="B239" s="581">
        <v>5</v>
      </c>
      <c r="C239" s="589" t="s">
        <v>2389</v>
      </c>
      <c r="D239" s="589">
        <v>43</v>
      </c>
      <c r="E239" s="589" t="s">
        <v>2264</v>
      </c>
      <c r="F239" s="589"/>
      <c r="G239" s="589" t="s">
        <v>1621</v>
      </c>
      <c r="H239" s="589" t="s">
        <v>1621</v>
      </c>
      <c r="I239" s="589" t="s">
        <v>2277</v>
      </c>
      <c r="J239" s="283"/>
      <c r="K239" s="647" t="s">
        <v>2310</v>
      </c>
      <c r="L239" s="589" t="s">
        <v>2441</v>
      </c>
      <c r="M239" s="589"/>
      <c r="N239" s="589"/>
      <c r="O239" s="650" t="s">
        <v>2509</v>
      </c>
      <c r="P239" s="650">
        <f>Table2[[#This Row],[Minimum possible value]]</f>
        <v>0</v>
      </c>
      <c r="Q239" s="650">
        <f>Table2[[#This Row],[Maximum likely or possible value]]</f>
        <v>0</v>
      </c>
      <c r="R239" s="650"/>
      <c r="S239" s="613"/>
      <c r="T239" s="13"/>
      <c r="U239" s="613"/>
      <c r="V239" s="13"/>
      <c r="W239" s="13"/>
      <c r="X239" s="13"/>
      <c r="Y239" s="13"/>
      <c r="Z239" s="13"/>
      <c r="AA239" s="164"/>
      <c r="AB239" s="613"/>
      <c r="AC239" s="13"/>
      <c r="AD239" s="613"/>
      <c r="AE239" s="613"/>
      <c r="AF239" s="613"/>
      <c r="AG239" s="613"/>
      <c r="AH239" s="613"/>
      <c r="AI239" s="13"/>
      <c r="AJ239" s="13"/>
      <c r="AK239" s="13"/>
      <c r="AL239" s="13"/>
      <c r="AM239" s="13"/>
      <c r="AN239" s="13"/>
      <c r="AO239" s="13"/>
      <c r="AP239" s="13"/>
      <c r="AQ239" s="164"/>
      <c r="AR239" s="13"/>
      <c r="AS239" s="610"/>
      <c r="AT239" s="610"/>
      <c r="AU239" s="613"/>
      <c r="AV239" s="613"/>
      <c r="AW239" s="613"/>
      <c r="AX239" s="613"/>
      <c r="AY239" s="613"/>
      <c r="AZ239" s="613"/>
      <c r="BA239" s="613"/>
      <c r="BB239" s="13"/>
      <c r="BC239" s="13"/>
      <c r="BD239" s="13"/>
      <c r="BE239" s="13"/>
      <c r="BF239" s="164"/>
      <c r="BG239" s="13"/>
      <c r="BH239" s="12"/>
      <c r="BI239" s="613"/>
      <c r="BJ239" s="13"/>
      <c r="BK239" s="13"/>
      <c r="BL239" s="613"/>
      <c r="BM239" s="613"/>
      <c r="BN239" s="613"/>
      <c r="BO239" s="613"/>
      <c r="BP239" s="613"/>
      <c r="BQ239" s="613"/>
      <c r="BR239" s="622">
        <f t="shared" si="13"/>
        <v>0</v>
      </c>
    </row>
    <row r="240" spans="1:70" s="623" customFormat="1" ht="37.5">
      <c r="A240" s="589">
        <v>35</v>
      </c>
      <c r="B240" s="581">
        <v>5</v>
      </c>
      <c r="C240" s="589" t="s">
        <v>2389</v>
      </c>
      <c r="D240" s="589">
        <v>44</v>
      </c>
      <c r="E240" s="589" t="s">
        <v>2264</v>
      </c>
      <c r="F240" s="589"/>
      <c r="G240" s="589" t="s">
        <v>1621</v>
      </c>
      <c r="H240" s="589" t="s">
        <v>1621</v>
      </c>
      <c r="I240" s="589" t="s">
        <v>2278</v>
      </c>
      <c r="J240" s="283"/>
      <c r="K240" s="647" t="s">
        <v>2311</v>
      </c>
      <c r="L240" s="589" t="s">
        <v>2441</v>
      </c>
      <c r="M240" s="589"/>
      <c r="N240" s="589"/>
      <c r="O240" s="650" t="s">
        <v>2510</v>
      </c>
      <c r="P240" s="650">
        <f>Table2[[#This Row],[Minimum possible value]]</f>
        <v>0</v>
      </c>
      <c r="Q240" s="650">
        <f>Table2[[#This Row],[Maximum likely or possible value]]</f>
        <v>0</v>
      </c>
      <c r="R240" s="650"/>
      <c r="S240" s="610"/>
      <c r="T240" s="13"/>
      <c r="U240" s="613"/>
      <c r="V240" s="13"/>
      <c r="W240" s="13"/>
      <c r="X240" s="13"/>
      <c r="Y240" s="13"/>
      <c r="Z240" s="13"/>
      <c r="AA240" s="164"/>
      <c r="AB240" s="613"/>
      <c r="AC240" s="13"/>
      <c r="AD240" s="613"/>
      <c r="AE240" s="613"/>
      <c r="AF240" s="613"/>
      <c r="AG240" s="613"/>
      <c r="AH240" s="613"/>
      <c r="AI240" s="13"/>
      <c r="AJ240" s="13"/>
      <c r="AK240" s="13"/>
      <c r="AL240" s="13"/>
      <c r="AM240" s="13"/>
      <c r="AN240" s="13"/>
      <c r="AO240" s="13"/>
      <c r="AP240" s="13"/>
      <c r="AQ240" s="164"/>
      <c r="AR240" s="13"/>
      <c r="AS240" s="610"/>
      <c r="AT240" s="610"/>
      <c r="AU240" s="613"/>
      <c r="AV240" s="613"/>
      <c r="AW240" s="613"/>
      <c r="AX240" s="613"/>
      <c r="AY240" s="613"/>
      <c r="AZ240" s="613"/>
      <c r="BA240" s="613"/>
      <c r="BB240" s="13"/>
      <c r="BC240" s="13"/>
      <c r="BD240" s="13"/>
      <c r="BE240" s="13"/>
      <c r="BF240" s="164"/>
      <c r="BG240" s="13"/>
      <c r="BH240" s="12"/>
      <c r="BI240" s="613"/>
      <c r="BJ240" s="13"/>
      <c r="BK240" s="13"/>
      <c r="BL240" s="613"/>
      <c r="BM240" s="613"/>
      <c r="BN240" s="613"/>
      <c r="BO240" s="613"/>
      <c r="BP240" s="613"/>
      <c r="BQ240" s="613"/>
      <c r="BR240" s="622">
        <f t="shared" si="13"/>
        <v>0</v>
      </c>
    </row>
    <row r="241" spans="1:70" s="623" customFormat="1" ht="25">
      <c r="A241" s="589">
        <v>36</v>
      </c>
      <c r="B241" s="581">
        <v>5</v>
      </c>
      <c r="C241" s="589" t="s">
        <v>2389</v>
      </c>
      <c r="D241" s="589">
        <v>45</v>
      </c>
      <c r="E241" s="589" t="s">
        <v>2264</v>
      </c>
      <c r="F241" s="589"/>
      <c r="G241" s="589" t="s">
        <v>1621</v>
      </c>
      <c r="H241" s="589" t="s">
        <v>1621</v>
      </c>
      <c r="I241" s="647" t="s">
        <v>2313</v>
      </c>
      <c r="J241" s="283"/>
      <c r="K241" s="647" t="s">
        <v>2312</v>
      </c>
      <c r="L241" s="589" t="s">
        <v>2441</v>
      </c>
      <c r="M241" s="589"/>
      <c r="N241" s="589"/>
      <c r="O241" s="650" t="s">
        <v>2511</v>
      </c>
      <c r="P241" s="650">
        <f>Table2[[#This Row],[Minimum possible value]]</f>
        <v>0</v>
      </c>
      <c r="Q241" s="650">
        <f>Table2[[#This Row],[Maximum likely or possible value]]</f>
        <v>0</v>
      </c>
      <c r="R241" s="650"/>
      <c r="S241" s="610"/>
      <c r="T241" s="13"/>
      <c r="U241" s="613"/>
      <c r="V241" s="13"/>
      <c r="W241" s="13"/>
      <c r="X241" s="13"/>
      <c r="Y241" s="13"/>
      <c r="Z241" s="13"/>
      <c r="AA241" s="164"/>
      <c r="AB241" s="613"/>
      <c r="AC241" s="13"/>
      <c r="AD241" s="613"/>
      <c r="AE241" s="613"/>
      <c r="AF241" s="613"/>
      <c r="AG241" s="613"/>
      <c r="AH241" s="613"/>
      <c r="AI241" s="13"/>
      <c r="AJ241" s="13"/>
      <c r="AK241" s="13"/>
      <c r="AL241" s="13"/>
      <c r="AM241" s="13"/>
      <c r="AN241" s="13"/>
      <c r="AO241" s="13"/>
      <c r="AP241" s="13"/>
      <c r="AQ241" s="164"/>
      <c r="AR241" s="13"/>
      <c r="AS241" s="610"/>
      <c r="AT241" s="610"/>
      <c r="AU241" s="613"/>
      <c r="AV241" s="613"/>
      <c r="AW241" s="613"/>
      <c r="AX241" s="613"/>
      <c r="AY241" s="613"/>
      <c r="AZ241" s="613"/>
      <c r="BA241" s="613"/>
      <c r="BB241" s="13"/>
      <c r="BC241" s="13"/>
      <c r="BD241" s="13"/>
      <c r="BE241" s="13"/>
      <c r="BF241" s="164"/>
      <c r="BG241" s="13"/>
      <c r="BH241" s="12"/>
      <c r="BI241" s="613"/>
      <c r="BJ241" s="13"/>
      <c r="BK241" s="13"/>
      <c r="BL241" s="613"/>
      <c r="BM241" s="613"/>
      <c r="BN241" s="613"/>
      <c r="BO241" s="613"/>
      <c r="BP241" s="613"/>
      <c r="BQ241" s="613"/>
      <c r="BR241" s="622">
        <f t="shared" si="13"/>
        <v>0</v>
      </c>
    </row>
    <row r="242" spans="1:70" s="623" customFormat="1" ht="25">
      <c r="A242" s="589">
        <v>37</v>
      </c>
      <c r="B242" s="581">
        <v>5</v>
      </c>
      <c r="C242" s="589" t="s">
        <v>2389</v>
      </c>
      <c r="D242" s="589">
        <v>46</v>
      </c>
      <c r="E242" s="589" t="s">
        <v>2264</v>
      </c>
      <c r="F242" s="589"/>
      <c r="G242" s="589" t="s">
        <v>1621</v>
      </c>
      <c r="H242" s="589" t="s">
        <v>1621</v>
      </c>
      <c r="I242" s="647" t="s">
        <v>2314</v>
      </c>
      <c r="J242" s="283"/>
      <c r="K242" s="647" t="s">
        <v>2315</v>
      </c>
      <c r="L242" s="589" t="s">
        <v>2441</v>
      </c>
      <c r="M242" s="589"/>
      <c r="N242" s="589"/>
      <c r="O242" s="650" t="s">
        <v>2512</v>
      </c>
      <c r="P242" s="650">
        <f>Table2[[#This Row],[Minimum possible value]]</f>
        <v>0</v>
      </c>
      <c r="Q242" s="650">
        <f>Table2[[#This Row],[Maximum likely or possible value]]</f>
        <v>0</v>
      </c>
      <c r="R242" s="650"/>
      <c r="S242" s="610"/>
      <c r="T242" s="13"/>
      <c r="U242" s="613"/>
      <c r="V242" s="13"/>
      <c r="W242" s="13"/>
      <c r="X242" s="13"/>
      <c r="Y242" s="13"/>
      <c r="Z242" s="13"/>
      <c r="AA242" s="164"/>
      <c r="AB242" s="613"/>
      <c r="AC242" s="13"/>
      <c r="AD242" s="613"/>
      <c r="AE242" s="613"/>
      <c r="AF242" s="613"/>
      <c r="AG242" s="613"/>
      <c r="AH242" s="613"/>
      <c r="AI242" s="13"/>
      <c r="AJ242" s="13"/>
      <c r="AK242" s="13"/>
      <c r="AL242" s="13"/>
      <c r="AM242" s="13"/>
      <c r="AN242" s="13"/>
      <c r="AO242" s="13"/>
      <c r="AP242" s="13"/>
      <c r="AQ242" s="164"/>
      <c r="AR242" s="13"/>
      <c r="AS242" s="610"/>
      <c r="AT242" s="610"/>
      <c r="AU242" s="613"/>
      <c r="AV242" s="613"/>
      <c r="AW242" s="613"/>
      <c r="AX242" s="613"/>
      <c r="AY242" s="613"/>
      <c r="AZ242" s="613"/>
      <c r="BA242" s="613"/>
      <c r="BB242" s="13"/>
      <c r="BC242" s="13"/>
      <c r="BD242" s="13"/>
      <c r="BE242" s="13"/>
      <c r="BF242" s="164"/>
      <c r="BG242" s="13"/>
      <c r="BH242" s="12"/>
      <c r="BI242" s="613"/>
      <c r="BJ242" s="13"/>
      <c r="BK242" s="13"/>
      <c r="BL242" s="613"/>
      <c r="BM242" s="613"/>
      <c r="BN242" s="613"/>
      <c r="BO242" s="613"/>
      <c r="BP242" s="613"/>
      <c r="BQ242" s="613"/>
      <c r="BR242" s="622">
        <f t="shared" si="13"/>
        <v>0</v>
      </c>
    </row>
    <row r="243" spans="1:70" s="623" customFormat="1" ht="25">
      <c r="A243" s="589">
        <v>38</v>
      </c>
      <c r="B243" s="581">
        <v>5</v>
      </c>
      <c r="C243" s="589" t="s">
        <v>2389</v>
      </c>
      <c r="D243" s="589">
        <v>47</v>
      </c>
      <c r="E243" s="589" t="s">
        <v>2264</v>
      </c>
      <c r="F243" s="589"/>
      <c r="G243" s="589" t="s">
        <v>1621</v>
      </c>
      <c r="H243" s="589" t="s">
        <v>1621</v>
      </c>
      <c r="I243" s="648" t="s">
        <v>2316</v>
      </c>
      <c r="J243" s="283"/>
      <c r="K243" s="647" t="s">
        <v>2317</v>
      </c>
      <c r="L243" s="589" t="s">
        <v>2441</v>
      </c>
      <c r="M243" s="589"/>
      <c r="N243" s="589"/>
      <c r="O243" s="650" t="s">
        <v>2513</v>
      </c>
      <c r="P243" s="650">
        <f>Table2[[#This Row],[Minimum possible value]]</f>
        <v>0</v>
      </c>
      <c r="Q243" s="650">
        <f>Table2[[#This Row],[Maximum likely or possible value]]</f>
        <v>0</v>
      </c>
      <c r="R243" s="650"/>
      <c r="S243" s="610"/>
      <c r="T243" s="13"/>
      <c r="U243" s="613"/>
      <c r="V243" s="13"/>
      <c r="W243" s="13"/>
      <c r="X243" s="13"/>
      <c r="Y243" s="13"/>
      <c r="Z243" s="13"/>
      <c r="AA243" s="164"/>
      <c r="AB243" s="613"/>
      <c r="AC243" s="13"/>
      <c r="AD243" s="613"/>
      <c r="AE243" s="613"/>
      <c r="AF243" s="613"/>
      <c r="AG243" s="613"/>
      <c r="AH243" s="613"/>
      <c r="AI243" s="13"/>
      <c r="AJ243" s="13"/>
      <c r="AK243" s="13"/>
      <c r="AL243" s="13"/>
      <c r="AM243" s="13"/>
      <c r="AN243" s="13"/>
      <c r="AO243" s="13"/>
      <c r="AP243" s="13"/>
      <c r="AQ243" s="164"/>
      <c r="AR243" s="13"/>
      <c r="AS243" s="610"/>
      <c r="AT243" s="610"/>
      <c r="AU243" s="613"/>
      <c r="AV243" s="613"/>
      <c r="AW243" s="613"/>
      <c r="AX243" s="613"/>
      <c r="AY243" s="613"/>
      <c r="AZ243" s="613"/>
      <c r="BA243" s="635"/>
      <c r="BB243" s="13"/>
      <c r="BC243" s="13"/>
      <c r="BD243" s="13"/>
      <c r="BE243" s="13"/>
      <c r="BF243" s="164"/>
      <c r="BG243" s="13"/>
      <c r="BH243" s="12"/>
      <c r="BI243" s="613"/>
      <c r="BJ243" s="13"/>
      <c r="BK243" s="13"/>
      <c r="BL243" s="613"/>
      <c r="BM243" s="613"/>
      <c r="BN243" s="613"/>
      <c r="BO243" s="613"/>
      <c r="BP243" s="613"/>
      <c r="BQ243" s="613"/>
      <c r="BR243" s="622">
        <f t="shared" si="13"/>
        <v>0</v>
      </c>
    </row>
    <row r="244" spans="1:70" s="623" customFormat="1" ht="25">
      <c r="A244" s="589">
        <v>39</v>
      </c>
      <c r="B244" s="581">
        <v>5</v>
      </c>
      <c r="C244" s="589" t="s">
        <v>2389</v>
      </c>
      <c r="D244" s="589">
        <v>48</v>
      </c>
      <c r="E244" s="589" t="s">
        <v>2264</v>
      </c>
      <c r="F244" s="589"/>
      <c r="G244" s="589" t="s">
        <v>1621</v>
      </c>
      <c r="H244" s="589" t="s">
        <v>1621</v>
      </c>
      <c r="I244" s="648" t="s">
        <v>2318</v>
      </c>
      <c r="J244" s="283"/>
      <c r="K244" s="647" t="s">
        <v>2319</v>
      </c>
      <c r="L244" s="589" t="s">
        <v>2441</v>
      </c>
      <c r="M244" s="589"/>
      <c r="N244" s="589"/>
      <c r="O244" s="650" t="s">
        <v>2514</v>
      </c>
      <c r="P244" s="650">
        <f>Table2[[#This Row],[Minimum possible value]]</f>
        <v>0</v>
      </c>
      <c r="Q244" s="650">
        <f>Table2[[#This Row],[Maximum likely or possible value]]</f>
        <v>0</v>
      </c>
      <c r="R244" s="650"/>
      <c r="S244" s="610"/>
      <c r="T244" s="13"/>
      <c r="U244" s="613"/>
      <c r="V244" s="13"/>
      <c r="W244" s="13"/>
      <c r="X244" s="13"/>
      <c r="Y244" s="13"/>
      <c r="Z244" s="13"/>
      <c r="AA244" s="164"/>
      <c r="AB244" s="613"/>
      <c r="AC244" s="13"/>
      <c r="AD244" s="613"/>
      <c r="AE244" s="613"/>
      <c r="AF244" s="613"/>
      <c r="AG244" s="613"/>
      <c r="AH244" s="613"/>
      <c r="AI244" s="13"/>
      <c r="AJ244" s="13"/>
      <c r="AK244" s="13"/>
      <c r="AL244" s="13"/>
      <c r="AM244" s="13"/>
      <c r="AN244" s="13"/>
      <c r="AO244" s="13"/>
      <c r="AP244" s="13"/>
      <c r="AQ244" s="164"/>
      <c r="AR244" s="13"/>
      <c r="AS244" s="635"/>
      <c r="AT244" s="635"/>
      <c r="AU244" s="613"/>
      <c r="AV244" s="613"/>
      <c r="AW244" s="613"/>
      <c r="AX244" s="613"/>
      <c r="AY244" s="635"/>
      <c r="AZ244" s="613"/>
      <c r="BA244" s="635"/>
      <c r="BB244" s="13"/>
      <c r="BC244" s="13"/>
      <c r="BD244" s="13"/>
      <c r="BE244" s="13"/>
      <c r="BF244" s="164"/>
      <c r="BG244" s="13"/>
      <c r="BH244" s="12"/>
      <c r="BI244" s="613"/>
      <c r="BJ244" s="13"/>
      <c r="BK244" s="13"/>
      <c r="BL244" s="613"/>
      <c r="BM244" s="613"/>
      <c r="BN244" s="613"/>
      <c r="BO244" s="613"/>
      <c r="BP244" s="613"/>
      <c r="BQ244" s="613"/>
      <c r="BR244" s="622">
        <f t="shared" si="13"/>
        <v>0</v>
      </c>
    </row>
    <row r="245" spans="1:70" s="623" customFormat="1" ht="25">
      <c r="A245" s="589">
        <v>40</v>
      </c>
      <c r="B245" s="581">
        <v>5</v>
      </c>
      <c r="C245" s="589" t="s">
        <v>2389</v>
      </c>
      <c r="D245" s="589">
        <v>49</v>
      </c>
      <c r="E245" s="589" t="s">
        <v>2264</v>
      </c>
      <c r="F245" s="589"/>
      <c r="G245" s="589" t="s">
        <v>1621</v>
      </c>
      <c r="H245" s="589" t="s">
        <v>1621</v>
      </c>
      <c r="I245" s="647" t="s">
        <v>2320</v>
      </c>
      <c r="J245" s="283"/>
      <c r="K245" s="647" t="s">
        <v>2321</v>
      </c>
      <c r="L245" s="589" t="s">
        <v>2441</v>
      </c>
      <c r="M245" s="589"/>
      <c r="N245" s="589"/>
      <c r="O245" s="650" t="s">
        <v>2515</v>
      </c>
      <c r="P245" s="650">
        <f>Table2[[#This Row],[Minimum possible value]]</f>
        <v>0</v>
      </c>
      <c r="Q245" s="650">
        <f>Table2[[#This Row],[Maximum likely or possible value]]</f>
        <v>0</v>
      </c>
      <c r="R245" s="650"/>
      <c r="S245" s="610"/>
      <c r="T245" s="13"/>
      <c r="U245" s="613"/>
      <c r="V245" s="13"/>
      <c r="W245" s="13"/>
      <c r="X245" s="13"/>
      <c r="Y245" s="13"/>
      <c r="Z245" s="13"/>
      <c r="AA245" s="164"/>
      <c r="AB245" s="613"/>
      <c r="AC245" s="13"/>
      <c r="AD245" s="613"/>
      <c r="AE245" s="613"/>
      <c r="AF245" s="613"/>
      <c r="AG245" s="613"/>
      <c r="AH245" s="613"/>
      <c r="AI245" s="13"/>
      <c r="AJ245" s="13"/>
      <c r="AK245" s="13"/>
      <c r="AL245" s="13"/>
      <c r="AM245" s="13"/>
      <c r="AN245" s="13"/>
      <c r="AO245" s="13"/>
      <c r="AP245" s="13"/>
      <c r="AQ245" s="164"/>
      <c r="AR245" s="13"/>
      <c r="AS245" s="610"/>
      <c r="AT245" s="610"/>
      <c r="AU245" s="613"/>
      <c r="AV245" s="613"/>
      <c r="AW245" s="613"/>
      <c r="AX245" s="613"/>
      <c r="AY245" s="613"/>
      <c r="AZ245" s="613"/>
      <c r="BA245" s="613"/>
      <c r="BB245" s="13"/>
      <c r="BC245" s="13"/>
      <c r="BD245" s="13"/>
      <c r="BE245" s="13"/>
      <c r="BF245" s="164"/>
      <c r="BG245" s="13"/>
      <c r="BH245" s="12"/>
      <c r="BI245" s="613"/>
      <c r="BJ245" s="13"/>
      <c r="BK245" s="13"/>
      <c r="BL245" s="613"/>
      <c r="BM245" s="613"/>
      <c r="BN245" s="613"/>
      <c r="BO245" s="613"/>
      <c r="BP245" s="613"/>
      <c r="BQ245" s="613"/>
      <c r="BR245" s="622">
        <f t="shared" si="13"/>
        <v>0</v>
      </c>
    </row>
    <row r="246" spans="1:70" s="623" customFormat="1" ht="25">
      <c r="A246" s="589">
        <v>41</v>
      </c>
      <c r="B246" s="581">
        <v>5</v>
      </c>
      <c r="C246" s="589" t="s">
        <v>2389</v>
      </c>
      <c r="D246" s="589">
        <v>50</v>
      </c>
      <c r="E246" s="589" t="s">
        <v>2264</v>
      </c>
      <c r="F246" s="589"/>
      <c r="G246" s="589" t="s">
        <v>1621</v>
      </c>
      <c r="H246" s="589" t="s">
        <v>1621</v>
      </c>
      <c r="I246" s="649" t="s">
        <v>2279</v>
      </c>
      <c r="J246" s="283"/>
      <c r="K246" s="647" t="s">
        <v>2322</v>
      </c>
      <c r="L246" s="589" t="s">
        <v>2441</v>
      </c>
      <c r="M246" s="589"/>
      <c r="N246" s="589"/>
      <c r="O246" s="650" t="s">
        <v>2516</v>
      </c>
      <c r="P246" s="650">
        <f>Table2[[#This Row],[Minimum possible value]]</f>
        <v>0</v>
      </c>
      <c r="Q246" s="650">
        <f>Table2[[#This Row],[Maximum likely or possible value]]</f>
        <v>0</v>
      </c>
      <c r="R246" s="650"/>
      <c r="S246" s="610"/>
      <c r="T246" s="13"/>
      <c r="U246" s="613"/>
      <c r="V246" s="13"/>
      <c r="W246" s="13"/>
      <c r="X246" s="13"/>
      <c r="Y246" s="13"/>
      <c r="Z246" s="13"/>
      <c r="AA246" s="164"/>
      <c r="AB246" s="613"/>
      <c r="AC246" s="13"/>
      <c r="AD246" s="613"/>
      <c r="AE246" s="613"/>
      <c r="AF246" s="613"/>
      <c r="AG246" s="613"/>
      <c r="AH246" s="613"/>
      <c r="AI246" s="13"/>
      <c r="AJ246" s="13"/>
      <c r="AK246" s="13"/>
      <c r="AL246" s="13"/>
      <c r="AM246" s="13"/>
      <c r="AN246" s="13"/>
      <c r="AO246" s="13"/>
      <c r="AP246" s="13"/>
      <c r="AQ246" s="164"/>
      <c r="AR246" s="13"/>
      <c r="AS246" s="635"/>
      <c r="AT246" s="635"/>
      <c r="AU246" s="613"/>
      <c r="AV246" s="613"/>
      <c r="AW246" s="613"/>
      <c r="AX246" s="613"/>
      <c r="AY246" s="613"/>
      <c r="AZ246" s="613"/>
      <c r="BA246" s="613"/>
      <c r="BB246" s="13"/>
      <c r="BC246" s="13"/>
      <c r="BD246" s="13"/>
      <c r="BE246" s="13"/>
      <c r="BF246" s="164"/>
      <c r="BG246" s="13"/>
      <c r="BH246" s="12"/>
      <c r="BI246" s="613"/>
      <c r="BJ246" s="13"/>
      <c r="BK246" s="13"/>
      <c r="BL246" s="613"/>
      <c r="BM246" s="613"/>
      <c r="BN246" s="613"/>
      <c r="BO246" s="613"/>
      <c r="BP246" s="613"/>
      <c r="BQ246" s="613"/>
      <c r="BR246" s="622">
        <f t="shared" si="13"/>
        <v>0</v>
      </c>
    </row>
    <row r="247" spans="1:70" s="623" customFormat="1" ht="25">
      <c r="A247" s="589">
        <v>42</v>
      </c>
      <c r="B247" s="581">
        <v>5</v>
      </c>
      <c r="C247" s="589" t="s">
        <v>2389</v>
      </c>
      <c r="D247" s="589">
        <v>51</v>
      </c>
      <c r="E247" s="589" t="s">
        <v>2264</v>
      </c>
      <c r="F247" s="589"/>
      <c r="G247" s="589" t="s">
        <v>1621</v>
      </c>
      <c r="H247" s="589" t="s">
        <v>1621</v>
      </c>
      <c r="I247" s="589" t="s">
        <v>2280</v>
      </c>
      <c r="J247" s="283"/>
      <c r="K247" s="647" t="s">
        <v>2323</v>
      </c>
      <c r="L247" s="589" t="s">
        <v>2441</v>
      </c>
      <c r="M247" s="589"/>
      <c r="N247" s="589"/>
      <c r="O247" s="650" t="s">
        <v>2517</v>
      </c>
      <c r="P247" s="650">
        <f>Table2[[#This Row],[Minimum possible value]]</f>
        <v>0</v>
      </c>
      <c r="Q247" s="650">
        <f>Table2[[#This Row],[Maximum likely or possible value]]</f>
        <v>0</v>
      </c>
      <c r="R247" s="650"/>
      <c r="S247" s="610"/>
      <c r="T247" s="13"/>
      <c r="U247" s="613"/>
      <c r="V247" s="13"/>
      <c r="W247" s="13"/>
      <c r="X247" s="13"/>
      <c r="Y247" s="13"/>
      <c r="Z247" s="13"/>
      <c r="AA247" s="164"/>
      <c r="AB247" s="613"/>
      <c r="AC247" s="13"/>
      <c r="AD247" s="613"/>
      <c r="AE247" s="613"/>
      <c r="AF247" s="613"/>
      <c r="AG247" s="613"/>
      <c r="AH247" s="613"/>
      <c r="AI247" s="13"/>
      <c r="AJ247" s="13"/>
      <c r="AK247" s="13"/>
      <c r="AL247" s="13"/>
      <c r="AM247" s="13"/>
      <c r="AN247" s="13"/>
      <c r="AO247" s="13"/>
      <c r="AP247" s="13"/>
      <c r="AQ247" s="164"/>
      <c r="AR247" s="13"/>
      <c r="AS247" s="610"/>
      <c r="AT247" s="610"/>
      <c r="AU247" s="613"/>
      <c r="AV247" s="613"/>
      <c r="AW247" s="613"/>
      <c r="AX247" s="613"/>
      <c r="AY247" s="613"/>
      <c r="AZ247" s="613"/>
      <c r="BA247" s="613"/>
      <c r="BB247" s="13"/>
      <c r="BC247" s="13"/>
      <c r="BD247" s="13"/>
      <c r="BE247" s="13"/>
      <c r="BF247" s="164"/>
      <c r="BG247" s="13"/>
      <c r="BH247" s="12"/>
      <c r="BI247" s="613"/>
      <c r="BJ247" s="13"/>
      <c r="BK247" s="13"/>
      <c r="BL247" s="613"/>
      <c r="BM247" s="613"/>
      <c r="BN247" s="613"/>
      <c r="BO247" s="613"/>
      <c r="BP247" s="613"/>
      <c r="BQ247" s="613"/>
      <c r="BR247" s="622">
        <f t="shared" si="13"/>
        <v>0</v>
      </c>
    </row>
    <row r="248" spans="1:70" s="623" customFormat="1" ht="25">
      <c r="A248" s="589">
        <v>43</v>
      </c>
      <c r="B248" s="581">
        <v>5</v>
      </c>
      <c r="C248" s="589" t="s">
        <v>2389</v>
      </c>
      <c r="D248" s="589">
        <v>52</v>
      </c>
      <c r="E248" s="589" t="s">
        <v>2264</v>
      </c>
      <c r="F248" s="589"/>
      <c r="G248" s="589" t="s">
        <v>1621</v>
      </c>
      <c r="H248" s="589" t="s">
        <v>1621</v>
      </c>
      <c r="I248" s="649" t="s">
        <v>2281</v>
      </c>
      <c r="J248" s="283"/>
      <c r="K248" s="647" t="s">
        <v>2324</v>
      </c>
      <c r="L248" s="589" t="s">
        <v>2441</v>
      </c>
      <c r="M248" s="589"/>
      <c r="N248" s="589"/>
      <c r="O248" s="650" t="s">
        <v>2518</v>
      </c>
      <c r="P248" s="650">
        <f>Table2[[#This Row],[Minimum possible value]]</f>
        <v>0</v>
      </c>
      <c r="Q248" s="650">
        <f>Table2[[#This Row],[Maximum likely or possible value]]</f>
        <v>0</v>
      </c>
      <c r="R248" s="650"/>
      <c r="S248" s="610"/>
      <c r="T248" s="13"/>
      <c r="U248" s="613"/>
      <c r="V248" s="13"/>
      <c r="W248" s="13"/>
      <c r="X248" s="13"/>
      <c r="Y248" s="13"/>
      <c r="Z248" s="13"/>
      <c r="AA248" s="164"/>
      <c r="AB248" s="613"/>
      <c r="AC248" s="13"/>
      <c r="AD248" s="613"/>
      <c r="AE248" s="613"/>
      <c r="AF248" s="613"/>
      <c r="AG248" s="613"/>
      <c r="AH248" s="613"/>
      <c r="AI248" s="13"/>
      <c r="AJ248" s="13"/>
      <c r="AK248" s="13"/>
      <c r="AL248" s="13"/>
      <c r="AM248" s="13"/>
      <c r="AN248" s="13"/>
      <c r="AO248" s="13"/>
      <c r="AP248" s="13"/>
      <c r="AQ248" s="164"/>
      <c r="AR248" s="13"/>
      <c r="AS248" s="610"/>
      <c r="AT248" s="610"/>
      <c r="AU248" s="613"/>
      <c r="AV248" s="635"/>
      <c r="AW248" s="613"/>
      <c r="AX248" s="613"/>
      <c r="AY248" s="635"/>
      <c r="AZ248" s="613"/>
      <c r="BA248" s="613"/>
      <c r="BB248" s="13"/>
      <c r="BC248" s="13"/>
      <c r="BD248" s="13"/>
      <c r="BE248" s="13"/>
      <c r="BF248" s="164"/>
      <c r="BG248" s="13"/>
      <c r="BH248" s="12"/>
      <c r="BI248" s="613"/>
      <c r="BJ248" s="13"/>
      <c r="BK248" s="13"/>
      <c r="BL248" s="613"/>
      <c r="BM248" s="613"/>
      <c r="BN248" s="613"/>
      <c r="BO248" s="613"/>
      <c r="BP248" s="613"/>
      <c r="BQ248" s="613"/>
      <c r="BR248" s="622">
        <f t="shared" si="13"/>
        <v>0</v>
      </c>
    </row>
    <row r="249" spans="1:70" s="623" customFormat="1" ht="25">
      <c r="A249" s="589">
        <v>44</v>
      </c>
      <c r="B249" s="581">
        <v>5</v>
      </c>
      <c r="C249" s="589" t="s">
        <v>2389</v>
      </c>
      <c r="D249" s="589">
        <v>53</v>
      </c>
      <c r="E249" s="589" t="s">
        <v>2264</v>
      </c>
      <c r="F249" s="589"/>
      <c r="G249" s="589" t="s">
        <v>1621</v>
      </c>
      <c r="H249" s="589" t="s">
        <v>1621</v>
      </c>
      <c r="I249" s="589" t="s">
        <v>2282</v>
      </c>
      <c r="J249" s="283"/>
      <c r="K249" s="647" t="s">
        <v>2325</v>
      </c>
      <c r="L249" s="589" t="s">
        <v>2441</v>
      </c>
      <c r="M249" s="589"/>
      <c r="N249" s="589"/>
      <c r="O249" s="650" t="s">
        <v>2519</v>
      </c>
      <c r="P249" s="650">
        <f>Table2[[#This Row],[Minimum possible value]]</f>
        <v>0</v>
      </c>
      <c r="Q249" s="650">
        <f>Table2[[#This Row],[Maximum likely or possible value]]</f>
        <v>0</v>
      </c>
      <c r="R249" s="650"/>
      <c r="S249" s="610"/>
      <c r="T249" s="13"/>
      <c r="U249" s="613"/>
      <c r="V249" s="13"/>
      <c r="W249" s="13"/>
      <c r="X249" s="13"/>
      <c r="Y249" s="13"/>
      <c r="Z249" s="13"/>
      <c r="AA249" s="164"/>
      <c r="AB249" s="613"/>
      <c r="AC249" s="13"/>
      <c r="AD249" s="613"/>
      <c r="AE249" s="613"/>
      <c r="AF249" s="613"/>
      <c r="AG249" s="613"/>
      <c r="AH249" s="613"/>
      <c r="AI249" s="13"/>
      <c r="AJ249" s="13"/>
      <c r="AK249" s="13"/>
      <c r="AL249" s="13"/>
      <c r="AM249" s="13"/>
      <c r="AN249" s="13"/>
      <c r="AO249" s="13"/>
      <c r="AP249" s="13"/>
      <c r="AQ249" s="164"/>
      <c r="AR249" s="13"/>
      <c r="AS249" s="610"/>
      <c r="AT249" s="610"/>
      <c r="AU249" s="613"/>
      <c r="AV249" s="613"/>
      <c r="AW249" s="613"/>
      <c r="AX249" s="613"/>
      <c r="AY249" s="613"/>
      <c r="AZ249" s="613"/>
      <c r="BA249" s="613"/>
      <c r="BB249" s="13"/>
      <c r="BC249" s="13"/>
      <c r="BD249" s="13"/>
      <c r="BE249" s="13"/>
      <c r="BF249" s="164"/>
      <c r="BG249" s="13"/>
      <c r="BH249" s="12"/>
      <c r="BI249" s="613"/>
      <c r="BJ249" s="13"/>
      <c r="BK249" s="13"/>
      <c r="BL249" s="613"/>
      <c r="BM249" s="613"/>
      <c r="BN249" s="613"/>
      <c r="BO249" s="613"/>
      <c r="BP249" s="613"/>
      <c r="BQ249" s="613"/>
      <c r="BR249" s="622">
        <f t="shared" si="13"/>
        <v>0</v>
      </c>
    </row>
    <row r="250" spans="1:70" s="623" customFormat="1" ht="25">
      <c r="A250" s="589">
        <v>45</v>
      </c>
      <c r="B250" s="581">
        <v>5</v>
      </c>
      <c r="C250" s="589" t="s">
        <v>2389</v>
      </c>
      <c r="D250" s="589">
        <v>54</v>
      </c>
      <c r="E250" s="589" t="s">
        <v>2264</v>
      </c>
      <c r="F250" s="589"/>
      <c r="G250" s="589" t="s">
        <v>1621</v>
      </c>
      <c r="H250" s="589" t="s">
        <v>1621</v>
      </c>
      <c r="I250" s="649" t="s">
        <v>2283</v>
      </c>
      <c r="J250" s="283"/>
      <c r="K250" s="647" t="s">
        <v>2326</v>
      </c>
      <c r="L250" s="589" t="s">
        <v>2441</v>
      </c>
      <c r="M250" s="589"/>
      <c r="N250" s="589"/>
      <c r="O250" s="650" t="s">
        <v>2523</v>
      </c>
      <c r="P250" s="650">
        <f>Table2[[#This Row],[Minimum possible value]]</f>
        <v>0</v>
      </c>
      <c r="Q250" s="650">
        <f>Table2[[#This Row],[Maximum likely or possible value]]</f>
        <v>0</v>
      </c>
      <c r="R250" s="650"/>
      <c r="S250" s="610"/>
      <c r="T250" s="13"/>
      <c r="U250" s="613"/>
      <c r="V250" s="13"/>
      <c r="W250" s="13"/>
      <c r="X250" s="13"/>
      <c r="Y250" s="13"/>
      <c r="Z250" s="13"/>
      <c r="AA250" s="164"/>
      <c r="AB250" s="613"/>
      <c r="AC250" s="13"/>
      <c r="AD250" s="613"/>
      <c r="AE250" s="613"/>
      <c r="AF250" s="613"/>
      <c r="AG250" s="613"/>
      <c r="AH250" s="613"/>
      <c r="AI250" s="13"/>
      <c r="AJ250" s="13"/>
      <c r="AK250" s="13"/>
      <c r="AL250" s="13"/>
      <c r="AM250" s="13"/>
      <c r="AN250" s="13"/>
      <c r="AO250" s="13"/>
      <c r="AP250" s="13"/>
      <c r="AQ250" s="164"/>
      <c r="AR250" s="13"/>
      <c r="AS250" s="610"/>
      <c r="AT250" s="610"/>
      <c r="AU250" s="613"/>
      <c r="AV250" s="613"/>
      <c r="AW250" s="613"/>
      <c r="AX250" s="613"/>
      <c r="AY250" s="613"/>
      <c r="AZ250" s="613"/>
      <c r="BA250" s="613"/>
      <c r="BB250" s="13"/>
      <c r="BC250" s="13"/>
      <c r="BD250" s="13"/>
      <c r="BE250" s="13"/>
      <c r="BF250" s="164"/>
      <c r="BG250" s="13"/>
      <c r="BH250" s="12"/>
      <c r="BI250" s="613"/>
      <c r="BJ250" s="13"/>
      <c r="BK250" s="13"/>
      <c r="BL250" s="613"/>
      <c r="BM250" s="613"/>
      <c r="BN250" s="613"/>
      <c r="BO250" s="613"/>
      <c r="BP250" s="613"/>
      <c r="BQ250" s="613"/>
      <c r="BR250" s="622">
        <f t="shared" si="13"/>
        <v>0</v>
      </c>
    </row>
    <row r="251" spans="1:70" s="623" customFormat="1" ht="25">
      <c r="A251" s="589">
        <v>46</v>
      </c>
      <c r="B251" s="581">
        <v>5</v>
      </c>
      <c r="C251" s="589" t="s">
        <v>2389</v>
      </c>
      <c r="D251" s="589">
        <v>55</v>
      </c>
      <c r="E251" s="589" t="s">
        <v>2264</v>
      </c>
      <c r="F251" s="589"/>
      <c r="G251" s="589" t="s">
        <v>1621</v>
      </c>
      <c r="H251" s="589" t="s">
        <v>1621</v>
      </c>
      <c r="I251" s="589" t="s">
        <v>2284</v>
      </c>
      <c r="J251" s="283"/>
      <c r="K251" s="647" t="s">
        <v>2329</v>
      </c>
      <c r="L251" s="589" t="s">
        <v>2441</v>
      </c>
      <c r="M251" s="589"/>
      <c r="N251" s="589"/>
      <c r="O251" s="650" t="s">
        <v>2524</v>
      </c>
      <c r="P251" s="650">
        <f>Table2[[#This Row],[Minimum possible value]]</f>
        <v>0</v>
      </c>
      <c r="Q251" s="650">
        <f>Table2[[#This Row],[Maximum likely or possible value]]</f>
        <v>0</v>
      </c>
      <c r="R251" s="650"/>
      <c r="S251" s="610"/>
      <c r="T251" s="13"/>
      <c r="U251" s="613"/>
      <c r="V251" s="13"/>
      <c r="W251" s="13"/>
      <c r="X251" s="13"/>
      <c r="Y251" s="13"/>
      <c r="Z251" s="13"/>
      <c r="AA251" s="164"/>
      <c r="AB251" s="613"/>
      <c r="AC251" s="13"/>
      <c r="AD251" s="613"/>
      <c r="AE251" s="613"/>
      <c r="AF251" s="613"/>
      <c r="AG251" s="613"/>
      <c r="AH251" s="613"/>
      <c r="AI251" s="13"/>
      <c r="AJ251" s="13"/>
      <c r="AK251" s="13"/>
      <c r="AL251" s="13"/>
      <c r="AM251" s="13"/>
      <c r="AN251" s="13"/>
      <c r="AO251" s="13"/>
      <c r="AP251" s="13"/>
      <c r="AQ251" s="164"/>
      <c r="AR251" s="13"/>
      <c r="AS251" s="610"/>
      <c r="AT251" s="610"/>
      <c r="AU251" s="613"/>
      <c r="AV251" s="613"/>
      <c r="AW251" s="613"/>
      <c r="AX251" s="613"/>
      <c r="AY251" s="613"/>
      <c r="AZ251" s="613"/>
      <c r="BA251" s="613"/>
      <c r="BB251" s="13"/>
      <c r="BC251" s="13"/>
      <c r="BD251" s="13"/>
      <c r="BE251" s="13"/>
      <c r="BF251" s="164"/>
      <c r="BG251" s="13"/>
      <c r="BH251" s="12"/>
      <c r="BI251" s="613"/>
      <c r="BJ251" s="13"/>
      <c r="BK251" s="13"/>
      <c r="BL251" s="613"/>
      <c r="BM251" s="613"/>
      <c r="BN251" s="613"/>
      <c r="BO251" s="613"/>
      <c r="BP251" s="613"/>
      <c r="BQ251" s="613"/>
      <c r="BR251" s="622">
        <f t="shared" si="13"/>
        <v>0</v>
      </c>
    </row>
    <row r="252" spans="1:70" s="623" customFormat="1" ht="25">
      <c r="A252" s="589">
        <v>47</v>
      </c>
      <c r="B252" s="581">
        <v>5</v>
      </c>
      <c r="C252" s="589" t="s">
        <v>2389</v>
      </c>
      <c r="D252" s="589">
        <v>56</v>
      </c>
      <c r="E252" s="589" t="s">
        <v>2264</v>
      </c>
      <c r="F252" s="589"/>
      <c r="G252" s="589" t="s">
        <v>1621</v>
      </c>
      <c r="H252" s="589" t="s">
        <v>1621</v>
      </c>
      <c r="I252" s="649" t="s">
        <v>2285</v>
      </c>
      <c r="J252" s="283"/>
      <c r="K252" s="647" t="s">
        <v>2330</v>
      </c>
      <c r="L252" s="589" t="s">
        <v>2441</v>
      </c>
      <c r="M252" s="589"/>
      <c r="N252" s="589"/>
      <c r="O252" s="650" t="s">
        <v>2525</v>
      </c>
      <c r="P252" s="650">
        <f>Table2[[#This Row],[Minimum possible value]]</f>
        <v>0</v>
      </c>
      <c r="Q252" s="650">
        <f>Table2[[#This Row],[Maximum likely or possible value]]</f>
        <v>0</v>
      </c>
      <c r="R252" s="650"/>
      <c r="S252" s="610"/>
      <c r="T252" s="13"/>
      <c r="U252" s="613"/>
      <c r="V252" s="13"/>
      <c r="W252" s="13"/>
      <c r="X252" s="13"/>
      <c r="Y252" s="13"/>
      <c r="Z252" s="13"/>
      <c r="AA252" s="164"/>
      <c r="AB252" s="613"/>
      <c r="AC252" s="13"/>
      <c r="AD252" s="613"/>
      <c r="AE252" s="613"/>
      <c r="AF252" s="613"/>
      <c r="AG252" s="613"/>
      <c r="AH252" s="613"/>
      <c r="AI252" s="13"/>
      <c r="AJ252" s="13"/>
      <c r="AK252" s="13"/>
      <c r="AL252" s="13"/>
      <c r="AM252" s="13"/>
      <c r="AN252" s="13"/>
      <c r="AO252" s="13"/>
      <c r="AP252" s="13"/>
      <c r="AQ252" s="164"/>
      <c r="AR252" s="13"/>
      <c r="AS252" s="613"/>
      <c r="AT252" s="613"/>
      <c r="AU252" s="613"/>
      <c r="AV252" s="613"/>
      <c r="AW252" s="613"/>
      <c r="AX252" s="613"/>
      <c r="AY252" s="635"/>
      <c r="AZ252" s="613"/>
      <c r="BA252" s="613"/>
      <c r="BB252" s="13"/>
      <c r="BC252" s="13"/>
      <c r="BD252" s="13"/>
      <c r="BE252" s="13"/>
      <c r="BF252" s="164"/>
      <c r="BG252" s="13"/>
      <c r="BH252" s="12"/>
      <c r="BI252" s="613"/>
      <c r="BJ252" s="13"/>
      <c r="BK252" s="13"/>
      <c r="BL252" s="613"/>
      <c r="BM252" s="613"/>
      <c r="BN252" s="613"/>
      <c r="BO252" s="613"/>
      <c r="BP252" s="613"/>
      <c r="BQ252" s="613"/>
      <c r="BR252" s="622">
        <f t="shared" si="13"/>
        <v>0</v>
      </c>
    </row>
    <row r="253" spans="1:70" s="623" customFormat="1" ht="25">
      <c r="A253" s="589">
        <v>48</v>
      </c>
      <c r="B253" s="581">
        <v>5</v>
      </c>
      <c r="C253" s="589" t="s">
        <v>2389</v>
      </c>
      <c r="D253" s="589">
        <v>57</v>
      </c>
      <c r="E253" s="589" t="s">
        <v>2264</v>
      </c>
      <c r="F253" s="589"/>
      <c r="G253" s="589" t="s">
        <v>1621</v>
      </c>
      <c r="H253" s="589" t="s">
        <v>1621</v>
      </c>
      <c r="I253" s="589" t="s">
        <v>2286</v>
      </c>
      <c r="J253" s="283"/>
      <c r="K253" s="647" t="s">
        <v>2331</v>
      </c>
      <c r="L253" s="589" t="s">
        <v>2441</v>
      </c>
      <c r="M253" s="589"/>
      <c r="N253" s="589"/>
      <c r="O253" s="650" t="s">
        <v>2520</v>
      </c>
      <c r="P253" s="650">
        <f>Table2[[#This Row],[Minimum possible value]]</f>
        <v>0</v>
      </c>
      <c r="Q253" s="650">
        <f>Table2[[#This Row],[Maximum likely or possible value]]</f>
        <v>0</v>
      </c>
      <c r="R253" s="650"/>
      <c r="S253" s="610"/>
      <c r="T253" s="13"/>
      <c r="U253" s="613"/>
      <c r="V253" s="13"/>
      <c r="W253" s="13"/>
      <c r="X253" s="13"/>
      <c r="Y253" s="13"/>
      <c r="Z253" s="13"/>
      <c r="AA253" s="164"/>
      <c r="AB253" s="613"/>
      <c r="AC253" s="13"/>
      <c r="AD253" s="613"/>
      <c r="AE253" s="613"/>
      <c r="AF253" s="613"/>
      <c r="AG253" s="613"/>
      <c r="AH253" s="613"/>
      <c r="AI253" s="13"/>
      <c r="AJ253" s="13"/>
      <c r="AK253" s="13"/>
      <c r="AL253" s="13"/>
      <c r="AM253" s="13"/>
      <c r="AN253" s="13"/>
      <c r="AO253" s="13"/>
      <c r="AP253" s="13"/>
      <c r="AQ253" s="164"/>
      <c r="AR253" s="13"/>
      <c r="AS253" s="610"/>
      <c r="AT253" s="610"/>
      <c r="AU253" s="613"/>
      <c r="AV253" s="613"/>
      <c r="AW253" s="613"/>
      <c r="AX253" s="613"/>
      <c r="AY253" s="613"/>
      <c r="AZ253" s="613"/>
      <c r="BA253" s="613"/>
      <c r="BB253" s="13"/>
      <c r="BC253" s="13"/>
      <c r="BD253" s="13"/>
      <c r="BE253" s="13"/>
      <c r="BF253" s="164"/>
      <c r="BG253" s="13"/>
      <c r="BH253" s="12"/>
      <c r="BI253" s="613"/>
      <c r="BJ253" s="13"/>
      <c r="BK253" s="13"/>
      <c r="BL253" s="613"/>
      <c r="BM253" s="613"/>
      <c r="BN253" s="613"/>
      <c r="BO253" s="613"/>
      <c r="BP253" s="613"/>
      <c r="BQ253" s="613"/>
      <c r="BR253" s="622">
        <f t="shared" si="13"/>
        <v>0</v>
      </c>
    </row>
    <row r="254" spans="1:70" s="623" customFormat="1" ht="25">
      <c r="A254" s="589">
        <v>49</v>
      </c>
      <c r="B254" s="581">
        <v>5</v>
      </c>
      <c r="C254" s="589" t="s">
        <v>2389</v>
      </c>
      <c r="D254" s="589">
        <v>58</v>
      </c>
      <c r="E254" s="589" t="s">
        <v>2264</v>
      </c>
      <c r="F254" s="589"/>
      <c r="G254" s="589" t="s">
        <v>1621</v>
      </c>
      <c r="H254" s="589" t="s">
        <v>1621</v>
      </c>
      <c r="I254" s="589" t="s">
        <v>2287</v>
      </c>
      <c r="J254" s="283"/>
      <c r="K254" s="647" t="s">
        <v>2332</v>
      </c>
      <c r="L254" s="589" t="s">
        <v>2441</v>
      </c>
      <c r="M254" s="589"/>
      <c r="N254" s="589"/>
      <c r="O254" s="650" t="s">
        <v>2521</v>
      </c>
      <c r="P254" s="650">
        <f>Table2[[#This Row],[Minimum possible value]]</f>
        <v>0</v>
      </c>
      <c r="Q254" s="650">
        <f>Table2[[#This Row],[Maximum likely or possible value]]</f>
        <v>0</v>
      </c>
      <c r="R254" s="650"/>
      <c r="S254" s="610"/>
      <c r="T254" s="13"/>
      <c r="U254" s="613"/>
      <c r="V254" s="13"/>
      <c r="W254" s="13"/>
      <c r="X254" s="13"/>
      <c r="Y254" s="13"/>
      <c r="Z254" s="13"/>
      <c r="AA254" s="164"/>
      <c r="AB254" s="613"/>
      <c r="AC254" s="170"/>
      <c r="AD254" s="613"/>
      <c r="AE254" s="613"/>
      <c r="AF254" s="613"/>
      <c r="AG254" s="613"/>
      <c r="AH254" s="613"/>
      <c r="AI254" s="13"/>
      <c r="AJ254" s="13"/>
      <c r="AK254" s="13"/>
      <c r="AL254" s="13"/>
      <c r="AM254" s="13"/>
      <c r="AN254" s="13"/>
      <c r="AO254" s="13"/>
      <c r="AP254" s="13"/>
      <c r="AQ254" s="164"/>
      <c r="AR254" s="13"/>
      <c r="AS254" s="610"/>
      <c r="AT254" s="610"/>
      <c r="AU254" s="616"/>
      <c r="AV254" s="610"/>
      <c r="AW254" s="616"/>
      <c r="AX254" s="616"/>
      <c r="AY254" s="616"/>
      <c r="AZ254" s="616"/>
      <c r="BA254" s="613"/>
      <c r="BB254" s="13"/>
      <c r="BC254" s="13"/>
      <c r="BD254" s="13"/>
      <c r="BE254" s="13"/>
      <c r="BF254" s="164"/>
      <c r="BG254" s="13"/>
      <c r="BH254" s="12"/>
      <c r="BI254" s="613"/>
      <c r="BJ254" s="13"/>
      <c r="BK254" s="13"/>
      <c r="BL254" s="613"/>
      <c r="BM254" s="613"/>
      <c r="BN254" s="613"/>
      <c r="BO254" s="613"/>
      <c r="BP254" s="613"/>
      <c r="BQ254" s="613"/>
      <c r="BR254" s="622">
        <f t="shared" ref="BR254:BR285" si="14">COUNTIF(S254,"*")+COUNTIF(AC254,"*")+COUNTIF(AS254,"*")+COUNTIF(BH254,"*")</f>
        <v>0</v>
      </c>
    </row>
    <row r="255" spans="1:70" s="623" customFormat="1" ht="25">
      <c r="A255" s="589">
        <v>50</v>
      </c>
      <c r="B255" s="581">
        <v>5</v>
      </c>
      <c r="C255" s="589" t="s">
        <v>2389</v>
      </c>
      <c r="D255" s="589">
        <v>59</v>
      </c>
      <c r="E255" s="589" t="s">
        <v>2264</v>
      </c>
      <c r="F255" s="589"/>
      <c r="G255" s="589" t="s">
        <v>1621</v>
      </c>
      <c r="H255" s="589" t="s">
        <v>1621</v>
      </c>
      <c r="I255" s="589" t="s">
        <v>2327</v>
      </c>
      <c r="J255" s="283"/>
      <c r="K255" s="651" t="s">
        <v>2328</v>
      </c>
      <c r="L255" s="589" t="s">
        <v>2441</v>
      </c>
      <c r="M255" s="590"/>
      <c r="N255" s="590"/>
      <c r="O255" s="650" t="s">
        <v>2522</v>
      </c>
      <c r="P255" s="650">
        <f>Table2[[#This Row],[Minimum possible value]]</f>
        <v>0</v>
      </c>
      <c r="Q255" s="650">
        <f>Table2[[#This Row],[Maximum likely or possible value]]</f>
        <v>0</v>
      </c>
      <c r="R255" s="650"/>
      <c r="S255" s="610"/>
      <c r="T255" s="36"/>
      <c r="U255" s="613"/>
      <c r="V255" s="13"/>
      <c r="W255" s="13"/>
      <c r="X255" s="13"/>
      <c r="Y255" s="13"/>
      <c r="Z255" s="13"/>
      <c r="AA255" s="164"/>
      <c r="AB255" s="613"/>
      <c r="AC255" s="170"/>
      <c r="AD255" s="613"/>
      <c r="AE255" s="616"/>
      <c r="AF255" s="616"/>
      <c r="AG255" s="616"/>
      <c r="AH255" s="613"/>
      <c r="AI255" s="13"/>
      <c r="AJ255" s="13"/>
      <c r="AK255" s="13"/>
      <c r="AL255" s="13"/>
      <c r="AM255" s="13"/>
      <c r="AN255" s="13"/>
      <c r="AO255" s="13"/>
      <c r="AP255" s="13"/>
      <c r="AQ255" s="164"/>
      <c r="AR255" s="36"/>
      <c r="AS255" s="610"/>
      <c r="AT255" s="610"/>
      <c r="AU255" s="616"/>
      <c r="AV255" s="610"/>
      <c r="AW255" s="616"/>
      <c r="AX255" s="616"/>
      <c r="AY255" s="616"/>
      <c r="AZ255" s="616"/>
      <c r="BA255" s="613"/>
      <c r="BB255" s="13"/>
      <c r="BC255" s="13"/>
      <c r="BD255" s="13"/>
      <c r="BE255" s="13"/>
      <c r="BF255" s="164"/>
      <c r="BG255" s="13"/>
      <c r="BH255" s="12"/>
      <c r="BI255" s="613"/>
      <c r="BJ255" s="13"/>
      <c r="BK255" s="13"/>
      <c r="BL255" s="613"/>
      <c r="BM255" s="613"/>
      <c r="BN255" s="613"/>
      <c r="BO255" s="613"/>
      <c r="BP255" s="613"/>
      <c r="BQ255" s="613"/>
      <c r="BR255" s="622">
        <f t="shared" si="14"/>
        <v>0</v>
      </c>
    </row>
    <row r="256" spans="1:70" s="208" customFormat="1" ht="28">
      <c r="A256" s="32">
        <v>1</v>
      </c>
      <c r="B256" s="16">
        <v>5</v>
      </c>
      <c r="C256" s="32" t="s">
        <v>2389</v>
      </c>
      <c r="D256" s="32">
        <v>9</v>
      </c>
      <c r="E256" s="32" t="s">
        <v>856</v>
      </c>
      <c r="F256" s="514"/>
      <c r="G256" s="32"/>
      <c r="H256" s="32"/>
      <c r="I256" s="32" t="s">
        <v>857</v>
      </c>
      <c r="J256" s="207"/>
      <c r="K256" s="35"/>
      <c r="L256" s="32" t="s">
        <v>1972</v>
      </c>
      <c r="M256" s="35"/>
      <c r="N256" s="35"/>
      <c r="O256" s="207" t="s">
        <v>858</v>
      </c>
      <c r="P256" s="207">
        <f>Table2[[#This Row],[Minimum possible value]]</f>
        <v>0</v>
      </c>
      <c r="Q256" s="207" t="str">
        <f>Table2[[#This Row],[Maximum likely or possible value]]</f>
        <v>None</v>
      </c>
      <c r="R256" s="207"/>
      <c r="S256" s="12" t="s">
        <v>859</v>
      </c>
      <c r="T256" s="150"/>
      <c r="U256" s="13"/>
      <c r="V256" s="13"/>
      <c r="W256" s="13"/>
      <c r="X256" s="13"/>
      <c r="Y256" s="13"/>
      <c r="Z256" s="13"/>
      <c r="AA256" s="164"/>
      <c r="AB256" s="13"/>
      <c r="AC256" s="170" t="s">
        <v>860</v>
      </c>
      <c r="AD256" s="13" t="s">
        <v>860</v>
      </c>
      <c r="AE256" s="150"/>
      <c r="AF256" s="150"/>
      <c r="AG256" s="150"/>
      <c r="AH256" s="13" t="s">
        <v>861</v>
      </c>
      <c r="AI256" s="494" t="s">
        <v>369</v>
      </c>
      <c r="AJ256" s="494" t="s">
        <v>862</v>
      </c>
      <c r="AK256" s="494">
        <v>0</v>
      </c>
      <c r="AL256" s="494" t="s">
        <v>159</v>
      </c>
      <c r="AM256" s="494" t="s">
        <v>78</v>
      </c>
      <c r="AN256" s="494"/>
      <c r="AO256" s="494"/>
      <c r="AP256" s="494"/>
      <c r="AQ256" s="164"/>
      <c r="AR256" s="150"/>
      <c r="AS256" s="12"/>
      <c r="AT256" s="12"/>
      <c r="AU256" s="36"/>
      <c r="AV256" s="12"/>
      <c r="AW256" s="36"/>
      <c r="AX256" s="36"/>
      <c r="AY256" s="36"/>
      <c r="AZ256" s="36"/>
      <c r="BA256" s="13"/>
      <c r="BB256" s="13"/>
      <c r="BC256" s="13"/>
      <c r="BD256" s="13"/>
      <c r="BE256" s="13"/>
      <c r="BF256" s="164"/>
      <c r="BG256" s="13"/>
      <c r="BH256" s="12"/>
      <c r="BI256" s="13"/>
      <c r="BJ256" s="13"/>
      <c r="BK256" s="13"/>
      <c r="BL256" s="13"/>
      <c r="BM256" s="13"/>
      <c r="BN256" s="13"/>
      <c r="BO256" s="13"/>
      <c r="BP256" s="13"/>
      <c r="BQ256" s="13"/>
      <c r="BR256" s="5">
        <f t="shared" si="14"/>
        <v>2</v>
      </c>
    </row>
    <row r="257" spans="1:70" s="208" customFormat="1" ht="28">
      <c r="A257" s="32">
        <f t="shared" ref="A257:A288" si="15">A256+1</f>
        <v>2</v>
      </c>
      <c r="B257" s="16">
        <v>5</v>
      </c>
      <c r="C257" s="32" t="s">
        <v>2389</v>
      </c>
      <c r="D257" s="32">
        <v>9</v>
      </c>
      <c r="E257" s="32" t="s">
        <v>856</v>
      </c>
      <c r="F257" s="514"/>
      <c r="G257" s="32"/>
      <c r="H257" s="32"/>
      <c r="I257" s="472" t="s">
        <v>863</v>
      </c>
      <c r="J257" s="207"/>
      <c r="K257" s="35"/>
      <c r="L257" s="32" t="s">
        <v>1972</v>
      </c>
      <c r="M257" s="35"/>
      <c r="N257" s="35"/>
      <c r="O257" s="207" t="s">
        <v>864</v>
      </c>
      <c r="P257" s="207" t="str">
        <f>Table2[[#This Row],[Minimum possible value]]</f>
        <v>Generally &gt; 15</v>
      </c>
      <c r="Q257" s="207" t="str">
        <f>Table2[[#This Row],[Maximum likely or possible value]]</f>
        <v>None</v>
      </c>
      <c r="R257" s="207"/>
      <c r="S257" s="12" t="s">
        <v>865</v>
      </c>
      <c r="T257" s="150"/>
      <c r="U257" s="13"/>
      <c r="V257" s="13"/>
      <c r="W257" s="13"/>
      <c r="X257" s="13"/>
      <c r="Y257" s="13"/>
      <c r="Z257" s="13"/>
      <c r="AA257" s="164"/>
      <c r="AB257" s="13"/>
      <c r="AC257" s="170" t="s">
        <v>866</v>
      </c>
      <c r="AD257" s="13" t="s">
        <v>866</v>
      </c>
      <c r="AE257" s="150"/>
      <c r="AF257" s="150"/>
      <c r="AG257" s="150"/>
      <c r="AH257" s="13" t="s">
        <v>867</v>
      </c>
      <c r="AI257" s="494" t="s">
        <v>78</v>
      </c>
      <c r="AJ257" s="494" t="s">
        <v>862</v>
      </c>
      <c r="AK257" s="494" t="s">
        <v>868</v>
      </c>
      <c r="AL257" s="494" t="s">
        <v>159</v>
      </c>
      <c r="AM257" s="494" t="s">
        <v>78</v>
      </c>
      <c r="AN257" s="494"/>
      <c r="AO257" s="494"/>
      <c r="AP257" s="494"/>
      <c r="AQ257" s="164"/>
      <c r="AR257" s="380"/>
      <c r="AS257" s="12"/>
      <c r="AT257" s="12"/>
      <c r="AU257" s="36"/>
      <c r="AV257" s="12"/>
      <c r="AW257" s="36"/>
      <c r="AX257" s="36"/>
      <c r="AY257" s="36"/>
      <c r="AZ257" s="36"/>
      <c r="BA257" s="13"/>
      <c r="BB257" s="13"/>
      <c r="BC257" s="13"/>
      <c r="BD257" s="13"/>
      <c r="BE257" s="13"/>
      <c r="BF257" s="164"/>
      <c r="BG257" s="13"/>
      <c r="BH257" s="12"/>
      <c r="BI257" s="13"/>
      <c r="BJ257" s="13"/>
      <c r="BK257" s="13"/>
      <c r="BL257" s="13"/>
      <c r="BM257" s="13"/>
      <c r="BN257" s="13"/>
      <c r="BO257" s="13"/>
      <c r="BP257" s="13"/>
      <c r="BQ257" s="13"/>
      <c r="BR257" s="5">
        <f t="shared" si="14"/>
        <v>2</v>
      </c>
    </row>
    <row r="258" spans="1:70" s="208" customFormat="1" ht="28">
      <c r="A258" s="32">
        <f t="shared" si="15"/>
        <v>3</v>
      </c>
      <c r="B258" s="16">
        <v>5</v>
      </c>
      <c r="C258" s="32" t="s">
        <v>2389</v>
      </c>
      <c r="D258" s="32">
        <v>9</v>
      </c>
      <c r="E258" s="32" t="s">
        <v>856</v>
      </c>
      <c r="F258" s="514"/>
      <c r="G258" s="32"/>
      <c r="H258" s="32"/>
      <c r="I258" s="32" t="s">
        <v>1719</v>
      </c>
      <c r="J258" s="207"/>
      <c r="K258" s="35"/>
      <c r="L258" s="32"/>
      <c r="M258" s="35"/>
      <c r="N258" s="35"/>
      <c r="O258" s="207"/>
      <c r="P258" s="207">
        <f>Table2[[#This Row],[Minimum possible value]]</f>
        <v>0</v>
      </c>
      <c r="Q258" s="207">
        <f>Table2[[#This Row],[Maximum likely or possible value]]</f>
        <v>0</v>
      </c>
      <c r="R258" s="207"/>
      <c r="S258" s="12"/>
      <c r="T258" s="150"/>
      <c r="U258" s="13"/>
      <c r="V258" s="13"/>
      <c r="W258" s="13"/>
      <c r="X258" s="13"/>
      <c r="Y258" s="13"/>
      <c r="Z258" s="13"/>
      <c r="AA258" s="164"/>
      <c r="AB258" s="13"/>
      <c r="AC258" s="170"/>
      <c r="AD258" s="13"/>
      <c r="AE258" s="150"/>
      <c r="AF258" s="150"/>
      <c r="AG258" s="150"/>
      <c r="AH258" s="13"/>
      <c r="AI258" s="494"/>
      <c r="AJ258" s="494"/>
      <c r="AK258" s="494"/>
      <c r="AL258" s="494"/>
      <c r="AM258" s="494"/>
      <c r="AN258" s="494"/>
      <c r="AO258" s="494"/>
      <c r="AP258" s="494"/>
      <c r="AQ258" s="164"/>
      <c r="AR258" s="150"/>
      <c r="AS258" s="12" t="s">
        <v>1718</v>
      </c>
      <c r="AT258" s="12" t="s">
        <v>1718</v>
      </c>
      <c r="AU258" s="36"/>
      <c r="AV258" s="12" t="s">
        <v>1718</v>
      </c>
      <c r="AW258" s="36"/>
      <c r="AX258" s="36"/>
      <c r="AY258" s="36"/>
      <c r="AZ258" s="36"/>
      <c r="BA258" s="13" t="s">
        <v>1719</v>
      </c>
      <c r="BB258" s="13"/>
      <c r="BC258" s="13"/>
      <c r="BD258" s="13"/>
      <c r="BE258" s="13"/>
      <c r="BF258" s="164"/>
      <c r="BG258" s="13"/>
      <c r="BH258" s="12"/>
      <c r="BI258" s="13"/>
      <c r="BJ258" s="13"/>
      <c r="BK258" s="13"/>
      <c r="BL258" s="13"/>
      <c r="BM258" s="13"/>
      <c r="BN258" s="13"/>
      <c r="BO258" s="13"/>
      <c r="BP258" s="13"/>
      <c r="BQ258" s="13"/>
      <c r="BR258" s="5">
        <f t="shared" si="14"/>
        <v>1</v>
      </c>
    </row>
    <row r="259" spans="1:70" s="208" customFormat="1" ht="112">
      <c r="A259" s="32">
        <f t="shared" si="15"/>
        <v>4</v>
      </c>
      <c r="B259" s="16">
        <v>5</v>
      </c>
      <c r="C259" s="32" t="s">
        <v>2389</v>
      </c>
      <c r="D259" s="32">
        <v>9</v>
      </c>
      <c r="E259" s="32" t="s">
        <v>856</v>
      </c>
      <c r="F259" s="32"/>
      <c r="G259" s="32"/>
      <c r="H259" s="32"/>
      <c r="I259" s="32" t="s">
        <v>869</v>
      </c>
      <c r="J259" s="207" t="str">
        <f>_xlfn.CONCAT("'&lt;br&gt;','&lt;b&gt;','",I259, ": ','&lt;/b&gt;',",O259, ",'&lt;/br&gt;',")</f>
        <v>'&lt;br&gt;','&lt;b&gt;','O/E Macroinvertebrate Index : ','&lt;/b&gt;',OEratio ,'&lt;/br&gt;',</v>
      </c>
      <c r="K259" s="35" t="s">
        <v>1825</v>
      </c>
      <c r="L259" s="32" t="s">
        <v>2441</v>
      </c>
      <c r="M259" s="35" t="s">
        <v>2245</v>
      </c>
      <c r="N259" s="35" t="s">
        <v>1609</v>
      </c>
      <c r="O259" s="207" t="s">
        <v>870</v>
      </c>
      <c r="P259" s="207">
        <f>Table2[[#This Row],[Minimum possible value]]</f>
        <v>0</v>
      </c>
      <c r="Q259" s="207" t="str">
        <f>Table2[[#This Row],[Maximum likely or possible value]]</f>
        <v>~1.5</v>
      </c>
      <c r="R259" s="207"/>
      <c r="S259" s="12"/>
      <c r="T259" s="303"/>
      <c r="U259" s="189" t="s">
        <v>871</v>
      </c>
      <c r="V259" s="189"/>
      <c r="W259" s="189"/>
      <c r="X259" s="9"/>
      <c r="Y259" s="9">
        <v>6847</v>
      </c>
      <c r="Z259" s="9"/>
      <c r="AA259" s="163"/>
      <c r="AB259" s="9"/>
      <c r="AC259" s="170" t="s">
        <v>872</v>
      </c>
      <c r="AD259" s="13" t="s">
        <v>1738</v>
      </c>
      <c r="AE259" s="188" t="s">
        <v>872</v>
      </c>
      <c r="AF259" s="364"/>
      <c r="AG259" s="364"/>
      <c r="AH259" s="13" t="s">
        <v>873</v>
      </c>
      <c r="AI259" s="494" t="s">
        <v>369</v>
      </c>
      <c r="AJ259" s="13" t="s">
        <v>159</v>
      </c>
      <c r="AK259" s="494">
        <v>0</v>
      </c>
      <c r="AL259" s="494" t="s">
        <v>874</v>
      </c>
      <c r="AM259" s="494" t="s">
        <v>78</v>
      </c>
      <c r="AN259" s="494"/>
      <c r="AO259" s="494">
        <v>6861</v>
      </c>
      <c r="AP259" s="494"/>
      <c r="AQ259" s="163"/>
      <c r="AR259" s="435" t="s">
        <v>2005</v>
      </c>
      <c r="AS259" s="12" t="s">
        <v>1716</v>
      </c>
      <c r="AT259" s="12" t="s">
        <v>1716</v>
      </c>
      <c r="AU259" s="36"/>
      <c r="AV259" s="12" t="s">
        <v>1716</v>
      </c>
      <c r="AW259" s="36"/>
      <c r="AX259" s="36"/>
      <c r="AY259" s="36"/>
      <c r="AZ259" s="36"/>
      <c r="BA259" s="13" t="s">
        <v>1717</v>
      </c>
      <c r="BB259" s="13"/>
      <c r="BC259" s="13"/>
      <c r="BD259" s="13">
        <v>6847</v>
      </c>
      <c r="BE259" s="13" t="s">
        <v>2004</v>
      </c>
      <c r="BF259" s="163"/>
      <c r="BG259" s="9"/>
      <c r="BH259" s="12"/>
      <c r="BI259" s="13"/>
      <c r="BJ259" s="13"/>
      <c r="BK259" s="13"/>
      <c r="BL259" s="13"/>
      <c r="BM259" s="13"/>
      <c r="BN259" s="13">
        <v>6869</v>
      </c>
      <c r="BO259" s="13"/>
      <c r="BP259" s="13"/>
      <c r="BQ259" s="13"/>
      <c r="BR259" s="5">
        <f t="shared" si="14"/>
        <v>2</v>
      </c>
    </row>
    <row r="260" spans="1:70" s="208" customFormat="1" ht="28">
      <c r="A260" s="32">
        <f t="shared" si="15"/>
        <v>5</v>
      </c>
      <c r="B260" s="16">
        <v>5</v>
      </c>
      <c r="C260" s="32" t="s">
        <v>2389</v>
      </c>
      <c r="D260" s="32">
        <v>9</v>
      </c>
      <c r="E260" s="32" t="s">
        <v>856</v>
      </c>
      <c r="F260" s="32"/>
      <c r="G260" s="32"/>
      <c r="H260" s="32"/>
      <c r="I260" s="472" t="s">
        <v>1715</v>
      </c>
      <c r="J260" s="207"/>
      <c r="K260" s="35"/>
      <c r="L260" s="32"/>
      <c r="M260" s="35"/>
      <c r="N260" s="35"/>
      <c r="O260" s="207"/>
      <c r="P260" s="207">
        <f>Table2[[#This Row],[Minimum possible value]]</f>
        <v>0</v>
      </c>
      <c r="Q260" s="207">
        <f>Table2[[#This Row],[Maximum likely or possible value]]</f>
        <v>0</v>
      </c>
      <c r="R260" s="207"/>
      <c r="S260" s="12"/>
      <c r="T260" s="303"/>
      <c r="U260" s="189"/>
      <c r="V260" s="189"/>
      <c r="W260" s="189"/>
      <c r="X260" s="9"/>
      <c r="Y260" s="9"/>
      <c r="Z260" s="9"/>
      <c r="AA260" s="163"/>
      <c r="AB260" s="9"/>
      <c r="AC260" s="170"/>
      <c r="AD260" s="13"/>
      <c r="AE260" s="150"/>
      <c r="AF260" s="364"/>
      <c r="AG260" s="364"/>
      <c r="AH260" s="13"/>
      <c r="AI260" s="494"/>
      <c r="AJ260" s="13"/>
      <c r="AK260" s="494"/>
      <c r="AL260" s="494"/>
      <c r="AM260" s="494"/>
      <c r="AN260" s="494"/>
      <c r="AO260" s="494"/>
      <c r="AP260" s="494"/>
      <c r="AQ260" s="163"/>
      <c r="AR260" s="381"/>
      <c r="AS260" s="12" t="s">
        <v>1714</v>
      </c>
      <c r="AT260" s="12" t="s">
        <v>1714</v>
      </c>
      <c r="AU260" s="36"/>
      <c r="AV260" s="12" t="s">
        <v>1714</v>
      </c>
      <c r="AW260" s="36"/>
      <c r="AX260" s="36"/>
      <c r="AY260" s="36"/>
      <c r="AZ260" s="36"/>
      <c r="BA260" s="13" t="s">
        <v>1715</v>
      </c>
      <c r="BB260" s="13"/>
      <c r="BC260" s="13"/>
      <c r="BD260" s="13"/>
      <c r="BE260" s="13"/>
      <c r="BF260" s="163"/>
      <c r="BG260" s="9"/>
      <c r="BH260" s="12"/>
      <c r="BI260" s="13"/>
      <c r="BJ260" s="13"/>
      <c r="BK260" s="13"/>
      <c r="BL260" s="13"/>
      <c r="BM260" s="13"/>
      <c r="BN260" s="13"/>
      <c r="BO260" s="13"/>
      <c r="BP260" s="13"/>
      <c r="BQ260" s="13"/>
      <c r="BR260" s="5">
        <f t="shared" si="14"/>
        <v>1</v>
      </c>
    </row>
    <row r="261" spans="1:70" s="208" customFormat="1" ht="14">
      <c r="A261" s="32">
        <f t="shared" si="15"/>
        <v>6</v>
      </c>
      <c r="B261" s="16">
        <v>5</v>
      </c>
      <c r="C261" s="32" t="s">
        <v>2389</v>
      </c>
      <c r="D261" s="32">
        <v>9</v>
      </c>
      <c r="E261" s="32" t="s">
        <v>856</v>
      </c>
      <c r="F261" s="32"/>
      <c r="G261" s="32"/>
      <c r="H261" s="32"/>
      <c r="I261" s="32" t="s">
        <v>875</v>
      </c>
      <c r="J261" s="207"/>
      <c r="K261" s="35"/>
      <c r="L261" s="32"/>
      <c r="M261" s="35"/>
      <c r="N261" s="35"/>
      <c r="O261" s="207"/>
      <c r="P261" s="207"/>
      <c r="Q261" s="207"/>
      <c r="R261" s="207" t="s">
        <v>2572</v>
      </c>
      <c r="S261" s="12"/>
      <c r="T261" s="160"/>
      <c r="U261" s="13"/>
      <c r="V261" s="13"/>
      <c r="W261" s="13"/>
      <c r="X261" s="13"/>
      <c r="Y261" s="13"/>
      <c r="Z261" s="13"/>
      <c r="AA261" s="164"/>
      <c r="AB261" s="13"/>
      <c r="AC261" s="170" t="s">
        <v>876</v>
      </c>
      <c r="AD261" s="13" t="s">
        <v>876</v>
      </c>
      <c r="AE261" s="160"/>
      <c r="AF261" s="160"/>
      <c r="AG261" s="160"/>
      <c r="AH261" s="13" t="s">
        <v>877</v>
      </c>
      <c r="AI261" s="494" t="s">
        <v>307</v>
      </c>
      <c r="AJ261" s="494" t="s">
        <v>78</v>
      </c>
      <c r="AK261" s="494" t="s">
        <v>446</v>
      </c>
      <c r="AL261" s="494" t="s">
        <v>511</v>
      </c>
      <c r="AM261" s="494" t="s">
        <v>78</v>
      </c>
      <c r="AN261" s="494"/>
      <c r="AO261" s="494"/>
      <c r="AP261" s="494"/>
      <c r="AQ261" s="164"/>
      <c r="AR261" s="160"/>
      <c r="AS261" s="12"/>
      <c r="AT261" s="12"/>
      <c r="AU261" s="36"/>
      <c r="AV261" s="12"/>
      <c r="AW261" s="36"/>
      <c r="AX261" s="36"/>
      <c r="AY261" s="36"/>
      <c r="AZ261" s="36"/>
      <c r="BA261" s="13"/>
      <c r="BB261" s="13"/>
      <c r="BC261" s="13"/>
      <c r="BD261" s="13"/>
      <c r="BE261" s="13"/>
      <c r="BF261" s="164"/>
      <c r="BG261" s="13"/>
      <c r="BH261" s="12"/>
      <c r="BI261" s="13"/>
      <c r="BJ261" s="13"/>
      <c r="BK261" s="13"/>
      <c r="BL261" s="13"/>
      <c r="BM261" s="13"/>
      <c r="BN261" s="13"/>
      <c r="BO261" s="13"/>
      <c r="BP261" s="13"/>
      <c r="BQ261" s="13"/>
      <c r="BR261" s="5">
        <f t="shared" si="14"/>
        <v>1</v>
      </c>
    </row>
    <row r="262" spans="1:70" s="208" customFormat="1" ht="42">
      <c r="A262" s="32">
        <f t="shared" si="15"/>
        <v>7</v>
      </c>
      <c r="B262" s="16">
        <v>5</v>
      </c>
      <c r="C262" s="32" t="s">
        <v>2389</v>
      </c>
      <c r="D262" s="32">
        <v>9</v>
      </c>
      <c r="E262" s="32" t="s">
        <v>856</v>
      </c>
      <c r="F262" s="32"/>
      <c r="G262" s="32"/>
      <c r="H262" s="32"/>
      <c r="I262" s="32" t="s">
        <v>878</v>
      </c>
      <c r="J262" s="207" t="str">
        <f>_xlfn.CONCAT("'&lt;br&gt;','&lt;b&gt;','",I262, ": ','&lt;/b&gt;',",O262, ",'&lt;/br&gt;',")</f>
        <v>'&lt;br&gt;','&lt;b&gt;','Multimetric Macroinvertebrate Index : ','&lt;/b&gt;',MMI ,'&lt;/br&gt;',</v>
      </c>
      <c r="K262" s="35" t="s">
        <v>1826</v>
      </c>
      <c r="L262" s="32" t="s">
        <v>2441</v>
      </c>
      <c r="M262" s="35"/>
      <c r="N262" s="35" t="s">
        <v>1609</v>
      </c>
      <c r="O262" s="207" t="s">
        <v>879</v>
      </c>
      <c r="P262" s="207" t="str">
        <f>Table2[[#This Row],[Minimum possible value]]</f>
        <v>NA</v>
      </c>
      <c r="Q262" s="207" t="str">
        <f>Table2[[#This Row],[Maximum likely or possible value]]</f>
        <v>NA</v>
      </c>
      <c r="R262" s="207"/>
      <c r="S262" s="12"/>
      <c r="T262" s="372"/>
      <c r="U262" s="13" t="s">
        <v>880</v>
      </c>
      <c r="V262" s="13"/>
      <c r="W262" s="13"/>
      <c r="X262" s="13"/>
      <c r="Y262" s="13">
        <v>6847</v>
      </c>
      <c r="Z262" s="13"/>
      <c r="AA262" s="164"/>
      <c r="AB262" s="13"/>
      <c r="AC262" s="170" t="s">
        <v>881</v>
      </c>
      <c r="AD262" s="13" t="s">
        <v>1741</v>
      </c>
      <c r="AE262" s="13"/>
      <c r="AF262" s="13"/>
      <c r="AG262" s="13"/>
      <c r="AH262" s="13" t="s">
        <v>882</v>
      </c>
      <c r="AI262" s="494" t="s">
        <v>369</v>
      </c>
      <c r="AJ262" s="494" t="s">
        <v>159</v>
      </c>
      <c r="AK262" s="494" t="s">
        <v>78</v>
      </c>
      <c r="AL262" s="494" t="s">
        <v>78</v>
      </c>
      <c r="AM262" s="494" t="s">
        <v>78</v>
      </c>
      <c r="AN262" s="494"/>
      <c r="AO262" s="494">
        <v>6861</v>
      </c>
      <c r="AP262" s="494"/>
      <c r="AQ262" s="164"/>
      <c r="AR262" s="13" t="s">
        <v>2005</v>
      </c>
      <c r="AS262" s="12" t="s">
        <v>1670</v>
      </c>
      <c r="AT262" s="12" t="s">
        <v>1670</v>
      </c>
      <c r="AU262" s="36"/>
      <c r="AV262" s="12" t="s">
        <v>1670</v>
      </c>
      <c r="AW262" s="36"/>
      <c r="AX262" s="36"/>
      <c r="AY262" s="13"/>
      <c r="AZ262" s="13"/>
      <c r="BA262" s="13" t="s">
        <v>1671</v>
      </c>
      <c r="BB262" s="13"/>
      <c r="BC262" s="13"/>
      <c r="BD262" s="13">
        <v>6847</v>
      </c>
      <c r="BE262" s="13" t="s">
        <v>2004</v>
      </c>
      <c r="BF262" s="164"/>
      <c r="BG262" s="13"/>
      <c r="BH262" s="12"/>
      <c r="BI262" s="13"/>
      <c r="BJ262" s="13"/>
      <c r="BK262" s="13"/>
      <c r="BL262" s="13"/>
      <c r="BM262" s="13"/>
      <c r="BN262" s="13">
        <v>6869</v>
      </c>
      <c r="BO262" s="13"/>
      <c r="BP262" s="13"/>
      <c r="BQ262" s="13"/>
      <c r="BR262" s="5">
        <f t="shared" si="14"/>
        <v>2</v>
      </c>
    </row>
    <row r="263" spans="1:70" s="208" customFormat="1" ht="84">
      <c r="A263" s="32">
        <f t="shared" si="15"/>
        <v>8</v>
      </c>
      <c r="B263" s="16">
        <v>5</v>
      </c>
      <c r="C263" s="32" t="s">
        <v>2389</v>
      </c>
      <c r="D263" s="32">
        <v>9</v>
      </c>
      <c r="E263" s="32" t="s">
        <v>856</v>
      </c>
      <c r="F263" s="32"/>
      <c r="G263" s="32"/>
      <c r="H263" s="32"/>
      <c r="I263" s="32" t="s">
        <v>883</v>
      </c>
      <c r="J263" s="207"/>
      <c r="K263" s="35"/>
      <c r="L263" s="32"/>
      <c r="M263" s="35"/>
      <c r="N263" s="35"/>
      <c r="O263" s="207"/>
      <c r="P263" s="207" t="str">
        <f>Table2[[#This Row],[Minimum possible value]]</f>
        <v>NA</v>
      </c>
      <c r="Q263" s="207" t="str">
        <f>Table2[[#This Row],[Maximum likely or possible value]]</f>
        <v>NA</v>
      </c>
      <c r="R263" s="207"/>
      <c r="S263" s="12"/>
      <c r="T263" s="13"/>
      <c r="U263" s="13"/>
      <c r="V263" s="13"/>
      <c r="W263" s="13"/>
      <c r="X263" s="13"/>
      <c r="Y263" s="13"/>
      <c r="Z263" s="13"/>
      <c r="AA263" s="164"/>
      <c r="AB263" s="13"/>
      <c r="AC263" s="170" t="s">
        <v>884</v>
      </c>
      <c r="AD263" s="13" t="s">
        <v>884</v>
      </c>
      <c r="AE263" s="188" t="s">
        <v>881</v>
      </c>
      <c r="AF263" s="13"/>
      <c r="AG263" s="13"/>
      <c r="AH263" s="13" t="s">
        <v>885</v>
      </c>
      <c r="AI263" s="494" t="s">
        <v>78</v>
      </c>
      <c r="AJ263" s="494" t="s">
        <v>78</v>
      </c>
      <c r="AK263" s="494" t="s">
        <v>78</v>
      </c>
      <c r="AL263" s="494" t="s">
        <v>78</v>
      </c>
      <c r="AM263" s="494" t="s">
        <v>78</v>
      </c>
      <c r="AN263" s="494"/>
      <c r="AO263" s="494"/>
      <c r="AP263" s="494"/>
      <c r="AQ263" s="164"/>
      <c r="AR263" s="13"/>
      <c r="AS263" s="12"/>
      <c r="AT263" s="12"/>
      <c r="AU263" s="36"/>
      <c r="AV263" s="12"/>
      <c r="AW263" s="36"/>
      <c r="AX263" s="36"/>
      <c r="AY263" s="13"/>
      <c r="AZ263" s="13"/>
      <c r="BA263" s="13"/>
      <c r="BB263" s="13"/>
      <c r="BC263" s="13"/>
      <c r="BD263" s="13"/>
      <c r="BE263" s="13"/>
      <c r="BF263" s="164"/>
      <c r="BG263" s="13"/>
      <c r="BH263" s="12"/>
      <c r="BI263" s="13"/>
      <c r="BJ263" s="13"/>
      <c r="BK263" s="13"/>
      <c r="BL263" s="13"/>
      <c r="BM263" s="13"/>
      <c r="BN263" s="13"/>
      <c r="BO263" s="13"/>
      <c r="BP263" s="13"/>
      <c r="BQ263" s="13"/>
      <c r="BR263" s="5">
        <f t="shared" si="14"/>
        <v>1</v>
      </c>
    </row>
    <row r="264" spans="1:70" s="208" customFormat="1" ht="14.5">
      <c r="A264" s="32">
        <f t="shared" si="15"/>
        <v>9</v>
      </c>
      <c r="B264" s="16">
        <v>5</v>
      </c>
      <c r="C264" s="32" t="s">
        <v>2389</v>
      </c>
      <c r="D264" s="32">
        <v>9</v>
      </c>
      <c r="E264" s="32" t="s">
        <v>856</v>
      </c>
      <c r="F264" s="35"/>
      <c r="G264" s="32"/>
      <c r="H264" s="32"/>
      <c r="I264" s="32" t="s">
        <v>886</v>
      </c>
      <c r="J264" s="207"/>
      <c r="K264" s="35"/>
      <c r="L264" s="32"/>
      <c r="M264" s="35"/>
      <c r="N264" s="32"/>
      <c r="O264" s="207"/>
      <c r="P264" s="207">
        <f>Table2[[#This Row],[Minimum possible value]]</f>
        <v>0</v>
      </c>
      <c r="Q264" s="207">
        <f>Table2[[#This Row],[Maximum likely or possible value]]</f>
        <v>0</v>
      </c>
      <c r="R264" s="207"/>
      <c r="S264" s="12" t="s">
        <v>887</v>
      </c>
      <c r="T264" s="258"/>
      <c r="U264" s="442"/>
      <c r="V264" s="436"/>
      <c r="W264" s="436"/>
      <c r="X264" s="34"/>
      <c r="Y264" s="34"/>
      <c r="Z264" s="34"/>
      <c r="AA264" s="167"/>
      <c r="AB264" s="34"/>
      <c r="AC264" s="170"/>
      <c r="AD264" s="13"/>
      <c r="AE264" s="13"/>
      <c r="AF264" s="13"/>
      <c r="AG264" s="13"/>
      <c r="AH264" s="13"/>
      <c r="AI264" s="494"/>
      <c r="AJ264" s="494"/>
      <c r="AK264" s="494"/>
      <c r="AL264" s="494"/>
      <c r="AM264" s="494"/>
      <c r="AN264" s="494"/>
      <c r="AO264" s="494"/>
      <c r="AP264" s="494"/>
      <c r="AQ264" s="167"/>
      <c r="AR264" s="34"/>
      <c r="AS264" s="12"/>
      <c r="AT264" s="12"/>
      <c r="AU264" s="36"/>
      <c r="AV264" s="12"/>
      <c r="AW264" s="36"/>
      <c r="AX264" s="36"/>
      <c r="AY264" s="13"/>
      <c r="AZ264" s="13"/>
      <c r="BA264" s="13"/>
      <c r="BB264" s="13"/>
      <c r="BC264" s="13"/>
      <c r="BD264" s="13"/>
      <c r="BE264" s="13"/>
      <c r="BF264" s="167"/>
      <c r="BG264" s="34"/>
      <c r="BH264" s="12"/>
      <c r="BI264" s="13"/>
      <c r="BJ264" s="13"/>
      <c r="BK264" s="13"/>
      <c r="BL264" s="13"/>
      <c r="BM264" s="13"/>
      <c r="BN264" s="13"/>
      <c r="BO264" s="13"/>
      <c r="BP264" s="13"/>
      <c r="BQ264" s="13"/>
      <c r="BR264" s="5">
        <f t="shared" si="14"/>
        <v>1</v>
      </c>
    </row>
    <row r="265" spans="1:70" s="208" customFormat="1" ht="14.5">
      <c r="A265" s="32">
        <f t="shared" si="15"/>
        <v>10</v>
      </c>
      <c r="B265" s="16">
        <v>5</v>
      </c>
      <c r="C265" s="32" t="s">
        <v>2389</v>
      </c>
      <c r="D265" s="32">
        <v>9</v>
      </c>
      <c r="E265" s="32" t="s">
        <v>856</v>
      </c>
      <c r="F265" s="32"/>
      <c r="G265" s="32"/>
      <c r="H265" s="32"/>
      <c r="I265" s="32" t="s">
        <v>888</v>
      </c>
      <c r="J265" s="207"/>
      <c r="K265" s="35"/>
      <c r="L265" s="32"/>
      <c r="M265" s="35"/>
      <c r="N265" s="32"/>
      <c r="O265" s="207"/>
      <c r="P265" s="207">
        <f>Table2[[#This Row],[Minimum possible value]]</f>
        <v>0</v>
      </c>
      <c r="Q265" s="207">
        <f>Table2[[#This Row],[Maximum likely or possible value]]</f>
        <v>0</v>
      </c>
      <c r="R265" s="207"/>
      <c r="S265" s="12" t="s">
        <v>889</v>
      </c>
      <c r="T265" s="258"/>
      <c r="U265" s="442"/>
      <c r="V265" s="436"/>
      <c r="W265" s="436"/>
      <c r="X265" s="34"/>
      <c r="Y265" s="34"/>
      <c r="Z265" s="34"/>
      <c r="AA265" s="167"/>
      <c r="AB265" s="34"/>
      <c r="AC265" s="170"/>
      <c r="AD265" s="13"/>
      <c r="AE265" s="13"/>
      <c r="AF265" s="13"/>
      <c r="AG265" s="13"/>
      <c r="AH265" s="13"/>
      <c r="AI265" s="494"/>
      <c r="AJ265" s="494"/>
      <c r="AK265" s="494"/>
      <c r="AL265" s="494"/>
      <c r="AM265" s="494"/>
      <c r="AN265" s="494"/>
      <c r="AO265" s="494"/>
      <c r="AP265" s="494"/>
      <c r="AQ265" s="167"/>
      <c r="AR265" s="34"/>
      <c r="AS265" s="12"/>
      <c r="AT265" s="12"/>
      <c r="AU265" s="36"/>
      <c r="AV265" s="12"/>
      <c r="AW265" s="36"/>
      <c r="AX265" s="36"/>
      <c r="AY265" s="13"/>
      <c r="AZ265" s="13"/>
      <c r="BA265" s="13"/>
      <c r="BB265" s="13"/>
      <c r="BC265" s="13"/>
      <c r="BD265" s="13"/>
      <c r="BE265" s="13"/>
      <c r="BF265" s="167"/>
      <c r="BG265" s="34"/>
      <c r="BH265" s="12"/>
      <c r="BI265" s="13"/>
      <c r="BJ265" s="13"/>
      <c r="BK265" s="13"/>
      <c r="BL265" s="13"/>
      <c r="BM265" s="13"/>
      <c r="BN265" s="13"/>
      <c r="BO265" s="13"/>
      <c r="BP265" s="13"/>
      <c r="BQ265" s="13"/>
      <c r="BR265" s="5">
        <f t="shared" si="14"/>
        <v>1</v>
      </c>
    </row>
    <row r="266" spans="1:70" s="208" customFormat="1" ht="84">
      <c r="A266" s="32">
        <f t="shared" si="15"/>
        <v>11</v>
      </c>
      <c r="B266" s="16">
        <v>5</v>
      </c>
      <c r="C266" s="32" t="s">
        <v>2389</v>
      </c>
      <c r="D266" s="32">
        <v>9</v>
      </c>
      <c r="E266" s="32" t="s">
        <v>856</v>
      </c>
      <c r="F266" s="32"/>
      <c r="G266" s="32"/>
      <c r="H266" s="32"/>
      <c r="I266" s="32" t="s">
        <v>890</v>
      </c>
      <c r="J266" s="207"/>
      <c r="K266" s="35"/>
      <c r="L266" s="32"/>
      <c r="M266" s="35"/>
      <c r="N266" s="32"/>
      <c r="O266" s="207"/>
      <c r="P266" s="207">
        <f>Table2[[#This Row],[Minimum possible value]]</f>
        <v>0</v>
      </c>
      <c r="Q266" s="207">
        <f>Table2[[#This Row],[Maximum likely or possible value]]</f>
        <v>400</v>
      </c>
      <c r="R266" s="207"/>
      <c r="S266" s="12"/>
      <c r="T266" s="13"/>
      <c r="U266" s="13"/>
      <c r="V266" s="13"/>
      <c r="W266" s="13"/>
      <c r="X266" s="13"/>
      <c r="Y266" s="13"/>
      <c r="Z266" s="13"/>
      <c r="AA266" s="164"/>
      <c r="AB266" s="13"/>
      <c r="AC266" s="170" t="s">
        <v>891</v>
      </c>
      <c r="AD266" s="13" t="s">
        <v>891</v>
      </c>
      <c r="AE266" s="13"/>
      <c r="AF266" s="13"/>
      <c r="AG266" s="13"/>
      <c r="AH266" s="13" t="s">
        <v>892</v>
      </c>
      <c r="AI266" s="494" t="s">
        <v>78</v>
      </c>
      <c r="AJ266" s="494" t="s">
        <v>893</v>
      </c>
      <c r="AK266" s="494">
        <v>0</v>
      </c>
      <c r="AL266" s="494">
        <v>400</v>
      </c>
      <c r="AM266" s="494" t="s">
        <v>78</v>
      </c>
      <c r="AN266" s="494"/>
      <c r="AO266" s="494"/>
      <c r="AP266" s="494"/>
      <c r="AQ266" s="164"/>
      <c r="AR266" s="13"/>
      <c r="AS266" s="12"/>
      <c r="AT266" s="12"/>
      <c r="AU266" s="36"/>
      <c r="AV266" s="12"/>
      <c r="AW266" s="36"/>
      <c r="AX266" s="36"/>
      <c r="AY266" s="13"/>
      <c r="AZ266" s="13"/>
      <c r="BA266" s="13"/>
      <c r="BB266" s="13"/>
      <c r="BC266" s="13"/>
      <c r="BD266" s="13"/>
      <c r="BE266" s="13"/>
      <c r="BF266" s="164"/>
      <c r="BG266" s="13"/>
      <c r="BH266" s="12"/>
      <c r="BI266" s="13"/>
      <c r="BJ266" s="13"/>
      <c r="BK266" s="13"/>
      <c r="BL266" s="13"/>
      <c r="BM266" s="13"/>
      <c r="BN266" s="13"/>
      <c r="BO266" s="13"/>
      <c r="BP266" s="13"/>
      <c r="BQ266" s="13"/>
      <c r="BR266" s="5">
        <f t="shared" si="14"/>
        <v>1</v>
      </c>
    </row>
    <row r="267" spans="1:70" s="208" customFormat="1" ht="98">
      <c r="A267" s="32">
        <f t="shared" si="15"/>
        <v>12</v>
      </c>
      <c r="B267" s="16">
        <v>5</v>
      </c>
      <c r="C267" s="32" t="s">
        <v>2389</v>
      </c>
      <c r="D267" s="32">
        <v>9</v>
      </c>
      <c r="E267" s="32" t="s">
        <v>856</v>
      </c>
      <c r="F267" s="32"/>
      <c r="G267" s="32"/>
      <c r="H267" s="32"/>
      <c r="I267" s="32" t="s">
        <v>894</v>
      </c>
      <c r="J267" s="207"/>
      <c r="K267" s="35"/>
      <c r="L267" s="32"/>
      <c r="M267" s="35"/>
      <c r="N267" s="32"/>
      <c r="O267" s="207"/>
      <c r="P267" s="207"/>
      <c r="Q267" s="207"/>
      <c r="R267" s="207" t="s">
        <v>2574</v>
      </c>
      <c r="S267" s="12"/>
      <c r="T267" s="13"/>
      <c r="U267" s="13"/>
      <c r="V267" s="13"/>
      <c r="W267" s="13"/>
      <c r="X267" s="13"/>
      <c r="Y267" s="13"/>
      <c r="Z267" s="13"/>
      <c r="AA267" s="164"/>
      <c r="AB267" s="13"/>
      <c r="AC267" s="170" t="s">
        <v>895</v>
      </c>
      <c r="AD267" s="13" t="s">
        <v>895</v>
      </c>
      <c r="AE267" s="13"/>
      <c r="AF267" s="13"/>
      <c r="AG267" s="13"/>
      <c r="AH267" s="13" t="s">
        <v>896</v>
      </c>
      <c r="AI267" s="494" t="s">
        <v>78</v>
      </c>
      <c r="AJ267" s="494" t="s">
        <v>78</v>
      </c>
      <c r="AK267" s="494" t="s">
        <v>897</v>
      </c>
      <c r="AL267" s="494" t="s">
        <v>898</v>
      </c>
      <c r="AM267" s="494" t="s">
        <v>78</v>
      </c>
      <c r="AN267" s="494"/>
      <c r="AO267" s="494"/>
      <c r="AP267" s="494"/>
      <c r="AQ267" s="164"/>
      <c r="AR267" s="13"/>
      <c r="AS267" s="12"/>
      <c r="AT267" s="12"/>
      <c r="AU267" s="36"/>
      <c r="AV267" s="12"/>
      <c r="AW267" s="36"/>
      <c r="AX267" s="36"/>
      <c r="AY267" s="13"/>
      <c r="AZ267" s="13"/>
      <c r="BA267" s="13"/>
      <c r="BB267" s="13"/>
      <c r="BC267" s="13"/>
      <c r="BD267" s="13"/>
      <c r="BE267" s="13"/>
      <c r="BF267" s="164"/>
      <c r="BG267" s="13"/>
      <c r="BH267" s="12"/>
      <c r="BI267" s="13"/>
      <c r="BJ267" s="13"/>
      <c r="BK267" s="13"/>
      <c r="BL267" s="13"/>
      <c r="BM267" s="13"/>
      <c r="BN267" s="13"/>
      <c r="BO267" s="13"/>
      <c r="BP267" s="13"/>
      <c r="BQ267" s="13"/>
      <c r="BR267" s="5">
        <f t="shared" si="14"/>
        <v>1</v>
      </c>
    </row>
    <row r="268" spans="1:70" s="208" customFormat="1" ht="14.5">
      <c r="A268" s="32">
        <f t="shared" si="15"/>
        <v>13</v>
      </c>
      <c r="B268" s="16">
        <v>5</v>
      </c>
      <c r="C268" s="32" t="s">
        <v>2389</v>
      </c>
      <c r="D268" s="32">
        <v>9</v>
      </c>
      <c r="E268" s="32" t="s">
        <v>856</v>
      </c>
      <c r="F268" s="32"/>
      <c r="G268" s="32"/>
      <c r="H268" s="32"/>
      <c r="I268" s="32" t="s">
        <v>899</v>
      </c>
      <c r="J268" s="207"/>
      <c r="K268" s="35"/>
      <c r="L268" s="32"/>
      <c r="M268" s="35"/>
      <c r="N268" s="32"/>
      <c r="O268" s="207"/>
      <c r="P268" s="207">
        <f>Table2[[#This Row],[Minimum possible value]]</f>
        <v>0</v>
      </c>
      <c r="Q268" s="207">
        <f>Table2[[#This Row],[Maximum likely or possible value]]</f>
        <v>0</v>
      </c>
      <c r="R268" s="207"/>
      <c r="S268" s="12" t="s">
        <v>900</v>
      </c>
      <c r="T268" s="37"/>
      <c r="U268" s="129" t="s">
        <v>899</v>
      </c>
      <c r="V268" s="437" t="s">
        <v>901</v>
      </c>
      <c r="W268" s="437"/>
      <c r="X268" s="37"/>
      <c r="Y268" s="37"/>
      <c r="Z268" s="37"/>
      <c r="AA268" s="168"/>
      <c r="AB268" s="37"/>
      <c r="AC268" s="170"/>
      <c r="AD268" s="13"/>
      <c r="AE268" s="13"/>
      <c r="AF268" s="13"/>
      <c r="AG268" s="13"/>
      <c r="AH268" s="13"/>
      <c r="AI268" s="494"/>
      <c r="AJ268" s="494"/>
      <c r="AK268" s="494"/>
      <c r="AL268" s="494"/>
      <c r="AM268" s="494"/>
      <c r="AN268" s="494"/>
      <c r="AO268" s="494"/>
      <c r="AP268" s="494"/>
      <c r="AQ268" s="168"/>
      <c r="AR268" s="37"/>
      <c r="AS268" s="12"/>
      <c r="AT268" s="12"/>
      <c r="AU268" s="36"/>
      <c r="AV268" s="12"/>
      <c r="AW268" s="36"/>
      <c r="AX268" s="36"/>
      <c r="AY268" s="13"/>
      <c r="AZ268" s="13"/>
      <c r="BA268" s="13"/>
      <c r="BB268" s="13"/>
      <c r="BC268" s="13"/>
      <c r="BD268" s="13"/>
      <c r="BE268" s="13"/>
      <c r="BF268" s="168"/>
      <c r="BG268" s="37"/>
      <c r="BH268" s="12"/>
      <c r="BI268" s="13"/>
      <c r="BJ268" s="13"/>
      <c r="BK268" s="13"/>
      <c r="BL268" s="13"/>
      <c r="BM268" s="13"/>
      <c r="BN268" s="13"/>
      <c r="BO268" s="13"/>
      <c r="BP268" s="13"/>
      <c r="BQ268" s="13"/>
      <c r="BR268" s="5">
        <f t="shared" si="14"/>
        <v>1</v>
      </c>
    </row>
    <row r="269" spans="1:70" s="208" customFormat="1" ht="29">
      <c r="A269" s="32">
        <f t="shared" si="15"/>
        <v>14</v>
      </c>
      <c r="B269" s="16">
        <v>5</v>
      </c>
      <c r="C269" s="32" t="s">
        <v>2389</v>
      </c>
      <c r="D269" s="32">
        <v>9</v>
      </c>
      <c r="E269" s="32" t="s">
        <v>856</v>
      </c>
      <c r="F269" s="32"/>
      <c r="G269" s="32"/>
      <c r="H269" s="32"/>
      <c r="I269" s="32" t="s">
        <v>902</v>
      </c>
      <c r="J269" s="207"/>
      <c r="K269" s="35"/>
      <c r="L269" s="32"/>
      <c r="M269" s="35"/>
      <c r="N269" s="32"/>
      <c r="O269" s="207"/>
      <c r="P269" s="207">
        <f>Table2[[#This Row],[Minimum possible value]]</f>
        <v>0</v>
      </c>
      <c r="Q269" s="207">
        <f>Table2[[#This Row],[Maximum likely or possible value]]</f>
        <v>0</v>
      </c>
      <c r="R269" s="207"/>
      <c r="S269" s="12" t="s">
        <v>903</v>
      </c>
      <c r="T269" s="37"/>
      <c r="U269" s="129" t="s">
        <v>902</v>
      </c>
      <c r="V269" s="437" t="s">
        <v>904</v>
      </c>
      <c r="W269" s="437"/>
      <c r="X269" s="37"/>
      <c r="Y269" s="37"/>
      <c r="Z269" s="37"/>
      <c r="AA269" s="168"/>
      <c r="AB269" s="37"/>
      <c r="AC269" s="170"/>
      <c r="AD269" s="13"/>
      <c r="AE269" s="13"/>
      <c r="AF269" s="13"/>
      <c r="AG269" s="13"/>
      <c r="AH269" s="13"/>
      <c r="AI269" s="494"/>
      <c r="AJ269" s="494"/>
      <c r="AK269" s="494"/>
      <c r="AL269" s="494"/>
      <c r="AM269" s="494"/>
      <c r="AN269" s="494"/>
      <c r="AO269" s="494"/>
      <c r="AP269" s="494"/>
      <c r="AQ269" s="168"/>
      <c r="AR269" s="37"/>
      <c r="AS269" s="12"/>
      <c r="AT269" s="12"/>
      <c r="AU269" s="36"/>
      <c r="AV269" s="12"/>
      <c r="AW269" s="36"/>
      <c r="AX269" s="36"/>
      <c r="AY269" s="13"/>
      <c r="AZ269" s="13"/>
      <c r="BA269" s="13"/>
      <c r="BB269" s="13"/>
      <c r="BC269" s="13"/>
      <c r="BD269" s="13"/>
      <c r="BE269" s="13"/>
      <c r="BF269" s="168"/>
      <c r="BG269" s="37"/>
      <c r="BH269" s="12"/>
      <c r="BI269" s="13"/>
      <c r="BJ269" s="13"/>
      <c r="BK269" s="13"/>
      <c r="BL269" s="13"/>
      <c r="BM269" s="13"/>
      <c r="BN269" s="13"/>
      <c r="BO269" s="13"/>
      <c r="BP269" s="13"/>
      <c r="BQ269" s="13"/>
      <c r="BR269" s="5">
        <f t="shared" si="14"/>
        <v>1</v>
      </c>
    </row>
    <row r="270" spans="1:70" s="208" customFormat="1" ht="29">
      <c r="A270" s="32">
        <f t="shared" si="15"/>
        <v>15</v>
      </c>
      <c r="B270" s="16">
        <v>5</v>
      </c>
      <c r="C270" s="32" t="s">
        <v>2389</v>
      </c>
      <c r="D270" s="32">
        <v>9</v>
      </c>
      <c r="E270" s="32" t="s">
        <v>856</v>
      </c>
      <c r="F270" s="32"/>
      <c r="G270" s="32"/>
      <c r="H270" s="32"/>
      <c r="I270" s="32" t="s">
        <v>905</v>
      </c>
      <c r="J270" s="207"/>
      <c r="K270" s="35"/>
      <c r="L270" s="32"/>
      <c r="M270" s="35"/>
      <c r="N270" s="32"/>
      <c r="O270" s="207"/>
      <c r="P270" s="207">
        <f>Table2[[#This Row],[Minimum possible value]]</f>
        <v>0</v>
      </c>
      <c r="Q270" s="207">
        <f>Table2[[#This Row],[Maximum likely or possible value]]</f>
        <v>0</v>
      </c>
      <c r="R270" s="207"/>
      <c r="S270" s="12" t="s">
        <v>906</v>
      </c>
      <c r="T270" s="37"/>
      <c r="U270" s="129" t="s">
        <v>905</v>
      </c>
      <c r="V270" s="437" t="s">
        <v>907</v>
      </c>
      <c r="W270" s="437"/>
      <c r="X270" s="37"/>
      <c r="Y270" s="37"/>
      <c r="Z270" s="37"/>
      <c r="AA270" s="168"/>
      <c r="AB270" s="37"/>
      <c r="AC270" s="170"/>
      <c r="AD270" s="13"/>
      <c r="AE270" s="13"/>
      <c r="AF270" s="13"/>
      <c r="AG270" s="13"/>
      <c r="AH270" s="13"/>
      <c r="AI270" s="465"/>
      <c r="AJ270" s="465"/>
      <c r="AK270" s="465"/>
      <c r="AL270" s="465"/>
      <c r="AM270" s="465"/>
      <c r="AN270" s="465"/>
      <c r="AO270" s="465"/>
      <c r="AP270" s="465"/>
      <c r="AQ270" s="168"/>
      <c r="AR270" s="37"/>
      <c r="AS270" s="12"/>
      <c r="AT270" s="12"/>
      <c r="AU270" s="36"/>
      <c r="AV270" s="12"/>
      <c r="AW270" s="36"/>
      <c r="AX270" s="36"/>
      <c r="AY270" s="13"/>
      <c r="AZ270" s="13"/>
      <c r="BA270" s="13"/>
      <c r="BB270" s="13"/>
      <c r="BC270" s="13"/>
      <c r="BD270" s="13"/>
      <c r="BE270" s="13"/>
      <c r="BF270" s="168"/>
      <c r="BG270" s="37"/>
      <c r="BH270" s="12"/>
      <c r="BI270" s="13"/>
      <c r="BJ270" s="13"/>
      <c r="BK270" s="13"/>
      <c r="BL270" s="13"/>
      <c r="BM270" s="13"/>
      <c r="BN270" s="13"/>
      <c r="BO270" s="13"/>
      <c r="BP270" s="13"/>
      <c r="BQ270" s="13"/>
      <c r="BR270" s="5">
        <f t="shared" si="14"/>
        <v>1</v>
      </c>
    </row>
    <row r="271" spans="1:70" s="208" customFormat="1" ht="29">
      <c r="A271" s="32">
        <f t="shared" si="15"/>
        <v>16</v>
      </c>
      <c r="B271" s="16">
        <v>5</v>
      </c>
      <c r="C271" s="32" t="s">
        <v>2389</v>
      </c>
      <c r="D271" s="32">
        <v>9</v>
      </c>
      <c r="E271" s="32" t="s">
        <v>856</v>
      </c>
      <c r="F271" s="32"/>
      <c r="G271" s="32"/>
      <c r="H271" s="32"/>
      <c r="I271" s="32" t="s">
        <v>908</v>
      </c>
      <c r="J271" s="207"/>
      <c r="K271" s="35"/>
      <c r="L271" s="32"/>
      <c r="M271" s="35"/>
      <c r="N271" s="32"/>
      <c r="O271" s="207"/>
      <c r="P271" s="207">
        <f>Table2[[#This Row],[Minimum possible value]]</f>
        <v>0</v>
      </c>
      <c r="Q271" s="207">
        <f>Table2[[#This Row],[Maximum likely or possible value]]</f>
        <v>0</v>
      </c>
      <c r="R271" s="207"/>
      <c r="S271" s="12" t="s">
        <v>909</v>
      </c>
      <c r="T271" s="37"/>
      <c r="U271" s="129" t="s">
        <v>908</v>
      </c>
      <c r="V271" s="437" t="s">
        <v>910</v>
      </c>
      <c r="W271" s="437"/>
      <c r="X271" s="37"/>
      <c r="Y271" s="37"/>
      <c r="Z271" s="37"/>
      <c r="AA271" s="168"/>
      <c r="AB271" s="37"/>
      <c r="AC271" s="170"/>
      <c r="AD271" s="13"/>
      <c r="AE271" s="13"/>
      <c r="AF271" s="13"/>
      <c r="AG271" s="13"/>
      <c r="AH271" s="13"/>
      <c r="AI271" s="494"/>
      <c r="AJ271" s="494"/>
      <c r="AK271" s="494"/>
      <c r="AL271" s="494"/>
      <c r="AM271" s="494"/>
      <c r="AN271" s="494"/>
      <c r="AO271" s="494"/>
      <c r="AP271" s="494"/>
      <c r="AQ271" s="168"/>
      <c r="AR271" s="37"/>
      <c r="AS271" s="12"/>
      <c r="AT271" s="12"/>
      <c r="AU271" s="36"/>
      <c r="AV271" s="12"/>
      <c r="AW271" s="36"/>
      <c r="AX271" s="36"/>
      <c r="AY271" s="13"/>
      <c r="AZ271" s="13"/>
      <c r="BA271" s="13"/>
      <c r="BB271" s="13"/>
      <c r="BC271" s="13"/>
      <c r="BD271" s="13"/>
      <c r="BE271" s="13"/>
      <c r="BF271" s="168"/>
      <c r="BG271" s="37"/>
      <c r="BH271" s="12"/>
      <c r="BI271" s="13"/>
      <c r="BJ271" s="13"/>
      <c r="BK271" s="13"/>
      <c r="BL271" s="13"/>
      <c r="BM271" s="13"/>
      <c r="BN271" s="13"/>
      <c r="BO271" s="13"/>
      <c r="BP271" s="13"/>
      <c r="BQ271" s="13"/>
      <c r="BR271" s="5">
        <f t="shared" si="14"/>
        <v>1</v>
      </c>
    </row>
    <row r="272" spans="1:70" s="208" customFormat="1" ht="58">
      <c r="A272" s="32">
        <f t="shared" si="15"/>
        <v>17</v>
      </c>
      <c r="B272" s="16">
        <v>5</v>
      </c>
      <c r="C272" s="32" t="s">
        <v>2389</v>
      </c>
      <c r="D272" s="32">
        <v>9</v>
      </c>
      <c r="E272" s="32" t="s">
        <v>856</v>
      </c>
      <c r="F272" s="32"/>
      <c r="G272" s="32"/>
      <c r="H272" s="32"/>
      <c r="I272" s="32" t="s">
        <v>911</v>
      </c>
      <c r="J272" s="207"/>
      <c r="K272" s="35"/>
      <c r="L272" s="32"/>
      <c r="M272" s="35"/>
      <c r="N272" s="32"/>
      <c r="O272" s="207"/>
      <c r="P272" s="207">
        <f>Table2[[#This Row],[Minimum possible value]]</f>
        <v>0</v>
      </c>
      <c r="Q272" s="207">
        <f>Table2[[#This Row],[Maximum likely or possible value]]</f>
        <v>0</v>
      </c>
      <c r="R272" s="207"/>
      <c r="S272" s="12" t="s">
        <v>912</v>
      </c>
      <c r="T272" s="37"/>
      <c r="U272" s="443" t="s">
        <v>911</v>
      </c>
      <c r="V272" s="438" t="s">
        <v>913</v>
      </c>
      <c r="W272" s="438"/>
      <c r="X272" s="38"/>
      <c r="Y272" s="38"/>
      <c r="Z272" s="38"/>
      <c r="AA272" s="169"/>
      <c r="AB272" s="38"/>
      <c r="AC272" s="170"/>
      <c r="AD272" s="13"/>
      <c r="AE272" s="13"/>
      <c r="AF272" s="13"/>
      <c r="AG272" s="13"/>
      <c r="AH272" s="13"/>
      <c r="AI272" s="494"/>
      <c r="AJ272" s="494"/>
      <c r="AK272" s="494"/>
      <c r="AL272" s="494"/>
      <c r="AM272" s="494"/>
      <c r="AN272" s="494"/>
      <c r="AO272" s="494"/>
      <c r="AP272" s="494"/>
      <c r="AQ272" s="169"/>
      <c r="AR272" s="38"/>
      <c r="AS272" s="12"/>
      <c r="AT272" s="12"/>
      <c r="AU272" s="36"/>
      <c r="AV272" s="12"/>
      <c r="AW272" s="36"/>
      <c r="AX272" s="36"/>
      <c r="AY272" s="13"/>
      <c r="AZ272" s="13"/>
      <c r="BA272" s="13"/>
      <c r="BB272" s="13"/>
      <c r="BC272" s="13"/>
      <c r="BD272" s="13"/>
      <c r="BE272" s="13"/>
      <c r="BF272" s="169"/>
      <c r="BG272" s="38"/>
      <c r="BH272" s="12"/>
      <c r="BI272" s="13"/>
      <c r="BJ272" s="13"/>
      <c r="BK272" s="13"/>
      <c r="BL272" s="13"/>
      <c r="BM272" s="13"/>
      <c r="BN272" s="13"/>
      <c r="BO272" s="13"/>
      <c r="BP272" s="13"/>
      <c r="BQ272" s="13"/>
      <c r="BR272" s="5">
        <f t="shared" si="14"/>
        <v>1</v>
      </c>
    </row>
    <row r="273" spans="1:70" s="208" customFormat="1" ht="28">
      <c r="A273" s="32">
        <f t="shared" si="15"/>
        <v>18</v>
      </c>
      <c r="B273" s="16">
        <v>5</v>
      </c>
      <c r="C273" s="32" t="s">
        <v>2389</v>
      </c>
      <c r="D273" s="32">
        <v>9</v>
      </c>
      <c r="E273" s="32" t="s">
        <v>856</v>
      </c>
      <c r="F273" s="32"/>
      <c r="G273" s="32"/>
      <c r="H273" s="32"/>
      <c r="I273" s="32" t="s">
        <v>914</v>
      </c>
      <c r="J273" s="207"/>
      <c r="K273" s="35"/>
      <c r="L273" s="32" t="s">
        <v>1972</v>
      </c>
      <c r="M273" s="35"/>
      <c r="N273" s="32"/>
      <c r="O273" s="207" t="s">
        <v>915</v>
      </c>
      <c r="P273" s="207">
        <f>Table2[[#This Row],[Minimum possible value]]</f>
        <v>0</v>
      </c>
      <c r="Q273" s="207">
        <f>Table2[[#This Row],[Maximum likely or possible value]]</f>
        <v>0</v>
      </c>
      <c r="R273" s="207"/>
      <c r="S273" s="12" t="s">
        <v>916</v>
      </c>
      <c r="T273" s="13"/>
      <c r="U273" s="13" t="s">
        <v>917</v>
      </c>
      <c r="V273" s="13" t="s">
        <v>918</v>
      </c>
      <c r="W273" s="13"/>
      <c r="X273" s="13"/>
      <c r="Y273" s="13"/>
      <c r="Z273" s="13"/>
      <c r="AA273" s="164"/>
      <c r="AB273" s="13"/>
      <c r="AC273" s="170"/>
      <c r="AD273" s="13"/>
      <c r="AE273" s="13"/>
      <c r="AF273" s="13"/>
      <c r="AG273" s="13"/>
      <c r="AH273" s="13"/>
      <c r="AI273" s="494"/>
      <c r="AJ273" s="494"/>
      <c r="AK273" s="494"/>
      <c r="AL273" s="494"/>
      <c r="AM273" s="494"/>
      <c r="AN273" s="494"/>
      <c r="AO273" s="494"/>
      <c r="AP273" s="494"/>
      <c r="AQ273" s="164"/>
      <c r="AR273" s="13"/>
      <c r="AS273" s="12"/>
      <c r="AT273" s="12"/>
      <c r="AU273" s="36"/>
      <c r="AV273" s="12"/>
      <c r="AW273" s="36"/>
      <c r="AX273" s="36"/>
      <c r="AY273" s="13"/>
      <c r="AZ273" s="13"/>
      <c r="BA273" s="13"/>
      <c r="BB273" s="13"/>
      <c r="BC273" s="13"/>
      <c r="BD273" s="13"/>
      <c r="BE273" s="13"/>
      <c r="BF273" s="164"/>
      <c r="BG273" s="13"/>
      <c r="BH273" s="12" t="s">
        <v>914</v>
      </c>
      <c r="BI273" s="13" t="s">
        <v>919</v>
      </c>
      <c r="BJ273" s="13"/>
      <c r="BK273" s="13"/>
      <c r="BL273" s="13" t="s">
        <v>920</v>
      </c>
      <c r="BM273" s="13" t="s">
        <v>78</v>
      </c>
      <c r="BN273" s="13"/>
      <c r="BO273" s="13"/>
      <c r="BP273" s="13"/>
      <c r="BQ273" s="13"/>
      <c r="BR273" s="5">
        <f t="shared" si="14"/>
        <v>2</v>
      </c>
    </row>
    <row r="274" spans="1:70" s="208" customFormat="1" ht="58">
      <c r="A274" s="32">
        <f t="shared" si="15"/>
        <v>19</v>
      </c>
      <c r="B274" s="16">
        <v>5</v>
      </c>
      <c r="C274" s="32" t="s">
        <v>2389</v>
      </c>
      <c r="D274" s="32">
        <v>9</v>
      </c>
      <c r="E274" s="32" t="s">
        <v>856</v>
      </c>
      <c r="F274" s="32"/>
      <c r="G274" s="32"/>
      <c r="H274" s="32"/>
      <c r="I274" s="32" t="s">
        <v>921</v>
      </c>
      <c r="J274" s="207"/>
      <c r="K274" s="32"/>
      <c r="L274" s="32"/>
      <c r="M274" s="35"/>
      <c r="N274" s="32"/>
      <c r="O274" s="207"/>
      <c r="P274" s="207">
        <f>Table2[[#This Row],[Minimum possible value]]</f>
        <v>0</v>
      </c>
      <c r="Q274" s="207">
        <f>Table2[[#This Row],[Maximum likely or possible value]]</f>
        <v>0</v>
      </c>
      <c r="R274" s="207"/>
      <c r="S274" s="12" t="s">
        <v>922</v>
      </c>
      <c r="T274" s="258"/>
      <c r="U274" s="129" t="s">
        <v>921</v>
      </c>
      <c r="V274" s="437" t="s">
        <v>923</v>
      </c>
      <c r="W274" s="437"/>
      <c r="X274" s="37"/>
      <c r="Y274" s="37"/>
      <c r="Z274" s="37"/>
      <c r="AA274" s="168"/>
      <c r="AB274" s="37"/>
      <c r="AC274" s="170"/>
      <c r="AD274" s="13"/>
      <c r="AE274" s="13"/>
      <c r="AF274" s="13"/>
      <c r="AG274" s="13"/>
      <c r="AH274" s="13"/>
      <c r="AI274" s="494"/>
      <c r="AJ274" s="494"/>
      <c r="AK274" s="494"/>
      <c r="AL274" s="494"/>
      <c r="AM274" s="494"/>
      <c r="AN274" s="494"/>
      <c r="AO274" s="494"/>
      <c r="AP274" s="494"/>
      <c r="AQ274" s="168"/>
      <c r="AR274" s="37"/>
      <c r="AS274" s="12"/>
      <c r="AT274" s="12"/>
      <c r="AU274" s="13"/>
      <c r="AV274" s="12"/>
      <c r="AW274" s="13"/>
      <c r="AX274" s="13"/>
      <c r="AY274" s="13"/>
      <c r="AZ274" s="13"/>
      <c r="BA274" s="13"/>
      <c r="BB274" s="13"/>
      <c r="BC274" s="13"/>
      <c r="BD274" s="13"/>
      <c r="BE274" s="13"/>
      <c r="BF274" s="168"/>
      <c r="BG274" s="37"/>
      <c r="BH274" s="12"/>
      <c r="BI274" s="13"/>
      <c r="BJ274" s="13"/>
      <c r="BK274" s="13"/>
      <c r="BL274" s="13"/>
      <c r="BM274" s="13"/>
      <c r="BN274" s="13"/>
      <c r="BO274" s="13"/>
      <c r="BP274" s="13"/>
      <c r="BQ274" s="13"/>
      <c r="BR274" s="5">
        <f t="shared" si="14"/>
        <v>1</v>
      </c>
    </row>
    <row r="275" spans="1:70" s="208" customFormat="1" ht="58">
      <c r="A275" s="32">
        <f t="shared" si="15"/>
        <v>20</v>
      </c>
      <c r="B275" s="16">
        <v>5</v>
      </c>
      <c r="C275" s="32" t="s">
        <v>2389</v>
      </c>
      <c r="D275" s="32">
        <v>9</v>
      </c>
      <c r="E275" s="32" t="s">
        <v>856</v>
      </c>
      <c r="F275" s="32"/>
      <c r="G275" s="32"/>
      <c r="H275" s="32"/>
      <c r="I275" s="32" t="s">
        <v>924</v>
      </c>
      <c r="J275" s="207"/>
      <c r="K275" s="32"/>
      <c r="L275" s="32"/>
      <c r="M275" s="32"/>
      <c r="N275" s="32"/>
      <c r="O275" s="207"/>
      <c r="P275" s="207">
        <f>Table2[[#This Row],[Minimum possible value]]</f>
        <v>0</v>
      </c>
      <c r="Q275" s="207">
        <f>Table2[[#This Row],[Maximum likely or possible value]]</f>
        <v>0</v>
      </c>
      <c r="R275" s="207"/>
      <c r="S275" s="12" t="s">
        <v>925</v>
      </c>
      <c r="T275" s="258"/>
      <c r="U275" s="129" t="s">
        <v>924</v>
      </c>
      <c r="V275" s="437" t="s">
        <v>926</v>
      </c>
      <c r="W275" s="437"/>
      <c r="X275" s="37"/>
      <c r="Y275" s="37"/>
      <c r="Z275" s="37"/>
      <c r="AA275" s="168"/>
      <c r="AB275" s="37"/>
      <c r="AC275" s="170"/>
      <c r="AD275" s="13"/>
      <c r="AE275" s="13"/>
      <c r="AF275" s="13"/>
      <c r="AG275" s="13"/>
      <c r="AH275" s="13"/>
      <c r="AI275" s="494"/>
      <c r="AJ275" s="494"/>
      <c r="AK275" s="494"/>
      <c r="AL275" s="494"/>
      <c r="AM275" s="494"/>
      <c r="AN275" s="494"/>
      <c r="AO275" s="494"/>
      <c r="AP275" s="494"/>
      <c r="AQ275" s="168"/>
      <c r="AR275" s="37"/>
      <c r="AS275" s="12" t="s">
        <v>1703</v>
      </c>
      <c r="AT275" s="12" t="s">
        <v>1703</v>
      </c>
      <c r="AU275" s="13"/>
      <c r="AV275" s="12" t="s">
        <v>1703</v>
      </c>
      <c r="AW275" s="13"/>
      <c r="AX275" s="13"/>
      <c r="AY275" s="13"/>
      <c r="AZ275" s="13"/>
      <c r="BA275" s="13" t="s">
        <v>1704</v>
      </c>
      <c r="BB275" s="13"/>
      <c r="BC275" s="13"/>
      <c r="BD275" s="13"/>
      <c r="BE275" s="13"/>
      <c r="BF275" s="168"/>
      <c r="BG275" s="37"/>
      <c r="BH275" s="12"/>
      <c r="BI275" s="13"/>
      <c r="BJ275" s="13"/>
      <c r="BK275" s="13"/>
      <c r="BL275" s="13"/>
      <c r="BM275" s="13"/>
      <c r="BN275" s="13"/>
      <c r="BO275" s="13"/>
      <c r="BP275" s="13"/>
      <c r="BQ275" s="13"/>
      <c r="BR275" s="5">
        <f t="shared" si="14"/>
        <v>2</v>
      </c>
    </row>
    <row r="276" spans="1:70" s="208" customFormat="1" ht="28">
      <c r="A276" s="32">
        <f t="shared" si="15"/>
        <v>21</v>
      </c>
      <c r="B276" s="16">
        <v>5</v>
      </c>
      <c r="C276" s="32" t="s">
        <v>2389</v>
      </c>
      <c r="D276" s="32">
        <v>9</v>
      </c>
      <c r="E276" s="32" t="s">
        <v>856</v>
      </c>
      <c r="F276" s="32"/>
      <c r="G276" s="32"/>
      <c r="H276" s="32"/>
      <c r="I276" s="32" t="s">
        <v>1700</v>
      </c>
      <c r="J276" s="207"/>
      <c r="K276" s="32"/>
      <c r="L276" s="32"/>
      <c r="M276" s="32"/>
      <c r="N276" s="32"/>
      <c r="O276" s="207"/>
      <c r="P276" s="207">
        <f>Table2[[#This Row],[Minimum possible value]]</f>
        <v>0</v>
      </c>
      <c r="Q276" s="207">
        <f>Table2[[#This Row],[Maximum likely or possible value]]</f>
        <v>0</v>
      </c>
      <c r="R276" s="207"/>
      <c r="S276" s="12"/>
      <c r="T276" s="258"/>
      <c r="U276" s="129"/>
      <c r="V276" s="437"/>
      <c r="W276" s="437"/>
      <c r="X276" s="37"/>
      <c r="Y276" s="37"/>
      <c r="Z276" s="37"/>
      <c r="AA276" s="168"/>
      <c r="AB276" s="37"/>
      <c r="AC276" s="170"/>
      <c r="AD276" s="13"/>
      <c r="AE276" s="13"/>
      <c r="AF276" s="13"/>
      <c r="AG276" s="13"/>
      <c r="AH276" s="13"/>
      <c r="AI276" s="494"/>
      <c r="AJ276" s="494"/>
      <c r="AK276" s="494"/>
      <c r="AL276" s="494"/>
      <c r="AM276" s="494"/>
      <c r="AN276" s="494"/>
      <c r="AO276" s="494"/>
      <c r="AP276" s="494"/>
      <c r="AQ276" s="168"/>
      <c r="AR276" s="37"/>
      <c r="AS276" s="12" t="s">
        <v>1699</v>
      </c>
      <c r="AT276" s="12" t="s">
        <v>1699</v>
      </c>
      <c r="AU276" s="13"/>
      <c r="AV276" s="12" t="s">
        <v>1699</v>
      </c>
      <c r="AW276" s="13"/>
      <c r="AX276" s="13"/>
      <c r="AY276" s="13"/>
      <c r="AZ276" s="13"/>
      <c r="BA276" s="13" t="s">
        <v>1700</v>
      </c>
      <c r="BB276" s="13"/>
      <c r="BC276" s="13"/>
      <c r="BD276" s="13"/>
      <c r="BE276" s="13"/>
      <c r="BF276" s="168"/>
      <c r="BG276" s="37"/>
      <c r="BH276" s="12"/>
      <c r="BI276" s="13"/>
      <c r="BJ276" s="13"/>
      <c r="BK276" s="13"/>
      <c r="BL276" s="13"/>
      <c r="BM276" s="13"/>
      <c r="BN276" s="13"/>
      <c r="BO276" s="13"/>
      <c r="BP276" s="13"/>
      <c r="BQ276" s="13"/>
      <c r="BR276" s="5">
        <f t="shared" si="14"/>
        <v>1</v>
      </c>
    </row>
    <row r="277" spans="1:70" s="208" customFormat="1" ht="14.5">
      <c r="A277" s="32">
        <f t="shared" si="15"/>
        <v>22</v>
      </c>
      <c r="B277" s="16">
        <v>5</v>
      </c>
      <c r="C277" s="32" t="s">
        <v>2389</v>
      </c>
      <c r="D277" s="32">
        <v>9</v>
      </c>
      <c r="E277" s="32" t="s">
        <v>856</v>
      </c>
      <c r="F277" s="32"/>
      <c r="G277" s="32"/>
      <c r="H277" s="32"/>
      <c r="I277" s="32" t="s">
        <v>1702</v>
      </c>
      <c r="J277" s="207"/>
      <c r="K277" s="32"/>
      <c r="L277" s="32"/>
      <c r="M277" s="32"/>
      <c r="N277" s="32"/>
      <c r="O277" s="207"/>
      <c r="P277" s="207">
        <f>Table2[[#This Row],[Minimum possible value]]</f>
        <v>0</v>
      </c>
      <c r="Q277" s="207">
        <f>Table2[[#This Row],[Maximum likely or possible value]]</f>
        <v>0</v>
      </c>
      <c r="R277" s="207"/>
      <c r="S277" s="12"/>
      <c r="T277" s="258"/>
      <c r="U277" s="129"/>
      <c r="V277" s="437"/>
      <c r="W277" s="437"/>
      <c r="X277" s="37"/>
      <c r="Y277" s="37"/>
      <c r="Z277" s="37"/>
      <c r="AA277" s="168"/>
      <c r="AB277" s="37"/>
      <c r="AC277" s="170"/>
      <c r="AD277" s="13"/>
      <c r="AE277" s="13"/>
      <c r="AF277" s="13"/>
      <c r="AG277" s="13"/>
      <c r="AH277" s="13"/>
      <c r="AI277" s="465"/>
      <c r="AJ277" s="465"/>
      <c r="AK277" s="465"/>
      <c r="AL277" s="465"/>
      <c r="AM277" s="465"/>
      <c r="AN277" s="465"/>
      <c r="AO277" s="494"/>
      <c r="AP277" s="465"/>
      <c r="AQ277" s="168"/>
      <c r="AR277" s="37"/>
      <c r="AS277" s="12" t="s">
        <v>1701</v>
      </c>
      <c r="AT277" s="12" t="s">
        <v>1701</v>
      </c>
      <c r="AU277" s="13"/>
      <c r="AV277" s="12" t="s">
        <v>1701</v>
      </c>
      <c r="AW277" s="13"/>
      <c r="AX277" s="13"/>
      <c r="AY277" s="13"/>
      <c r="AZ277" s="13"/>
      <c r="BA277" s="13" t="s">
        <v>1702</v>
      </c>
      <c r="BB277" s="13"/>
      <c r="BC277" s="13"/>
      <c r="BD277" s="13"/>
      <c r="BE277" s="13"/>
      <c r="BF277" s="168"/>
      <c r="BG277" s="37"/>
      <c r="BH277" s="12"/>
      <c r="BI277" s="13"/>
      <c r="BJ277" s="13"/>
      <c r="BK277" s="13"/>
      <c r="BL277" s="13"/>
      <c r="BM277" s="13"/>
      <c r="BN277" s="13"/>
      <c r="BO277" s="13"/>
      <c r="BP277" s="13"/>
      <c r="BQ277" s="13"/>
      <c r="BR277" s="5">
        <f t="shared" si="14"/>
        <v>1</v>
      </c>
    </row>
    <row r="278" spans="1:70" s="208" customFormat="1" ht="28">
      <c r="A278" s="32">
        <f t="shared" si="15"/>
        <v>23</v>
      </c>
      <c r="B278" s="16">
        <v>5</v>
      </c>
      <c r="C278" s="32" t="s">
        <v>2389</v>
      </c>
      <c r="D278" s="32">
        <v>9</v>
      </c>
      <c r="E278" s="32" t="s">
        <v>856</v>
      </c>
      <c r="F278" s="32"/>
      <c r="G278" s="32"/>
      <c r="H278" s="32"/>
      <c r="I278" s="32" t="s">
        <v>1684</v>
      </c>
      <c r="J278" s="207"/>
      <c r="K278" s="32"/>
      <c r="L278" s="32"/>
      <c r="M278" s="32"/>
      <c r="N278" s="32"/>
      <c r="O278" s="207"/>
      <c r="P278" s="207">
        <f>Table2[[#This Row],[Minimum possible value]]</f>
        <v>0</v>
      </c>
      <c r="Q278" s="207">
        <f>Table2[[#This Row],[Maximum likely or possible value]]</f>
        <v>0</v>
      </c>
      <c r="R278" s="207"/>
      <c r="S278" s="12"/>
      <c r="T278" s="258"/>
      <c r="U278" s="129"/>
      <c r="V278" s="437"/>
      <c r="W278" s="437"/>
      <c r="X278" s="37"/>
      <c r="Y278" s="37"/>
      <c r="Z278" s="37"/>
      <c r="AA278" s="168"/>
      <c r="AB278" s="37"/>
      <c r="AC278" s="170"/>
      <c r="AD278" s="13"/>
      <c r="AE278" s="13"/>
      <c r="AF278" s="13"/>
      <c r="AG278" s="13"/>
      <c r="AH278" s="13"/>
      <c r="AI278" s="494"/>
      <c r="AJ278" s="494"/>
      <c r="AK278" s="494"/>
      <c r="AL278" s="494"/>
      <c r="AM278" s="494"/>
      <c r="AN278" s="494"/>
      <c r="AO278" s="494"/>
      <c r="AP278" s="494"/>
      <c r="AQ278" s="168"/>
      <c r="AR278" s="37"/>
      <c r="AS278" s="12" t="s">
        <v>1683</v>
      </c>
      <c r="AT278" s="12" t="s">
        <v>1683</v>
      </c>
      <c r="AU278" s="13"/>
      <c r="AV278" s="12" t="s">
        <v>1683</v>
      </c>
      <c r="AW278" s="13"/>
      <c r="AX278" s="13"/>
      <c r="AY278" s="13"/>
      <c r="AZ278" s="13"/>
      <c r="BA278" s="13" t="s">
        <v>1684</v>
      </c>
      <c r="BB278" s="13"/>
      <c r="BC278" s="13"/>
      <c r="BD278" s="13"/>
      <c r="BE278" s="13"/>
      <c r="BF278" s="168"/>
      <c r="BG278" s="37"/>
      <c r="BH278" s="12"/>
      <c r="BI278" s="13"/>
      <c r="BJ278" s="13"/>
      <c r="BK278" s="13"/>
      <c r="BL278" s="13"/>
      <c r="BM278" s="13"/>
      <c r="BN278" s="13"/>
      <c r="BO278" s="13"/>
      <c r="BP278" s="13"/>
      <c r="BQ278" s="13"/>
      <c r="BR278" s="5">
        <f t="shared" si="14"/>
        <v>1</v>
      </c>
    </row>
    <row r="279" spans="1:70" s="208" customFormat="1" ht="28">
      <c r="A279" s="32">
        <f t="shared" si="15"/>
        <v>24</v>
      </c>
      <c r="B279" s="16">
        <v>5</v>
      </c>
      <c r="C279" s="32" t="s">
        <v>2389</v>
      </c>
      <c r="D279" s="32">
        <v>9</v>
      </c>
      <c r="E279" s="32" t="s">
        <v>856</v>
      </c>
      <c r="F279" s="32"/>
      <c r="G279" s="32"/>
      <c r="H279" s="32"/>
      <c r="I279" s="32" t="s">
        <v>1686</v>
      </c>
      <c r="J279" s="207"/>
      <c r="K279" s="32"/>
      <c r="L279" s="32"/>
      <c r="M279" s="32"/>
      <c r="N279" s="32"/>
      <c r="O279" s="207"/>
      <c r="P279" s="207">
        <f>Table2[[#This Row],[Minimum possible value]]</f>
        <v>0</v>
      </c>
      <c r="Q279" s="207">
        <f>Table2[[#This Row],[Maximum likely or possible value]]</f>
        <v>0</v>
      </c>
      <c r="R279" s="207"/>
      <c r="S279" s="12"/>
      <c r="T279" s="258"/>
      <c r="U279" s="129"/>
      <c r="V279" s="437"/>
      <c r="W279" s="437"/>
      <c r="X279" s="37"/>
      <c r="Y279" s="37"/>
      <c r="Z279" s="37"/>
      <c r="AA279" s="168"/>
      <c r="AB279" s="37"/>
      <c r="AC279" s="170"/>
      <c r="AD279" s="13"/>
      <c r="AE279" s="13"/>
      <c r="AF279" s="13"/>
      <c r="AG279" s="13"/>
      <c r="AH279" s="13"/>
      <c r="AI279" s="494"/>
      <c r="AJ279" s="494"/>
      <c r="AK279" s="494"/>
      <c r="AL279" s="494"/>
      <c r="AM279" s="494"/>
      <c r="AN279" s="494"/>
      <c r="AO279" s="494"/>
      <c r="AP279" s="494"/>
      <c r="AQ279" s="168"/>
      <c r="AR279" s="37"/>
      <c r="AS279" s="12" t="s">
        <v>1685</v>
      </c>
      <c r="AT279" s="12" t="s">
        <v>1685</v>
      </c>
      <c r="AU279" s="13"/>
      <c r="AV279" s="12" t="s">
        <v>1685</v>
      </c>
      <c r="AW279" s="13"/>
      <c r="AX279" s="13"/>
      <c r="AY279" s="13"/>
      <c r="AZ279" s="13"/>
      <c r="BA279" s="13" t="s">
        <v>1686</v>
      </c>
      <c r="BB279" s="13"/>
      <c r="BC279" s="13"/>
      <c r="BD279" s="13"/>
      <c r="BE279" s="13"/>
      <c r="BF279" s="168"/>
      <c r="BG279" s="37"/>
      <c r="BH279" s="12"/>
      <c r="BI279" s="13"/>
      <c r="BJ279" s="13"/>
      <c r="BK279" s="13"/>
      <c r="BL279" s="13"/>
      <c r="BM279" s="13"/>
      <c r="BN279" s="13"/>
      <c r="BO279" s="13"/>
      <c r="BP279" s="13"/>
      <c r="BQ279" s="13"/>
      <c r="BR279" s="5">
        <f t="shared" si="14"/>
        <v>1</v>
      </c>
    </row>
    <row r="280" spans="1:70" s="208" customFormat="1" ht="58">
      <c r="A280" s="32">
        <f t="shared" si="15"/>
        <v>25</v>
      </c>
      <c r="B280" s="16">
        <v>5</v>
      </c>
      <c r="C280" s="32" t="s">
        <v>2389</v>
      </c>
      <c r="D280" s="32">
        <v>9</v>
      </c>
      <c r="E280" s="32" t="s">
        <v>856</v>
      </c>
      <c r="F280" s="32"/>
      <c r="G280" s="32"/>
      <c r="H280" s="32"/>
      <c r="I280" s="32" t="s">
        <v>927</v>
      </c>
      <c r="J280" s="207"/>
      <c r="K280" s="32"/>
      <c r="L280" s="32"/>
      <c r="M280" s="32"/>
      <c r="N280" s="32"/>
      <c r="O280" s="207"/>
      <c r="P280" s="207">
        <f>Table2[[#This Row],[Minimum possible value]]</f>
        <v>0</v>
      </c>
      <c r="Q280" s="207">
        <f>Table2[[#This Row],[Maximum likely or possible value]]</f>
        <v>0</v>
      </c>
      <c r="R280" s="207"/>
      <c r="S280" s="12" t="s">
        <v>928</v>
      </c>
      <c r="T280" s="258"/>
      <c r="U280" s="129" t="s">
        <v>927</v>
      </c>
      <c r="V280" s="437" t="s">
        <v>929</v>
      </c>
      <c r="W280" s="437"/>
      <c r="X280" s="37"/>
      <c r="Y280" s="37"/>
      <c r="Z280" s="37"/>
      <c r="AA280" s="168"/>
      <c r="AB280" s="37"/>
      <c r="AC280" s="170"/>
      <c r="AD280" s="13"/>
      <c r="AE280" s="13"/>
      <c r="AF280" s="13"/>
      <c r="AG280" s="13"/>
      <c r="AH280" s="13"/>
      <c r="AI280" s="494"/>
      <c r="AJ280" s="494"/>
      <c r="AK280" s="494"/>
      <c r="AL280" s="494"/>
      <c r="AM280" s="494"/>
      <c r="AN280" s="494"/>
      <c r="AO280" s="494"/>
      <c r="AP280" s="494"/>
      <c r="AQ280" s="168"/>
      <c r="AR280" s="37"/>
      <c r="AS280" s="12"/>
      <c r="AT280" s="12"/>
      <c r="AU280" s="13"/>
      <c r="AV280" s="12"/>
      <c r="AW280" s="13"/>
      <c r="AX280" s="13"/>
      <c r="AY280" s="13"/>
      <c r="AZ280" s="13"/>
      <c r="BA280" s="13"/>
      <c r="BB280" s="13"/>
      <c r="BC280" s="13"/>
      <c r="BD280" s="13"/>
      <c r="BE280" s="13"/>
      <c r="BF280" s="168"/>
      <c r="BG280" s="37"/>
      <c r="BH280" s="12"/>
      <c r="BI280" s="13"/>
      <c r="BJ280" s="13"/>
      <c r="BK280" s="13"/>
      <c r="BL280" s="13"/>
      <c r="BM280" s="13"/>
      <c r="BN280" s="13"/>
      <c r="BO280" s="13"/>
      <c r="BP280" s="13"/>
      <c r="BQ280" s="13"/>
      <c r="BR280" s="5">
        <f t="shared" si="14"/>
        <v>1</v>
      </c>
    </row>
    <row r="281" spans="1:70" s="208" customFormat="1" ht="29">
      <c r="A281" s="32">
        <f t="shared" si="15"/>
        <v>26</v>
      </c>
      <c r="B281" s="16">
        <v>5</v>
      </c>
      <c r="C281" s="32" t="s">
        <v>2389</v>
      </c>
      <c r="D281" s="32">
        <v>9</v>
      </c>
      <c r="E281" s="32" t="s">
        <v>856</v>
      </c>
      <c r="F281" s="32"/>
      <c r="G281" s="32"/>
      <c r="H281" s="32"/>
      <c r="I281" s="32" t="s">
        <v>930</v>
      </c>
      <c r="J281" s="207"/>
      <c r="K281" s="32"/>
      <c r="L281" s="32"/>
      <c r="M281" s="32"/>
      <c r="N281" s="32"/>
      <c r="O281" s="207"/>
      <c r="P281" s="207">
        <f>Table2[[#This Row],[Minimum possible value]]</f>
        <v>0</v>
      </c>
      <c r="Q281" s="207">
        <f>Table2[[#This Row],[Maximum likely or possible value]]</f>
        <v>0</v>
      </c>
      <c r="R281" s="207"/>
      <c r="S281" s="12" t="s">
        <v>931</v>
      </c>
      <c r="T281" s="258"/>
      <c r="U281" s="129" t="s">
        <v>930</v>
      </c>
      <c r="V281" s="437" t="s">
        <v>932</v>
      </c>
      <c r="W281" s="437"/>
      <c r="X281" s="37"/>
      <c r="Y281" s="37"/>
      <c r="Z281" s="37"/>
      <c r="AA281" s="168"/>
      <c r="AB281" s="37"/>
      <c r="AC281" s="170"/>
      <c r="AD281" s="13"/>
      <c r="AE281" s="13"/>
      <c r="AF281" s="13"/>
      <c r="AG281" s="13"/>
      <c r="AH281" s="13"/>
      <c r="AI281" s="494"/>
      <c r="AJ281" s="494"/>
      <c r="AK281" s="494"/>
      <c r="AL281" s="494"/>
      <c r="AM281" s="494"/>
      <c r="AN281" s="494"/>
      <c r="AO281" s="494"/>
      <c r="AP281" s="494"/>
      <c r="AQ281" s="168"/>
      <c r="AR281" s="37"/>
      <c r="AS281" s="12"/>
      <c r="AT281" s="12"/>
      <c r="AU281" s="13"/>
      <c r="AV281" s="12"/>
      <c r="AW281" s="13"/>
      <c r="AX281" s="13"/>
      <c r="AY281" s="13"/>
      <c r="AZ281" s="13"/>
      <c r="BA281" s="13"/>
      <c r="BB281" s="13"/>
      <c r="BC281" s="13"/>
      <c r="BD281" s="13"/>
      <c r="BE281" s="13"/>
      <c r="BF281" s="168"/>
      <c r="BG281" s="37"/>
      <c r="BH281" s="12"/>
      <c r="BI281" s="13"/>
      <c r="BJ281" s="13"/>
      <c r="BK281" s="13"/>
      <c r="BL281" s="13"/>
      <c r="BM281" s="13"/>
      <c r="BN281" s="13"/>
      <c r="BO281" s="13"/>
      <c r="BP281" s="13"/>
      <c r="BQ281" s="13"/>
      <c r="BR281" s="5">
        <f t="shared" si="14"/>
        <v>1</v>
      </c>
    </row>
    <row r="282" spans="1:70" s="208" customFormat="1" ht="29">
      <c r="A282" s="32">
        <f t="shared" si="15"/>
        <v>27</v>
      </c>
      <c r="B282" s="16">
        <v>5</v>
      </c>
      <c r="C282" s="32" t="s">
        <v>2389</v>
      </c>
      <c r="D282" s="32">
        <v>9</v>
      </c>
      <c r="E282" s="32" t="s">
        <v>856</v>
      </c>
      <c r="F282" s="32"/>
      <c r="G282" s="32"/>
      <c r="H282" s="32"/>
      <c r="I282" s="32" t="s">
        <v>933</v>
      </c>
      <c r="J282" s="207"/>
      <c r="K282" s="32"/>
      <c r="L282" s="32"/>
      <c r="M282" s="32"/>
      <c r="N282" s="32"/>
      <c r="O282" s="207"/>
      <c r="P282" s="207">
        <f>Table2[[#This Row],[Minimum possible value]]</f>
        <v>0</v>
      </c>
      <c r="Q282" s="207">
        <f>Table2[[#This Row],[Maximum likely or possible value]]</f>
        <v>0</v>
      </c>
      <c r="R282" s="207"/>
      <c r="S282" s="12" t="s">
        <v>934</v>
      </c>
      <c r="T282" s="258"/>
      <c r="U282" s="129" t="s">
        <v>935</v>
      </c>
      <c r="V282" s="437" t="s">
        <v>936</v>
      </c>
      <c r="W282" s="437"/>
      <c r="X282" s="37"/>
      <c r="Y282" s="37"/>
      <c r="Z282" s="37"/>
      <c r="AA282" s="168"/>
      <c r="AB282" s="37"/>
      <c r="AC282" s="170"/>
      <c r="AD282" s="13"/>
      <c r="AE282" s="13"/>
      <c r="AF282" s="13"/>
      <c r="AG282" s="13"/>
      <c r="AH282" s="13"/>
      <c r="AI282" s="494"/>
      <c r="AJ282" s="494"/>
      <c r="AK282" s="494"/>
      <c r="AL282" s="494"/>
      <c r="AM282" s="494"/>
      <c r="AN282" s="494"/>
      <c r="AO282" s="494"/>
      <c r="AP282" s="494"/>
      <c r="AQ282" s="168"/>
      <c r="AR282" s="37"/>
      <c r="AS282" s="12"/>
      <c r="AT282" s="12"/>
      <c r="AU282" s="13"/>
      <c r="AV282" s="12"/>
      <c r="AW282" s="13"/>
      <c r="AX282" s="13"/>
      <c r="AY282" s="13"/>
      <c r="AZ282" s="13"/>
      <c r="BA282" s="13"/>
      <c r="BB282" s="13"/>
      <c r="BC282" s="13"/>
      <c r="BD282" s="13"/>
      <c r="BE282" s="13"/>
      <c r="BF282" s="168"/>
      <c r="BG282" s="37"/>
      <c r="BH282" s="12"/>
      <c r="BI282" s="13"/>
      <c r="BJ282" s="13"/>
      <c r="BK282" s="13"/>
      <c r="BL282" s="13"/>
      <c r="BM282" s="13"/>
      <c r="BN282" s="13"/>
      <c r="BO282" s="13"/>
      <c r="BP282" s="13"/>
      <c r="BQ282" s="13"/>
      <c r="BR282" s="5">
        <f t="shared" si="14"/>
        <v>1</v>
      </c>
    </row>
    <row r="283" spans="1:70" s="208" customFormat="1" ht="29">
      <c r="A283" s="32">
        <f t="shared" si="15"/>
        <v>28</v>
      </c>
      <c r="B283" s="16">
        <v>5</v>
      </c>
      <c r="C283" s="32" t="s">
        <v>2389</v>
      </c>
      <c r="D283" s="32">
        <v>9</v>
      </c>
      <c r="E283" s="32" t="s">
        <v>856</v>
      </c>
      <c r="F283" s="32"/>
      <c r="G283" s="32"/>
      <c r="H283" s="32"/>
      <c r="I283" s="32" t="s">
        <v>937</v>
      </c>
      <c r="J283" s="207"/>
      <c r="K283" s="32"/>
      <c r="L283" s="32"/>
      <c r="M283" s="32"/>
      <c r="N283" s="32"/>
      <c r="O283" s="207"/>
      <c r="P283" s="207">
        <f>Table2[[#This Row],[Minimum possible value]]</f>
        <v>0</v>
      </c>
      <c r="Q283" s="207">
        <f>Table2[[#This Row],[Maximum likely or possible value]]</f>
        <v>0</v>
      </c>
      <c r="R283" s="207"/>
      <c r="S283" s="12" t="s">
        <v>938</v>
      </c>
      <c r="T283" s="258"/>
      <c r="U283" s="129" t="s">
        <v>937</v>
      </c>
      <c r="V283" s="437" t="s">
        <v>939</v>
      </c>
      <c r="W283" s="437"/>
      <c r="X283" s="37"/>
      <c r="Y283" s="37"/>
      <c r="Z283" s="37"/>
      <c r="AA283" s="168"/>
      <c r="AB283" s="37"/>
      <c r="AC283" s="170"/>
      <c r="AD283" s="13"/>
      <c r="AE283" s="13"/>
      <c r="AF283" s="13"/>
      <c r="AG283" s="13"/>
      <c r="AH283" s="13"/>
      <c r="AI283" s="465"/>
      <c r="AJ283" s="465"/>
      <c r="AK283" s="465"/>
      <c r="AL283" s="465"/>
      <c r="AM283" s="465"/>
      <c r="AN283" s="465"/>
      <c r="AO283" s="465"/>
      <c r="AP283" s="465"/>
      <c r="AQ283" s="168"/>
      <c r="AR283" s="37"/>
      <c r="AS283" s="12"/>
      <c r="AT283" s="12"/>
      <c r="AU283" s="13"/>
      <c r="AV283" s="12"/>
      <c r="AW283" s="13"/>
      <c r="AX283" s="13"/>
      <c r="AY283" s="13"/>
      <c r="AZ283" s="13"/>
      <c r="BA283" s="13"/>
      <c r="BB283" s="13"/>
      <c r="BC283" s="13"/>
      <c r="BD283" s="13"/>
      <c r="BE283" s="13"/>
      <c r="BF283" s="168"/>
      <c r="BG283" s="37"/>
      <c r="BH283" s="12"/>
      <c r="BI283" s="13"/>
      <c r="BJ283" s="13"/>
      <c r="BK283" s="13"/>
      <c r="BL283" s="13"/>
      <c r="BM283" s="13"/>
      <c r="BN283" s="13"/>
      <c r="BO283" s="13"/>
      <c r="BP283" s="13"/>
      <c r="BQ283" s="13"/>
      <c r="BR283" s="5">
        <f t="shared" si="14"/>
        <v>1</v>
      </c>
    </row>
    <row r="284" spans="1:70" s="208" customFormat="1" ht="14.5">
      <c r="A284" s="32">
        <f t="shared" si="15"/>
        <v>29</v>
      </c>
      <c r="B284" s="16">
        <v>5</v>
      </c>
      <c r="C284" s="32" t="s">
        <v>2389</v>
      </c>
      <c r="D284" s="32">
        <v>9</v>
      </c>
      <c r="E284" s="32" t="s">
        <v>856</v>
      </c>
      <c r="F284" s="32"/>
      <c r="G284" s="32"/>
      <c r="H284" s="32"/>
      <c r="I284" s="32" t="s">
        <v>940</v>
      </c>
      <c r="J284" s="207"/>
      <c r="K284" s="32"/>
      <c r="L284" s="32"/>
      <c r="M284" s="32"/>
      <c r="N284" s="32"/>
      <c r="O284" s="207"/>
      <c r="P284" s="207">
        <f>Table2[[#This Row],[Minimum possible value]]</f>
        <v>0</v>
      </c>
      <c r="Q284" s="207">
        <f>Table2[[#This Row],[Maximum likely or possible value]]</f>
        <v>0</v>
      </c>
      <c r="R284" s="207"/>
      <c r="S284" s="12" t="s">
        <v>941</v>
      </c>
      <c r="T284" s="258"/>
      <c r="U284" s="442"/>
      <c r="V284" s="436"/>
      <c r="W284" s="436"/>
      <c r="X284" s="34"/>
      <c r="Y284" s="34"/>
      <c r="Z284" s="34"/>
      <c r="AA284" s="167"/>
      <c r="AB284" s="34"/>
      <c r="AC284" s="170"/>
      <c r="AD284" s="13"/>
      <c r="AE284" s="13"/>
      <c r="AF284" s="13"/>
      <c r="AG284" s="13"/>
      <c r="AH284" s="13"/>
      <c r="AI284" s="494"/>
      <c r="AJ284" s="494"/>
      <c r="AK284" s="494"/>
      <c r="AL284" s="494"/>
      <c r="AM284" s="494"/>
      <c r="AN284" s="494"/>
      <c r="AO284" s="494"/>
      <c r="AP284" s="494"/>
      <c r="AQ284" s="167"/>
      <c r="AR284" s="34"/>
      <c r="AS284" s="12"/>
      <c r="AT284" s="12"/>
      <c r="AU284" s="13"/>
      <c r="AV284" s="12"/>
      <c r="AW284" s="13"/>
      <c r="AX284" s="13"/>
      <c r="AY284" s="13"/>
      <c r="AZ284" s="13"/>
      <c r="BA284" s="13"/>
      <c r="BB284" s="13"/>
      <c r="BC284" s="13"/>
      <c r="BD284" s="13"/>
      <c r="BE284" s="13"/>
      <c r="BF284" s="167"/>
      <c r="BG284" s="34"/>
      <c r="BH284" s="12"/>
      <c r="BI284" s="13"/>
      <c r="BJ284" s="13"/>
      <c r="BK284" s="13"/>
      <c r="BL284" s="13"/>
      <c r="BM284" s="13"/>
      <c r="BN284" s="13"/>
      <c r="BO284" s="13"/>
      <c r="BP284" s="13"/>
      <c r="BQ284" s="13"/>
      <c r="BR284" s="5">
        <f t="shared" si="14"/>
        <v>1</v>
      </c>
    </row>
    <row r="285" spans="1:70" s="208" customFormat="1" ht="14.5">
      <c r="A285" s="32">
        <f t="shared" si="15"/>
        <v>30</v>
      </c>
      <c r="B285" s="16">
        <v>5</v>
      </c>
      <c r="C285" s="32" t="s">
        <v>2389</v>
      </c>
      <c r="D285" s="32">
        <v>9</v>
      </c>
      <c r="E285" s="32" t="s">
        <v>856</v>
      </c>
      <c r="F285" s="32"/>
      <c r="G285" s="32"/>
      <c r="H285" s="32"/>
      <c r="I285" s="32" t="s">
        <v>942</v>
      </c>
      <c r="J285" s="207"/>
      <c r="K285" s="32"/>
      <c r="L285" s="32"/>
      <c r="M285" s="32"/>
      <c r="N285" s="32"/>
      <c r="O285" s="207"/>
      <c r="P285" s="207">
        <f>Table2[[#This Row],[Minimum possible value]]</f>
        <v>0</v>
      </c>
      <c r="Q285" s="207">
        <f>Table2[[#This Row],[Maximum likely or possible value]]</f>
        <v>0</v>
      </c>
      <c r="R285" s="207"/>
      <c r="S285" s="12" t="s">
        <v>943</v>
      </c>
      <c r="T285" s="374"/>
      <c r="U285" s="442"/>
      <c r="V285" s="436"/>
      <c r="W285" s="436"/>
      <c r="X285" s="34"/>
      <c r="Y285" s="34"/>
      <c r="Z285" s="34"/>
      <c r="AA285" s="167"/>
      <c r="AB285" s="34"/>
      <c r="AC285" s="170"/>
      <c r="AD285" s="13"/>
      <c r="AE285" s="13"/>
      <c r="AF285" s="13"/>
      <c r="AG285" s="13"/>
      <c r="AH285" s="13"/>
      <c r="AI285" s="494"/>
      <c r="AJ285" s="494"/>
      <c r="AK285" s="494"/>
      <c r="AL285" s="494"/>
      <c r="AM285" s="494"/>
      <c r="AN285" s="494"/>
      <c r="AO285" s="494"/>
      <c r="AP285" s="494"/>
      <c r="AQ285" s="167"/>
      <c r="AR285" s="34"/>
      <c r="AS285" s="12"/>
      <c r="AT285" s="12"/>
      <c r="AU285" s="13"/>
      <c r="AV285" s="12"/>
      <c r="AW285" s="13"/>
      <c r="AX285" s="13"/>
      <c r="AY285" s="13"/>
      <c r="AZ285" s="13"/>
      <c r="BA285" s="13"/>
      <c r="BB285" s="13"/>
      <c r="BC285" s="13"/>
      <c r="BD285" s="13"/>
      <c r="BE285" s="13"/>
      <c r="BF285" s="167"/>
      <c r="BG285" s="34"/>
      <c r="BH285" s="12"/>
      <c r="BI285" s="13"/>
      <c r="BJ285" s="13"/>
      <c r="BK285" s="13"/>
      <c r="BL285" s="13"/>
      <c r="BM285" s="13"/>
      <c r="BN285" s="13"/>
      <c r="BO285" s="13"/>
      <c r="BP285" s="13"/>
      <c r="BQ285" s="13"/>
      <c r="BR285" s="5">
        <f t="shared" si="14"/>
        <v>1</v>
      </c>
    </row>
    <row r="286" spans="1:70" s="208" customFormat="1" ht="14.5">
      <c r="A286" s="32">
        <f t="shared" si="15"/>
        <v>31</v>
      </c>
      <c r="B286" s="16">
        <v>5</v>
      </c>
      <c r="C286" s="32" t="s">
        <v>2389</v>
      </c>
      <c r="D286" s="32">
        <v>9</v>
      </c>
      <c r="E286" s="32" t="s">
        <v>856</v>
      </c>
      <c r="F286" s="32"/>
      <c r="G286" s="32"/>
      <c r="H286" s="32"/>
      <c r="I286" s="32" t="s">
        <v>944</v>
      </c>
      <c r="J286" s="207"/>
      <c r="K286" s="32"/>
      <c r="L286" s="32"/>
      <c r="M286" s="32"/>
      <c r="N286" s="32"/>
      <c r="O286" s="207"/>
      <c r="P286" s="207">
        <f>Table2[[#This Row],[Minimum possible value]]</f>
        <v>0</v>
      </c>
      <c r="Q286" s="207">
        <f>Table2[[#This Row],[Maximum likely or possible value]]</f>
        <v>0</v>
      </c>
      <c r="R286" s="207"/>
      <c r="S286" s="12" t="s">
        <v>945</v>
      </c>
      <c r="T286" s="258"/>
      <c r="U286" s="442"/>
      <c r="V286" s="436"/>
      <c r="W286" s="436"/>
      <c r="X286" s="34"/>
      <c r="Y286" s="34"/>
      <c r="Z286" s="34"/>
      <c r="AA286" s="167"/>
      <c r="AB286" s="34"/>
      <c r="AC286" s="170"/>
      <c r="AD286" s="13"/>
      <c r="AE286" s="13"/>
      <c r="AF286" s="13"/>
      <c r="AG286" s="13"/>
      <c r="AH286" s="13"/>
      <c r="AI286" s="494"/>
      <c r="AJ286" s="494"/>
      <c r="AK286" s="494"/>
      <c r="AL286" s="494"/>
      <c r="AM286" s="494"/>
      <c r="AN286" s="494"/>
      <c r="AO286" s="494"/>
      <c r="AP286" s="494"/>
      <c r="AQ286" s="167"/>
      <c r="AR286" s="34"/>
      <c r="AS286" s="12"/>
      <c r="AT286" s="12"/>
      <c r="AU286" s="13"/>
      <c r="AV286" s="12"/>
      <c r="AW286" s="13"/>
      <c r="AX286" s="13"/>
      <c r="AY286" s="13"/>
      <c r="AZ286" s="13"/>
      <c r="BA286" s="13"/>
      <c r="BB286" s="13"/>
      <c r="BC286" s="13"/>
      <c r="BD286" s="13"/>
      <c r="BE286" s="13"/>
      <c r="BF286" s="167"/>
      <c r="BG286" s="34"/>
      <c r="BH286" s="12"/>
      <c r="BI286" s="13"/>
      <c r="BJ286" s="13"/>
      <c r="BK286" s="13"/>
      <c r="BL286" s="13"/>
      <c r="BM286" s="13"/>
      <c r="BN286" s="13"/>
      <c r="BO286" s="13"/>
      <c r="BP286" s="13"/>
      <c r="BQ286" s="13"/>
      <c r="BR286" s="5">
        <f t="shared" ref="BR286:BR317" si="16">COUNTIF(S286,"*")+COUNTIF(AC286,"*")+COUNTIF(AS286,"*")+COUNTIF(BH286,"*")</f>
        <v>1</v>
      </c>
    </row>
    <row r="287" spans="1:70" s="208" customFormat="1" ht="14.5">
      <c r="A287" s="32">
        <f t="shared" si="15"/>
        <v>32</v>
      </c>
      <c r="B287" s="16">
        <v>5</v>
      </c>
      <c r="C287" s="32" t="s">
        <v>2389</v>
      </c>
      <c r="D287" s="32">
        <v>9</v>
      </c>
      <c r="E287" s="32" t="s">
        <v>856</v>
      </c>
      <c r="F287" s="32"/>
      <c r="G287" s="32"/>
      <c r="H287" s="32"/>
      <c r="I287" s="32" t="s">
        <v>946</v>
      </c>
      <c r="J287" s="207"/>
      <c r="K287" s="32"/>
      <c r="L287" s="32"/>
      <c r="M287" s="32"/>
      <c r="N287" s="32"/>
      <c r="O287" s="207"/>
      <c r="P287" s="207">
        <f>Table2[[#This Row],[Minimum possible value]]</f>
        <v>0</v>
      </c>
      <c r="Q287" s="207">
        <f>Table2[[#This Row],[Maximum likely or possible value]]</f>
        <v>0</v>
      </c>
      <c r="R287" s="207"/>
      <c r="S287" s="12" t="s">
        <v>947</v>
      </c>
      <c r="T287" s="374"/>
      <c r="U287" s="442"/>
      <c r="V287" s="436"/>
      <c r="W287" s="436"/>
      <c r="X287" s="34"/>
      <c r="Y287" s="34"/>
      <c r="Z287" s="34"/>
      <c r="AA287" s="167"/>
      <c r="AB287" s="34"/>
      <c r="AC287" s="170"/>
      <c r="AD287" s="13"/>
      <c r="AE287" s="13"/>
      <c r="AF287" s="13"/>
      <c r="AG287" s="13"/>
      <c r="AH287" s="13"/>
      <c r="AI287" s="494"/>
      <c r="AJ287" s="494"/>
      <c r="AK287" s="494"/>
      <c r="AL287" s="494"/>
      <c r="AM287" s="494"/>
      <c r="AN287" s="494"/>
      <c r="AO287" s="494"/>
      <c r="AP287" s="494"/>
      <c r="AQ287" s="167"/>
      <c r="AR287" s="34"/>
      <c r="AS287" s="12"/>
      <c r="AT287" s="12"/>
      <c r="AU287" s="13"/>
      <c r="AV287" s="12"/>
      <c r="AW287" s="13"/>
      <c r="AX287" s="13"/>
      <c r="AY287" s="13"/>
      <c r="AZ287" s="13"/>
      <c r="BA287" s="13"/>
      <c r="BB287" s="13"/>
      <c r="BC287" s="13"/>
      <c r="BD287" s="13"/>
      <c r="BE287" s="13"/>
      <c r="BF287" s="167"/>
      <c r="BG287" s="34"/>
      <c r="BH287" s="12"/>
      <c r="BI287" s="13"/>
      <c r="BJ287" s="13"/>
      <c r="BK287" s="13"/>
      <c r="BL287" s="13"/>
      <c r="BM287" s="13"/>
      <c r="BN287" s="13"/>
      <c r="BO287" s="13"/>
      <c r="BP287" s="13"/>
      <c r="BQ287" s="13"/>
      <c r="BR287" s="5">
        <f t="shared" si="16"/>
        <v>1</v>
      </c>
    </row>
    <row r="288" spans="1:70" s="208" customFormat="1" ht="28">
      <c r="A288" s="32">
        <f t="shared" si="15"/>
        <v>33</v>
      </c>
      <c r="B288" s="16">
        <v>5</v>
      </c>
      <c r="C288" s="32" t="s">
        <v>2389</v>
      </c>
      <c r="D288" s="32">
        <v>9</v>
      </c>
      <c r="E288" s="32" t="s">
        <v>856</v>
      </c>
      <c r="F288" s="32"/>
      <c r="G288" s="32"/>
      <c r="H288" s="32"/>
      <c r="I288" s="32" t="s">
        <v>948</v>
      </c>
      <c r="J288" s="207"/>
      <c r="K288" s="32"/>
      <c r="L288" s="32"/>
      <c r="M288" s="32"/>
      <c r="N288" s="32"/>
      <c r="O288" s="207"/>
      <c r="P288" s="207">
        <f>Table2[[#This Row],[Minimum possible value]]</f>
        <v>0</v>
      </c>
      <c r="Q288" s="207">
        <f>Table2[[#This Row],[Maximum likely or possible value]]</f>
        <v>0</v>
      </c>
      <c r="R288" s="207"/>
      <c r="S288" s="12" t="s">
        <v>949</v>
      </c>
      <c r="T288" s="258"/>
      <c r="U288" s="442"/>
      <c r="V288" s="436"/>
      <c r="W288" s="436"/>
      <c r="X288" s="34"/>
      <c r="Y288" s="34"/>
      <c r="Z288" s="34"/>
      <c r="AA288" s="167"/>
      <c r="AB288" s="34"/>
      <c r="AC288" s="170"/>
      <c r="AD288" s="13"/>
      <c r="AE288" s="13"/>
      <c r="AF288" s="13"/>
      <c r="AG288" s="13"/>
      <c r="AH288" s="13"/>
      <c r="AI288" s="494"/>
      <c r="AJ288" s="494"/>
      <c r="AK288" s="494"/>
      <c r="AL288" s="494"/>
      <c r="AM288" s="494"/>
      <c r="AN288" s="494"/>
      <c r="AO288" s="494"/>
      <c r="AP288" s="494"/>
      <c r="AQ288" s="167"/>
      <c r="AR288" s="34"/>
      <c r="AS288" s="12"/>
      <c r="AT288" s="12"/>
      <c r="AU288" s="13"/>
      <c r="AV288" s="12"/>
      <c r="AW288" s="13"/>
      <c r="AX288" s="13"/>
      <c r="AY288" s="13"/>
      <c r="AZ288" s="13"/>
      <c r="BA288" s="13"/>
      <c r="BB288" s="13"/>
      <c r="BC288" s="13"/>
      <c r="BD288" s="13"/>
      <c r="BE288" s="13"/>
      <c r="BF288" s="167"/>
      <c r="BG288" s="34"/>
      <c r="BH288" s="12"/>
      <c r="BI288" s="13"/>
      <c r="BJ288" s="13"/>
      <c r="BK288" s="13"/>
      <c r="BL288" s="13"/>
      <c r="BM288" s="13"/>
      <c r="BN288" s="13"/>
      <c r="BO288" s="13"/>
      <c r="BP288" s="13"/>
      <c r="BQ288" s="13"/>
      <c r="BR288" s="5">
        <f t="shared" si="16"/>
        <v>1</v>
      </c>
    </row>
    <row r="289" spans="1:70" s="208" customFormat="1" ht="28">
      <c r="A289" s="32">
        <f t="shared" ref="A289:A320" si="17">A288+1</f>
        <v>34</v>
      </c>
      <c r="B289" s="16">
        <v>5</v>
      </c>
      <c r="C289" s="32" t="s">
        <v>2389</v>
      </c>
      <c r="D289" s="32">
        <v>9</v>
      </c>
      <c r="E289" s="32" t="s">
        <v>856</v>
      </c>
      <c r="F289" s="32"/>
      <c r="G289" s="32"/>
      <c r="H289" s="32"/>
      <c r="I289" s="32" t="s">
        <v>1682</v>
      </c>
      <c r="J289" s="207"/>
      <c r="K289" s="32"/>
      <c r="L289" s="32"/>
      <c r="M289" s="32"/>
      <c r="N289" s="32"/>
      <c r="O289" s="207"/>
      <c r="P289" s="207">
        <f>Table2[[#This Row],[Minimum possible value]]</f>
        <v>0</v>
      </c>
      <c r="Q289" s="207">
        <f>Table2[[#This Row],[Maximum likely or possible value]]</f>
        <v>0</v>
      </c>
      <c r="R289" s="207"/>
      <c r="S289" s="33"/>
      <c r="T289" s="258"/>
      <c r="U289" s="442"/>
      <c r="V289" s="436"/>
      <c r="W289" s="436"/>
      <c r="X289" s="34"/>
      <c r="Y289" s="34"/>
      <c r="Z289" s="34"/>
      <c r="AA289" s="167"/>
      <c r="AB289" s="34"/>
      <c r="AC289" s="170"/>
      <c r="AD289" s="13"/>
      <c r="AE289" s="13"/>
      <c r="AF289" s="13"/>
      <c r="AG289" s="13"/>
      <c r="AH289" s="13"/>
      <c r="AI289" s="494"/>
      <c r="AJ289" s="494"/>
      <c r="AK289" s="494"/>
      <c r="AL289" s="494"/>
      <c r="AM289" s="494"/>
      <c r="AN289" s="494"/>
      <c r="AO289" s="494"/>
      <c r="AP289" s="494"/>
      <c r="AQ289" s="167"/>
      <c r="AR289" s="34"/>
      <c r="AS289" s="12" t="s">
        <v>1681</v>
      </c>
      <c r="AT289" s="12" t="s">
        <v>1681</v>
      </c>
      <c r="AU289" s="13"/>
      <c r="AV289" s="12" t="s">
        <v>1681</v>
      </c>
      <c r="AW289" s="13"/>
      <c r="AX289" s="13"/>
      <c r="AY289" s="13"/>
      <c r="AZ289" s="13"/>
      <c r="BA289" s="13" t="s">
        <v>1682</v>
      </c>
      <c r="BB289" s="13"/>
      <c r="BC289" s="13"/>
      <c r="BD289" s="13"/>
      <c r="BE289" s="13"/>
      <c r="BF289" s="167"/>
      <c r="BG289" s="34"/>
      <c r="BH289" s="12"/>
      <c r="BI289" s="13"/>
      <c r="BJ289" s="13"/>
      <c r="BK289" s="13"/>
      <c r="BL289" s="13"/>
      <c r="BM289" s="13"/>
      <c r="BN289" s="13"/>
      <c r="BO289" s="13"/>
      <c r="BP289" s="13"/>
      <c r="BQ289" s="13"/>
      <c r="BR289" s="5">
        <f t="shared" si="16"/>
        <v>1</v>
      </c>
    </row>
    <row r="290" spans="1:70" s="208" customFormat="1" ht="42">
      <c r="A290" s="32">
        <f t="shared" si="17"/>
        <v>35</v>
      </c>
      <c r="B290" s="16">
        <v>5</v>
      </c>
      <c r="C290" s="32" t="s">
        <v>2389</v>
      </c>
      <c r="D290" s="32">
        <v>9</v>
      </c>
      <c r="E290" s="32" t="s">
        <v>856</v>
      </c>
      <c r="F290" s="32"/>
      <c r="G290" s="32"/>
      <c r="H290" s="32"/>
      <c r="I290" s="32" t="s">
        <v>950</v>
      </c>
      <c r="J290" s="207"/>
      <c r="K290" s="32"/>
      <c r="L290" s="32" t="s">
        <v>1972</v>
      </c>
      <c r="M290" s="32"/>
      <c r="N290" s="32"/>
      <c r="O290" s="207" t="s">
        <v>951</v>
      </c>
      <c r="P290" s="207">
        <f>Table2[[#This Row],[Minimum possible value]]</f>
        <v>0</v>
      </c>
      <c r="Q290" s="207">
        <f>Table2[[#This Row],[Maximum likely or possible value]]</f>
        <v>0</v>
      </c>
      <c r="R290" s="207"/>
      <c r="S290" s="12" t="s">
        <v>952</v>
      </c>
      <c r="T290" s="13"/>
      <c r="U290" s="13" t="s">
        <v>953</v>
      </c>
      <c r="V290" s="13" t="s">
        <v>954</v>
      </c>
      <c r="W290" s="13"/>
      <c r="X290" s="13"/>
      <c r="Y290" s="13"/>
      <c r="Z290" s="13"/>
      <c r="AA290" s="164"/>
      <c r="AB290" s="13"/>
      <c r="AC290" s="170"/>
      <c r="AD290" s="13"/>
      <c r="AE290" s="13"/>
      <c r="AF290" s="13"/>
      <c r="AG290" s="13"/>
      <c r="AH290" s="13"/>
      <c r="AI290" s="494"/>
      <c r="AJ290" s="494"/>
      <c r="AK290" s="494"/>
      <c r="AL290" s="494"/>
      <c r="AM290" s="494"/>
      <c r="AN290" s="494"/>
      <c r="AO290" s="494"/>
      <c r="AP290" s="494"/>
      <c r="AQ290" s="164"/>
      <c r="AR290" s="13"/>
      <c r="AS290" s="12" t="s">
        <v>1679</v>
      </c>
      <c r="AT290" s="12" t="s">
        <v>1679</v>
      </c>
      <c r="AU290" s="13"/>
      <c r="AV290" s="12" t="s">
        <v>1679</v>
      </c>
      <c r="AW290" s="13"/>
      <c r="AX290" s="13"/>
      <c r="AY290" s="13"/>
      <c r="AZ290" s="13"/>
      <c r="BA290" s="13" t="s">
        <v>1680</v>
      </c>
      <c r="BB290" s="13"/>
      <c r="BC290" s="13" t="s">
        <v>2016</v>
      </c>
      <c r="BD290" s="13"/>
      <c r="BE290" s="13"/>
      <c r="BF290" s="164"/>
      <c r="BG290" s="13"/>
      <c r="BH290" s="12" t="s">
        <v>950</v>
      </c>
      <c r="BI290" s="13" t="s">
        <v>951</v>
      </c>
      <c r="BJ290" s="13"/>
      <c r="BK290" s="13"/>
      <c r="BL290" s="13" t="s">
        <v>955</v>
      </c>
      <c r="BM290" s="13" t="s">
        <v>78</v>
      </c>
      <c r="BN290" s="13"/>
      <c r="BO290" s="13"/>
      <c r="BP290" s="13"/>
      <c r="BQ290" s="13"/>
      <c r="BR290" s="5">
        <f t="shared" si="16"/>
        <v>3</v>
      </c>
    </row>
    <row r="291" spans="1:70" s="208" customFormat="1" ht="14">
      <c r="A291" s="32">
        <f t="shared" si="17"/>
        <v>36</v>
      </c>
      <c r="B291" s="16">
        <v>5</v>
      </c>
      <c r="C291" s="32" t="s">
        <v>2389</v>
      </c>
      <c r="D291" s="32">
        <v>9</v>
      </c>
      <c r="E291" s="32" t="s">
        <v>856</v>
      </c>
      <c r="F291" s="32"/>
      <c r="G291" s="32"/>
      <c r="H291" s="32"/>
      <c r="I291" s="32" t="s">
        <v>956</v>
      </c>
      <c r="J291" s="207"/>
      <c r="K291" s="32"/>
      <c r="L291" s="32" t="s">
        <v>1972</v>
      </c>
      <c r="M291" s="32"/>
      <c r="N291" s="32"/>
      <c r="O291" s="207" t="s">
        <v>957</v>
      </c>
      <c r="P291" s="207">
        <f>Table2[[#This Row],[Minimum possible value]]</f>
        <v>0</v>
      </c>
      <c r="Q291" s="207">
        <f>Table2[[#This Row],[Maximum likely or possible value]]</f>
        <v>0</v>
      </c>
      <c r="R291" s="207"/>
      <c r="S291" s="12" t="s">
        <v>958</v>
      </c>
      <c r="T291" s="13"/>
      <c r="U291" s="13" t="s">
        <v>959</v>
      </c>
      <c r="V291" s="13" t="s">
        <v>960</v>
      </c>
      <c r="W291" s="13"/>
      <c r="X291" s="13"/>
      <c r="Y291" s="13"/>
      <c r="Z291" s="13"/>
      <c r="AA291" s="164"/>
      <c r="AB291" s="13"/>
      <c r="AC291" s="170"/>
      <c r="AD291" s="13"/>
      <c r="AE291" s="13"/>
      <c r="AF291" s="13"/>
      <c r="AG291" s="13"/>
      <c r="AH291" s="13"/>
      <c r="AI291" s="494"/>
      <c r="AJ291" s="494"/>
      <c r="AK291" s="494"/>
      <c r="AL291" s="494"/>
      <c r="AM291" s="494"/>
      <c r="AN291" s="494"/>
      <c r="AO291" s="494"/>
      <c r="AP291" s="494"/>
      <c r="AQ291" s="164"/>
      <c r="AR291" s="13"/>
      <c r="AS291" s="12"/>
      <c r="AT291" s="12"/>
      <c r="AU291" s="13"/>
      <c r="AV291" s="12"/>
      <c r="AW291" s="13"/>
      <c r="AX291" s="13"/>
      <c r="AY291" s="13"/>
      <c r="AZ291" s="13"/>
      <c r="BA291" s="13"/>
      <c r="BB291" s="13"/>
      <c r="BC291" s="13"/>
      <c r="BD291" s="13"/>
      <c r="BE291" s="13"/>
      <c r="BF291" s="164"/>
      <c r="BG291" s="13"/>
      <c r="BH291" s="12" t="s">
        <v>956</v>
      </c>
      <c r="BI291" s="13" t="s">
        <v>957</v>
      </c>
      <c r="BJ291" s="13"/>
      <c r="BK291" s="13"/>
      <c r="BL291" s="13" t="s">
        <v>961</v>
      </c>
      <c r="BM291" s="13" t="s">
        <v>78</v>
      </c>
      <c r="BN291" s="13"/>
      <c r="BO291" s="13"/>
      <c r="BP291" s="13"/>
      <c r="BQ291" s="13"/>
      <c r="BR291" s="5">
        <f t="shared" si="16"/>
        <v>2</v>
      </c>
    </row>
    <row r="292" spans="1:70" s="208" customFormat="1" ht="14.5">
      <c r="A292" s="32">
        <f t="shared" si="17"/>
        <v>37</v>
      </c>
      <c r="B292" s="16">
        <v>5</v>
      </c>
      <c r="C292" s="32" t="s">
        <v>2389</v>
      </c>
      <c r="D292" s="32">
        <v>9</v>
      </c>
      <c r="E292" s="32" t="s">
        <v>856</v>
      </c>
      <c r="F292" s="32"/>
      <c r="G292" s="32"/>
      <c r="H292" s="32"/>
      <c r="I292" s="32" t="s">
        <v>962</v>
      </c>
      <c r="J292" s="207"/>
      <c r="K292" s="32"/>
      <c r="L292" s="32"/>
      <c r="M292" s="32"/>
      <c r="N292" s="32"/>
      <c r="O292" s="207"/>
      <c r="P292" s="207">
        <f>Table2[[#This Row],[Minimum possible value]]</f>
        <v>0</v>
      </c>
      <c r="Q292" s="207">
        <f>Table2[[#This Row],[Maximum likely or possible value]]</f>
        <v>0</v>
      </c>
      <c r="R292" s="207"/>
      <c r="S292" s="12" t="s">
        <v>963</v>
      </c>
      <c r="T292" s="374"/>
      <c r="U292" s="442"/>
      <c r="V292" s="436"/>
      <c r="W292" s="436"/>
      <c r="X292" s="34"/>
      <c r="Y292" s="34"/>
      <c r="Z292" s="34"/>
      <c r="AA292" s="167"/>
      <c r="AB292" s="34"/>
      <c r="AC292" s="170"/>
      <c r="AD292" s="13"/>
      <c r="AE292" s="13"/>
      <c r="AF292" s="13"/>
      <c r="AG292" s="13"/>
      <c r="AH292" s="13"/>
      <c r="AI292" s="494"/>
      <c r="AJ292" s="494"/>
      <c r="AK292" s="494"/>
      <c r="AL292" s="494"/>
      <c r="AM292" s="494"/>
      <c r="AN292" s="494"/>
      <c r="AO292" s="494"/>
      <c r="AP292" s="494"/>
      <c r="AQ292" s="167"/>
      <c r="AR292" s="34"/>
      <c r="AS292" s="12"/>
      <c r="AT292" s="12"/>
      <c r="AU292" s="13"/>
      <c r="AV292" s="12"/>
      <c r="AW292" s="13"/>
      <c r="AX292" s="13"/>
      <c r="AY292" s="13"/>
      <c r="AZ292" s="13"/>
      <c r="BA292" s="13"/>
      <c r="BB292" s="13"/>
      <c r="BC292" s="13"/>
      <c r="BD292" s="13"/>
      <c r="BE292" s="13"/>
      <c r="BF292" s="167"/>
      <c r="BG292" s="34"/>
      <c r="BH292" s="12"/>
      <c r="BI292" s="13"/>
      <c r="BJ292" s="13"/>
      <c r="BK292" s="13"/>
      <c r="BL292" s="13"/>
      <c r="BM292" s="13"/>
      <c r="BN292" s="13"/>
      <c r="BO292" s="13"/>
      <c r="BP292" s="13"/>
      <c r="BQ292" s="13"/>
      <c r="BR292" s="5">
        <f t="shared" si="16"/>
        <v>1</v>
      </c>
    </row>
    <row r="293" spans="1:70" s="208" customFormat="1" ht="14.5">
      <c r="A293" s="32">
        <f t="shared" si="17"/>
        <v>38</v>
      </c>
      <c r="B293" s="16">
        <v>5</v>
      </c>
      <c r="C293" s="32" t="s">
        <v>2389</v>
      </c>
      <c r="D293" s="32">
        <v>9</v>
      </c>
      <c r="E293" s="32" t="s">
        <v>856</v>
      </c>
      <c r="F293" s="32"/>
      <c r="G293" s="32"/>
      <c r="H293" s="32"/>
      <c r="I293" s="32" t="s">
        <v>964</v>
      </c>
      <c r="J293" s="207"/>
      <c r="K293" s="32"/>
      <c r="L293" s="32"/>
      <c r="M293" s="32"/>
      <c r="N293" s="32"/>
      <c r="O293" s="207"/>
      <c r="P293" s="207">
        <f>Table2[[#This Row],[Minimum possible value]]</f>
        <v>0</v>
      </c>
      <c r="Q293" s="207">
        <f>Table2[[#This Row],[Maximum likely or possible value]]</f>
        <v>0</v>
      </c>
      <c r="R293" s="207"/>
      <c r="S293" s="12" t="s">
        <v>965</v>
      </c>
      <c r="T293" s="258"/>
      <c r="U293" s="442"/>
      <c r="V293" s="436"/>
      <c r="W293" s="436"/>
      <c r="X293" s="34"/>
      <c r="Y293" s="34"/>
      <c r="Z293" s="34"/>
      <c r="AA293" s="167"/>
      <c r="AB293" s="34"/>
      <c r="AC293" s="170"/>
      <c r="AD293" s="13"/>
      <c r="AE293" s="13"/>
      <c r="AF293" s="13"/>
      <c r="AG293" s="13"/>
      <c r="AH293" s="13"/>
      <c r="AI293" s="494"/>
      <c r="AJ293" s="494"/>
      <c r="AK293" s="494"/>
      <c r="AL293" s="494"/>
      <c r="AM293" s="494"/>
      <c r="AN293" s="494"/>
      <c r="AO293" s="494"/>
      <c r="AP293" s="494"/>
      <c r="AQ293" s="167"/>
      <c r="AR293" s="34"/>
      <c r="AS293" s="12"/>
      <c r="AT293" s="12"/>
      <c r="AU293" s="13"/>
      <c r="AV293" s="12"/>
      <c r="AW293" s="13"/>
      <c r="AX293" s="13"/>
      <c r="AY293" s="13"/>
      <c r="AZ293" s="13"/>
      <c r="BA293" s="13"/>
      <c r="BB293" s="13"/>
      <c r="BC293" s="13"/>
      <c r="BD293" s="13"/>
      <c r="BE293" s="13"/>
      <c r="BF293" s="167"/>
      <c r="BG293" s="34"/>
      <c r="BH293" s="12"/>
      <c r="BI293" s="13"/>
      <c r="BJ293" s="13"/>
      <c r="BK293" s="13"/>
      <c r="BL293" s="13"/>
      <c r="BM293" s="13"/>
      <c r="BN293" s="13"/>
      <c r="BO293" s="13"/>
      <c r="BP293" s="13"/>
      <c r="BQ293" s="13"/>
      <c r="BR293" s="5">
        <f t="shared" si="16"/>
        <v>1</v>
      </c>
    </row>
    <row r="294" spans="1:70" s="208" customFormat="1" ht="14.5">
      <c r="A294" s="32">
        <f t="shared" si="17"/>
        <v>39</v>
      </c>
      <c r="B294" s="16">
        <v>5</v>
      </c>
      <c r="C294" s="32" t="s">
        <v>2389</v>
      </c>
      <c r="D294" s="32">
        <v>9</v>
      </c>
      <c r="E294" s="32" t="s">
        <v>856</v>
      </c>
      <c r="F294" s="32"/>
      <c r="G294" s="32"/>
      <c r="H294" s="32"/>
      <c r="I294" s="32" t="s">
        <v>966</v>
      </c>
      <c r="J294" s="207"/>
      <c r="K294" s="32"/>
      <c r="L294" s="32"/>
      <c r="M294" s="32"/>
      <c r="N294" s="32"/>
      <c r="O294" s="207"/>
      <c r="P294" s="207">
        <f>Table2[[#This Row],[Minimum possible value]]</f>
        <v>0</v>
      </c>
      <c r="Q294" s="207">
        <f>Table2[[#This Row],[Maximum likely or possible value]]</f>
        <v>0</v>
      </c>
      <c r="R294" s="207"/>
      <c r="S294" s="12" t="s">
        <v>967</v>
      </c>
      <c r="T294" s="374"/>
      <c r="U294" s="442"/>
      <c r="V294" s="436"/>
      <c r="W294" s="436"/>
      <c r="X294" s="34"/>
      <c r="Y294" s="34"/>
      <c r="Z294" s="34"/>
      <c r="AA294" s="167"/>
      <c r="AB294" s="34"/>
      <c r="AC294" s="170"/>
      <c r="AD294" s="13"/>
      <c r="AE294" s="13"/>
      <c r="AF294" s="13"/>
      <c r="AG294" s="13"/>
      <c r="AH294" s="13"/>
      <c r="AI294" s="494"/>
      <c r="AJ294" s="494"/>
      <c r="AK294" s="494"/>
      <c r="AL294" s="494"/>
      <c r="AM294" s="494"/>
      <c r="AN294" s="494"/>
      <c r="AO294" s="494"/>
      <c r="AP294" s="494"/>
      <c r="AQ294" s="167"/>
      <c r="AR294" s="34"/>
      <c r="AS294" s="12"/>
      <c r="AT294" s="12"/>
      <c r="AU294" s="13"/>
      <c r="AV294" s="12"/>
      <c r="AW294" s="13"/>
      <c r="AX294" s="13"/>
      <c r="AY294" s="13"/>
      <c r="AZ294" s="13"/>
      <c r="BA294" s="13"/>
      <c r="BB294" s="13"/>
      <c r="BC294" s="13"/>
      <c r="BD294" s="13"/>
      <c r="BE294" s="13"/>
      <c r="BF294" s="167"/>
      <c r="BG294" s="34"/>
      <c r="BH294" s="12"/>
      <c r="BI294" s="13"/>
      <c r="BJ294" s="13"/>
      <c r="BK294" s="13"/>
      <c r="BL294" s="13"/>
      <c r="BM294" s="13"/>
      <c r="BN294" s="13"/>
      <c r="BO294" s="13"/>
      <c r="BP294" s="13"/>
      <c r="BQ294" s="13"/>
      <c r="BR294" s="5">
        <f t="shared" si="16"/>
        <v>1</v>
      </c>
    </row>
    <row r="295" spans="1:70" s="208" customFormat="1" ht="84">
      <c r="A295" s="32">
        <f t="shared" si="17"/>
        <v>40</v>
      </c>
      <c r="B295" s="16">
        <v>5</v>
      </c>
      <c r="C295" s="32" t="s">
        <v>2389</v>
      </c>
      <c r="D295" s="32">
        <v>9</v>
      </c>
      <c r="E295" s="32" t="s">
        <v>856</v>
      </c>
      <c r="F295" s="32"/>
      <c r="G295" s="32"/>
      <c r="H295" s="32"/>
      <c r="I295" s="32" t="s">
        <v>968</v>
      </c>
      <c r="J295" s="207"/>
      <c r="K295" s="32"/>
      <c r="L295" s="32" t="s">
        <v>1972</v>
      </c>
      <c r="M295" s="32"/>
      <c r="N295" s="32"/>
      <c r="O295" s="207" t="s">
        <v>969</v>
      </c>
      <c r="P295" s="207">
        <f>Table2[[#This Row],[Minimum possible value]]</f>
        <v>0</v>
      </c>
      <c r="Q295" s="207">
        <f>Table2[[#This Row],[Maximum likely or possible value]]</f>
        <v>0</v>
      </c>
      <c r="R295" s="207"/>
      <c r="S295" s="12" t="s">
        <v>970</v>
      </c>
      <c r="T295" s="13"/>
      <c r="U295" s="13"/>
      <c r="V295" s="13"/>
      <c r="W295" s="13"/>
      <c r="X295" s="13"/>
      <c r="Y295" s="13"/>
      <c r="Z295" s="13"/>
      <c r="AA295" s="164"/>
      <c r="AB295" s="13"/>
      <c r="AC295" s="170"/>
      <c r="AD295" s="13"/>
      <c r="AE295" s="13"/>
      <c r="AF295" s="13"/>
      <c r="AG295" s="13"/>
      <c r="AH295" s="13"/>
      <c r="AI295" s="494"/>
      <c r="AJ295" s="494"/>
      <c r="AK295" s="494"/>
      <c r="AL295" s="494"/>
      <c r="AM295" s="494"/>
      <c r="AN295" s="494"/>
      <c r="AO295" s="494"/>
      <c r="AP295" s="494"/>
      <c r="AQ295" s="164"/>
      <c r="AR295" s="13"/>
      <c r="AS295" s="12"/>
      <c r="AT295" s="12"/>
      <c r="AU295" s="13"/>
      <c r="AV295" s="12"/>
      <c r="AW295" s="13"/>
      <c r="AX295" s="13"/>
      <c r="AY295" s="13"/>
      <c r="AZ295" s="13"/>
      <c r="BA295" s="13"/>
      <c r="BB295" s="13"/>
      <c r="BC295" s="13"/>
      <c r="BD295" s="13"/>
      <c r="BE295" s="13"/>
      <c r="BF295" s="164"/>
      <c r="BG295" s="13"/>
      <c r="BH295" s="12" t="s">
        <v>968</v>
      </c>
      <c r="BI295" s="13" t="s">
        <v>969</v>
      </c>
      <c r="BJ295" s="13"/>
      <c r="BK295" s="13"/>
      <c r="BL295" s="13" t="s">
        <v>971</v>
      </c>
      <c r="BM295" s="13" t="s">
        <v>78</v>
      </c>
      <c r="BN295" s="13"/>
      <c r="BO295" s="13"/>
      <c r="BP295" s="13"/>
      <c r="BQ295" s="13"/>
      <c r="BR295" s="5">
        <f t="shared" si="16"/>
        <v>2</v>
      </c>
    </row>
    <row r="296" spans="1:70" s="208" customFormat="1" ht="28">
      <c r="A296" s="32">
        <f t="shared" si="17"/>
        <v>41</v>
      </c>
      <c r="B296" s="16">
        <v>5</v>
      </c>
      <c r="C296" s="32" t="s">
        <v>2389</v>
      </c>
      <c r="D296" s="32">
        <v>9</v>
      </c>
      <c r="E296" s="32" t="s">
        <v>856</v>
      </c>
      <c r="F296" s="32"/>
      <c r="G296" s="32"/>
      <c r="H296" s="32"/>
      <c r="I296" s="32" t="s">
        <v>1706</v>
      </c>
      <c r="J296" s="207"/>
      <c r="K296" s="32"/>
      <c r="L296" s="32"/>
      <c r="M296" s="32"/>
      <c r="N296" s="32"/>
      <c r="O296" s="207"/>
      <c r="P296" s="207">
        <f>Table2[[#This Row],[Minimum possible value]]</f>
        <v>0</v>
      </c>
      <c r="Q296" s="207">
        <f>Table2[[#This Row],[Maximum likely or possible value]]</f>
        <v>0</v>
      </c>
      <c r="R296" s="207"/>
      <c r="S296" s="12"/>
      <c r="T296" s="13"/>
      <c r="U296" s="13"/>
      <c r="V296" s="13"/>
      <c r="W296" s="13"/>
      <c r="X296" s="13"/>
      <c r="Y296" s="13"/>
      <c r="Z296" s="13"/>
      <c r="AA296" s="164"/>
      <c r="AB296" s="13"/>
      <c r="AC296" s="170"/>
      <c r="AD296" s="13"/>
      <c r="AE296" s="13"/>
      <c r="AF296" s="13"/>
      <c r="AG296" s="13"/>
      <c r="AH296" s="13"/>
      <c r="AI296" s="494"/>
      <c r="AJ296" s="494"/>
      <c r="AK296" s="494"/>
      <c r="AL296" s="494"/>
      <c r="AM296" s="494"/>
      <c r="AN296" s="494"/>
      <c r="AO296" s="494"/>
      <c r="AP296" s="494"/>
      <c r="AQ296" s="164"/>
      <c r="AR296" s="13"/>
      <c r="AS296" s="12" t="s">
        <v>1707</v>
      </c>
      <c r="AT296" s="12" t="s">
        <v>1707</v>
      </c>
      <c r="AU296" s="13"/>
      <c r="AV296" s="12" t="s">
        <v>1707</v>
      </c>
      <c r="AW296" s="13"/>
      <c r="AX296" s="13"/>
      <c r="AY296" s="13"/>
      <c r="AZ296" s="13"/>
      <c r="BA296" s="13" t="s">
        <v>1706</v>
      </c>
      <c r="BB296" s="13"/>
      <c r="BC296" s="13"/>
      <c r="BD296" s="13"/>
      <c r="BE296" s="13"/>
      <c r="BF296" s="164"/>
      <c r="BG296" s="13"/>
      <c r="BH296" s="12"/>
      <c r="BI296" s="13"/>
      <c r="BJ296" s="13"/>
      <c r="BK296" s="13"/>
      <c r="BL296" s="13"/>
      <c r="BM296" s="13"/>
      <c r="BN296" s="13"/>
      <c r="BO296" s="13"/>
      <c r="BP296" s="13"/>
      <c r="BQ296" s="13"/>
      <c r="BR296" s="5">
        <f t="shared" si="16"/>
        <v>1</v>
      </c>
    </row>
    <row r="297" spans="1:70" s="208" customFormat="1" ht="28">
      <c r="A297" s="32">
        <f t="shared" si="17"/>
        <v>42</v>
      </c>
      <c r="B297" s="16">
        <v>5</v>
      </c>
      <c r="C297" s="32" t="s">
        <v>2389</v>
      </c>
      <c r="D297" s="32">
        <v>9</v>
      </c>
      <c r="E297" s="32" t="s">
        <v>856</v>
      </c>
      <c r="F297" s="32"/>
      <c r="G297" s="32"/>
      <c r="H297" s="32"/>
      <c r="I297" s="32" t="s">
        <v>1711</v>
      </c>
      <c r="J297" s="207"/>
      <c r="K297" s="32"/>
      <c r="L297" s="32"/>
      <c r="M297" s="32"/>
      <c r="N297" s="32"/>
      <c r="O297" s="207"/>
      <c r="P297" s="207">
        <f>Table2[[#This Row],[Minimum possible value]]</f>
        <v>0</v>
      </c>
      <c r="Q297" s="207">
        <f>Table2[[#This Row],[Maximum likely or possible value]]</f>
        <v>0</v>
      </c>
      <c r="R297" s="207"/>
      <c r="S297" s="12"/>
      <c r="T297" s="13"/>
      <c r="U297" s="13"/>
      <c r="V297" s="13"/>
      <c r="W297" s="13"/>
      <c r="X297" s="13"/>
      <c r="Y297" s="13"/>
      <c r="Z297" s="13"/>
      <c r="AA297" s="164"/>
      <c r="AB297" s="13"/>
      <c r="AC297" s="170"/>
      <c r="AD297" s="13"/>
      <c r="AE297" s="13"/>
      <c r="AF297" s="13"/>
      <c r="AG297" s="13"/>
      <c r="AH297" s="13"/>
      <c r="AI297" s="494"/>
      <c r="AJ297" s="494"/>
      <c r="AK297" s="494"/>
      <c r="AL297" s="494"/>
      <c r="AM297" s="494"/>
      <c r="AN297" s="494"/>
      <c r="AO297" s="494"/>
      <c r="AP297" s="494"/>
      <c r="AQ297" s="164"/>
      <c r="AR297" s="13"/>
      <c r="AS297" s="12" t="s">
        <v>1710</v>
      </c>
      <c r="AT297" s="12" t="s">
        <v>1710</v>
      </c>
      <c r="AU297" s="13"/>
      <c r="AV297" s="12" t="s">
        <v>1710</v>
      </c>
      <c r="AW297" s="13"/>
      <c r="AX297" s="13"/>
      <c r="AY297" s="13"/>
      <c r="AZ297" s="13"/>
      <c r="BA297" s="13" t="s">
        <v>1711</v>
      </c>
      <c r="BB297" s="13"/>
      <c r="BC297" s="13"/>
      <c r="BD297" s="13"/>
      <c r="BE297" s="13"/>
      <c r="BF297" s="164"/>
      <c r="BG297" s="13"/>
      <c r="BH297" s="12"/>
      <c r="BI297" s="13"/>
      <c r="BJ297" s="13"/>
      <c r="BK297" s="13"/>
      <c r="BL297" s="13"/>
      <c r="BM297" s="13"/>
      <c r="BN297" s="13"/>
      <c r="BO297" s="13"/>
      <c r="BP297" s="13"/>
      <c r="BQ297" s="13"/>
      <c r="BR297" s="5">
        <f t="shared" si="16"/>
        <v>1</v>
      </c>
    </row>
    <row r="298" spans="1:70" s="208" customFormat="1" ht="42">
      <c r="A298" s="32">
        <f t="shared" si="17"/>
        <v>43</v>
      </c>
      <c r="B298" s="16">
        <v>5</v>
      </c>
      <c r="C298" s="32" t="s">
        <v>2389</v>
      </c>
      <c r="D298" s="32">
        <v>9</v>
      </c>
      <c r="E298" s="32" t="s">
        <v>856</v>
      </c>
      <c r="F298" s="32"/>
      <c r="G298" s="32"/>
      <c r="H298" s="32"/>
      <c r="I298" s="32" t="s">
        <v>1713</v>
      </c>
      <c r="J298" s="207"/>
      <c r="K298" s="32"/>
      <c r="L298" s="32"/>
      <c r="M298" s="32"/>
      <c r="N298" s="32"/>
      <c r="O298" s="207"/>
      <c r="P298" s="207">
        <f>Table2[[#This Row],[Minimum possible value]]</f>
        <v>0</v>
      </c>
      <c r="Q298" s="207">
        <f>Table2[[#This Row],[Maximum likely or possible value]]</f>
        <v>0</v>
      </c>
      <c r="R298" s="207"/>
      <c r="S298" s="12"/>
      <c r="T298" s="13"/>
      <c r="U298" s="13"/>
      <c r="V298" s="13"/>
      <c r="W298" s="13"/>
      <c r="X298" s="13"/>
      <c r="Y298" s="13"/>
      <c r="Z298" s="13"/>
      <c r="AA298" s="164"/>
      <c r="AB298" s="13"/>
      <c r="AC298" s="170"/>
      <c r="AD298" s="13"/>
      <c r="AE298" s="13"/>
      <c r="AF298" s="13"/>
      <c r="AG298" s="13"/>
      <c r="AH298" s="13"/>
      <c r="AI298" s="494"/>
      <c r="AJ298" s="494"/>
      <c r="AK298" s="494"/>
      <c r="AL298" s="494"/>
      <c r="AM298" s="494"/>
      <c r="AN298" s="494"/>
      <c r="AO298" s="494"/>
      <c r="AP298" s="494"/>
      <c r="AQ298" s="164"/>
      <c r="AR298" s="13"/>
      <c r="AS298" s="12" t="s">
        <v>1712</v>
      </c>
      <c r="AT298" s="12" t="s">
        <v>1712</v>
      </c>
      <c r="AU298" s="13"/>
      <c r="AV298" s="12" t="s">
        <v>1712</v>
      </c>
      <c r="AW298" s="13"/>
      <c r="AX298" s="13"/>
      <c r="AY298" s="13"/>
      <c r="AZ298" s="13"/>
      <c r="BA298" s="13" t="s">
        <v>1713</v>
      </c>
      <c r="BB298" s="13"/>
      <c r="BC298" s="13"/>
      <c r="BD298" s="13"/>
      <c r="BE298" s="13"/>
      <c r="BF298" s="164"/>
      <c r="BG298" s="13"/>
      <c r="BH298" s="12"/>
      <c r="BI298" s="13"/>
      <c r="BJ298" s="13"/>
      <c r="BK298" s="13"/>
      <c r="BL298" s="13"/>
      <c r="BM298" s="13"/>
      <c r="BN298" s="13"/>
      <c r="BO298" s="13"/>
      <c r="BP298" s="13"/>
      <c r="BQ298" s="13"/>
      <c r="BR298" s="5">
        <f t="shared" si="16"/>
        <v>1</v>
      </c>
    </row>
    <row r="299" spans="1:70" s="208" customFormat="1" ht="42">
      <c r="A299" s="32">
        <f t="shared" si="17"/>
        <v>44</v>
      </c>
      <c r="B299" s="16">
        <v>5</v>
      </c>
      <c r="C299" s="32" t="s">
        <v>2389</v>
      </c>
      <c r="D299" s="32">
        <v>9</v>
      </c>
      <c r="E299" s="32" t="s">
        <v>856</v>
      </c>
      <c r="F299" s="32"/>
      <c r="G299" s="32"/>
      <c r="H299" s="32"/>
      <c r="I299" s="32" t="s">
        <v>1728</v>
      </c>
      <c r="J299" s="207"/>
      <c r="K299" s="32"/>
      <c r="L299" s="32"/>
      <c r="M299" s="32"/>
      <c r="N299" s="32"/>
      <c r="O299" s="207"/>
      <c r="P299" s="207">
        <f>Table2[[#This Row],[Minimum possible value]]</f>
        <v>0</v>
      </c>
      <c r="Q299" s="207">
        <f>Table2[[#This Row],[Maximum likely or possible value]]</f>
        <v>0</v>
      </c>
      <c r="R299" s="207"/>
      <c r="S299" s="12"/>
      <c r="T299" s="13"/>
      <c r="U299" s="13"/>
      <c r="V299" s="13"/>
      <c r="W299" s="13"/>
      <c r="X299" s="13"/>
      <c r="Y299" s="13"/>
      <c r="Z299" s="13"/>
      <c r="AA299" s="164"/>
      <c r="AB299" s="13"/>
      <c r="AC299" s="170"/>
      <c r="AD299" s="13"/>
      <c r="AE299" s="13"/>
      <c r="AF299" s="13"/>
      <c r="AG299" s="13"/>
      <c r="AH299" s="13"/>
      <c r="AI299" s="465"/>
      <c r="AJ299" s="465"/>
      <c r="AK299" s="465"/>
      <c r="AL299" s="465"/>
      <c r="AM299" s="465"/>
      <c r="AN299" s="465"/>
      <c r="AO299" s="465"/>
      <c r="AP299" s="465"/>
      <c r="AQ299" s="164"/>
      <c r="AR299" s="13"/>
      <c r="AS299" s="12" t="s">
        <v>1727</v>
      </c>
      <c r="AT299" s="12" t="s">
        <v>1727</v>
      </c>
      <c r="AU299" s="13"/>
      <c r="AV299" s="12" t="s">
        <v>1727</v>
      </c>
      <c r="AW299" s="13"/>
      <c r="AX299" s="13"/>
      <c r="AY299" s="13"/>
      <c r="AZ299" s="13"/>
      <c r="BA299" s="13" t="s">
        <v>1728</v>
      </c>
      <c r="BB299" s="13"/>
      <c r="BC299" s="13"/>
      <c r="BD299" s="13"/>
      <c r="BE299" s="13"/>
      <c r="BF299" s="164"/>
      <c r="BG299" s="13"/>
      <c r="BH299" s="12"/>
      <c r="BI299" s="13"/>
      <c r="BJ299" s="13"/>
      <c r="BK299" s="13"/>
      <c r="BL299" s="13"/>
      <c r="BM299" s="13"/>
      <c r="BN299" s="13"/>
      <c r="BO299" s="13"/>
      <c r="BP299" s="13"/>
      <c r="BQ299" s="13"/>
      <c r="BR299" s="5">
        <f t="shared" si="16"/>
        <v>1</v>
      </c>
    </row>
    <row r="300" spans="1:70" s="208" customFormat="1" ht="28">
      <c r="A300" s="32">
        <f t="shared" si="17"/>
        <v>45</v>
      </c>
      <c r="B300" s="16">
        <v>5</v>
      </c>
      <c r="C300" s="32" t="s">
        <v>2389</v>
      </c>
      <c r="D300" s="32">
        <v>9</v>
      </c>
      <c r="E300" s="32" t="s">
        <v>856</v>
      </c>
      <c r="F300" s="32"/>
      <c r="G300" s="32"/>
      <c r="H300" s="32"/>
      <c r="I300" s="32" t="s">
        <v>1730</v>
      </c>
      <c r="J300" s="207"/>
      <c r="K300" s="32"/>
      <c r="L300" s="32"/>
      <c r="M300" s="32"/>
      <c r="N300" s="32"/>
      <c r="O300" s="207"/>
      <c r="P300" s="207">
        <f>Table2[[#This Row],[Minimum possible value]]</f>
        <v>0</v>
      </c>
      <c r="Q300" s="207">
        <f>Table2[[#This Row],[Maximum likely or possible value]]</f>
        <v>0</v>
      </c>
      <c r="R300" s="207"/>
      <c r="S300" s="12"/>
      <c r="T300" s="13"/>
      <c r="U300" s="13"/>
      <c r="V300" s="13"/>
      <c r="W300" s="13"/>
      <c r="X300" s="13"/>
      <c r="Y300" s="13"/>
      <c r="Z300" s="13"/>
      <c r="AA300" s="164"/>
      <c r="AB300" s="13"/>
      <c r="AC300" s="170"/>
      <c r="AD300" s="13"/>
      <c r="AE300" s="13"/>
      <c r="AF300" s="13"/>
      <c r="AG300" s="13"/>
      <c r="AH300" s="13"/>
      <c r="AI300" s="465"/>
      <c r="AJ300" s="465"/>
      <c r="AK300" s="465"/>
      <c r="AL300" s="465"/>
      <c r="AM300" s="465"/>
      <c r="AN300" s="465"/>
      <c r="AO300" s="465"/>
      <c r="AP300" s="465"/>
      <c r="AQ300" s="164"/>
      <c r="AR300" s="13"/>
      <c r="AS300" s="12" t="s">
        <v>1729</v>
      </c>
      <c r="AT300" s="12" t="s">
        <v>1729</v>
      </c>
      <c r="AU300" s="13"/>
      <c r="AV300" s="12" t="s">
        <v>1729</v>
      </c>
      <c r="AW300" s="13"/>
      <c r="AX300" s="13"/>
      <c r="AY300" s="13"/>
      <c r="AZ300" s="13"/>
      <c r="BA300" s="13" t="s">
        <v>1730</v>
      </c>
      <c r="BB300" s="13"/>
      <c r="BC300" s="13"/>
      <c r="BD300" s="13"/>
      <c r="BE300" s="13"/>
      <c r="BF300" s="164"/>
      <c r="BG300" s="13"/>
      <c r="BH300" s="12"/>
      <c r="BI300" s="13"/>
      <c r="BJ300" s="13"/>
      <c r="BK300" s="13"/>
      <c r="BL300" s="13"/>
      <c r="BM300" s="13"/>
      <c r="BN300" s="13"/>
      <c r="BO300" s="13"/>
      <c r="BP300" s="13"/>
      <c r="BQ300" s="13"/>
      <c r="BR300" s="5">
        <f t="shared" si="16"/>
        <v>1</v>
      </c>
    </row>
    <row r="301" spans="1:70" s="208" customFormat="1" ht="14">
      <c r="A301" s="32">
        <f t="shared" si="17"/>
        <v>46</v>
      </c>
      <c r="B301" s="16">
        <v>5</v>
      </c>
      <c r="C301" s="32" t="s">
        <v>2389</v>
      </c>
      <c r="D301" s="32">
        <v>9</v>
      </c>
      <c r="E301" s="32" t="s">
        <v>856</v>
      </c>
      <c r="F301" s="32"/>
      <c r="G301" s="32"/>
      <c r="H301" s="32"/>
      <c r="I301" s="32" t="s">
        <v>1732</v>
      </c>
      <c r="J301" s="207"/>
      <c r="K301" s="32"/>
      <c r="L301" s="32"/>
      <c r="M301" s="32"/>
      <c r="N301" s="32"/>
      <c r="O301" s="207"/>
      <c r="P301" s="207">
        <f>Table2[[#This Row],[Minimum possible value]]</f>
        <v>0</v>
      </c>
      <c r="Q301" s="207">
        <f>Table2[[#This Row],[Maximum likely or possible value]]</f>
        <v>0</v>
      </c>
      <c r="R301" s="207"/>
      <c r="S301" s="12"/>
      <c r="T301" s="13"/>
      <c r="U301" s="13"/>
      <c r="V301" s="13"/>
      <c r="W301" s="13"/>
      <c r="X301" s="13"/>
      <c r="Y301" s="13"/>
      <c r="Z301" s="13"/>
      <c r="AA301" s="164"/>
      <c r="AB301" s="13"/>
      <c r="AC301" s="170"/>
      <c r="AD301" s="13"/>
      <c r="AE301" s="13"/>
      <c r="AF301" s="13"/>
      <c r="AG301" s="13"/>
      <c r="AH301" s="13"/>
      <c r="AI301" s="494"/>
      <c r="AJ301" s="494"/>
      <c r="AK301" s="494"/>
      <c r="AL301" s="494"/>
      <c r="AM301" s="494"/>
      <c r="AN301" s="494"/>
      <c r="AO301" s="494"/>
      <c r="AP301" s="494"/>
      <c r="AQ301" s="164"/>
      <c r="AR301" s="13"/>
      <c r="AS301" s="12" t="s">
        <v>1731</v>
      </c>
      <c r="AT301" s="12" t="s">
        <v>1731</v>
      </c>
      <c r="AU301" s="13"/>
      <c r="AV301" s="12" t="s">
        <v>1731</v>
      </c>
      <c r="AW301" s="13"/>
      <c r="AX301" s="13"/>
      <c r="AY301" s="13"/>
      <c r="AZ301" s="13"/>
      <c r="BA301" s="13" t="s">
        <v>1732</v>
      </c>
      <c r="BB301" s="13"/>
      <c r="BC301" s="13"/>
      <c r="BD301" s="13"/>
      <c r="BE301" s="13"/>
      <c r="BF301" s="164"/>
      <c r="BG301" s="13"/>
      <c r="BH301" s="12"/>
      <c r="BI301" s="13"/>
      <c r="BJ301" s="13"/>
      <c r="BK301" s="13"/>
      <c r="BL301" s="13"/>
      <c r="BM301" s="13"/>
      <c r="BN301" s="13"/>
      <c r="BO301" s="13"/>
      <c r="BP301" s="13"/>
      <c r="BQ301" s="13"/>
      <c r="BR301" s="5">
        <f t="shared" si="16"/>
        <v>1</v>
      </c>
    </row>
    <row r="302" spans="1:70" s="208" customFormat="1" ht="56">
      <c r="A302" s="32">
        <f t="shared" si="17"/>
        <v>47</v>
      </c>
      <c r="B302" s="16">
        <v>5</v>
      </c>
      <c r="C302" s="32" t="s">
        <v>2389</v>
      </c>
      <c r="D302" s="32">
        <v>9</v>
      </c>
      <c r="E302" s="32" t="s">
        <v>856</v>
      </c>
      <c r="F302" s="32"/>
      <c r="G302" s="32"/>
      <c r="H302" s="32"/>
      <c r="I302" s="32" t="s">
        <v>972</v>
      </c>
      <c r="J302" s="207"/>
      <c r="K302" s="32"/>
      <c r="L302" s="32"/>
      <c r="M302" s="32"/>
      <c r="N302" s="32"/>
      <c r="O302" s="207"/>
      <c r="P302" s="207">
        <f>Table2[[#This Row],[Minimum possible value]]</f>
        <v>0</v>
      </c>
      <c r="Q302" s="207">
        <f>Table2[[#This Row],[Maximum likely or possible value]]</f>
        <v>0</v>
      </c>
      <c r="R302" s="207"/>
      <c r="S302" s="12" t="s">
        <v>973</v>
      </c>
      <c r="T302" s="258"/>
      <c r="U302" s="129" t="s">
        <v>974</v>
      </c>
      <c r="V302" s="437" t="s">
        <v>975</v>
      </c>
      <c r="W302" s="437"/>
      <c r="X302" s="37"/>
      <c r="Y302" s="37"/>
      <c r="Z302" s="37"/>
      <c r="AA302" s="168"/>
      <c r="AB302" s="37"/>
      <c r="AC302" s="170"/>
      <c r="AD302" s="13"/>
      <c r="AE302" s="13"/>
      <c r="AF302" s="13"/>
      <c r="AG302" s="13"/>
      <c r="AH302" s="13"/>
      <c r="AI302" s="494"/>
      <c r="AJ302" s="494"/>
      <c r="AK302" s="494"/>
      <c r="AL302" s="494"/>
      <c r="AM302" s="494"/>
      <c r="AN302" s="494"/>
      <c r="AO302" s="494"/>
      <c r="AP302" s="494"/>
      <c r="AQ302" s="168"/>
      <c r="AR302" s="37"/>
      <c r="AS302" s="12" t="s">
        <v>1725</v>
      </c>
      <c r="AT302" s="12" t="s">
        <v>1725</v>
      </c>
      <c r="AU302" s="13"/>
      <c r="AV302" s="12" t="s">
        <v>1725</v>
      </c>
      <c r="AW302" s="13"/>
      <c r="AX302" s="13"/>
      <c r="AY302" s="13"/>
      <c r="AZ302" s="13"/>
      <c r="BA302" s="13" t="s">
        <v>1726</v>
      </c>
      <c r="BB302" s="13"/>
      <c r="BC302" s="13" t="s">
        <v>2017</v>
      </c>
      <c r="BD302" s="13"/>
      <c r="BE302" s="13"/>
      <c r="BF302" s="168"/>
      <c r="BG302" s="37"/>
      <c r="BH302" s="12"/>
      <c r="BI302" s="13"/>
      <c r="BJ302" s="13"/>
      <c r="BK302" s="13"/>
      <c r="BL302" s="13"/>
      <c r="BM302" s="13"/>
      <c r="BN302" s="13"/>
      <c r="BO302" s="13"/>
      <c r="BP302" s="13"/>
      <c r="BQ302" s="13"/>
      <c r="BR302" s="5">
        <f t="shared" si="16"/>
        <v>2</v>
      </c>
    </row>
    <row r="303" spans="1:70" s="208" customFormat="1" ht="29">
      <c r="A303" s="32">
        <f t="shared" si="17"/>
        <v>48</v>
      </c>
      <c r="B303" s="16">
        <v>5</v>
      </c>
      <c r="C303" s="32" t="s">
        <v>2389</v>
      </c>
      <c r="D303" s="32">
        <v>9</v>
      </c>
      <c r="E303" s="32" t="s">
        <v>856</v>
      </c>
      <c r="F303" s="32"/>
      <c r="G303" s="32"/>
      <c r="H303" s="32"/>
      <c r="I303" s="32" t="s">
        <v>976</v>
      </c>
      <c r="J303" s="207"/>
      <c r="K303" s="32"/>
      <c r="L303" s="32"/>
      <c r="M303" s="32"/>
      <c r="N303" s="32"/>
      <c r="O303" s="207"/>
      <c r="P303" s="207">
        <f>Table2[[#This Row],[Minimum possible value]]</f>
        <v>0</v>
      </c>
      <c r="Q303" s="207">
        <f>Table2[[#This Row],[Maximum likely or possible value]]</f>
        <v>0</v>
      </c>
      <c r="R303" s="207"/>
      <c r="S303" s="12" t="s">
        <v>977</v>
      </c>
      <c r="T303" s="258"/>
      <c r="U303" s="129" t="s">
        <v>976</v>
      </c>
      <c r="V303" s="437" t="s">
        <v>978</v>
      </c>
      <c r="W303" s="437"/>
      <c r="X303" s="37"/>
      <c r="Y303" s="37"/>
      <c r="Z303" s="37"/>
      <c r="AA303" s="168"/>
      <c r="AB303" s="37"/>
      <c r="AC303" s="170"/>
      <c r="AD303" s="13"/>
      <c r="AE303" s="13"/>
      <c r="AF303" s="13"/>
      <c r="AG303" s="13"/>
      <c r="AH303" s="13"/>
      <c r="AI303" s="494"/>
      <c r="AJ303" s="494"/>
      <c r="AK303" s="494"/>
      <c r="AL303" s="494"/>
      <c r="AM303" s="494"/>
      <c r="AN303" s="494"/>
      <c r="AO303" s="494"/>
      <c r="AP303" s="494"/>
      <c r="AQ303" s="168"/>
      <c r="AR303" s="37"/>
      <c r="AS303" s="12"/>
      <c r="AT303" s="12"/>
      <c r="AU303" s="13"/>
      <c r="AV303" s="12"/>
      <c r="AW303" s="13"/>
      <c r="AX303" s="13"/>
      <c r="AY303" s="13"/>
      <c r="AZ303" s="13"/>
      <c r="BA303" s="13"/>
      <c r="BB303" s="13"/>
      <c r="BC303" s="13"/>
      <c r="BD303" s="13"/>
      <c r="BE303" s="13"/>
      <c r="BF303" s="168"/>
      <c r="BG303" s="37"/>
      <c r="BH303" s="12"/>
      <c r="BI303" s="13"/>
      <c r="BJ303" s="13"/>
      <c r="BK303" s="13"/>
      <c r="BL303" s="13"/>
      <c r="BM303" s="13"/>
      <c r="BN303" s="13"/>
      <c r="BO303" s="13"/>
      <c r="BP303" s="13"/>
      <c r="BQ303" s="13"/>
      <c r="BR303" s="5">
        <f t="shared" si="16"/>
        <v>1</v>
      </c>
    </row>
    <row r="304" spans="1:70" s="208" customFormat="1" ht="29">
      <c r="A304" s="32">
        <f t="shared" si="17"/>
        <v>49</v>
      </c>
      <c r="B304" s="16">
        <v>5</v>
      </c>
      <c r="C304" s="32" t="s">
        <v>2389</v>
      </c>
      <c r="D304" s="32">
        <v>9</v>
      </c>
      <c r="E304" s="32" t="s">
        <v>856</v>
      </c>
      <c r="F304" s="32"/>
      <c r="G304" s="32"/>
      <c r="H304" s="32"/>
      <c r="I304" s="32" t="s">
        <v>979</v>
      </c>
      <c r="J304" s="207"/>
      <c r="K304" s="32"/>
      <c r="L304" s="32"/>
      <c r="M304" s="32"/>
      <c r="N304" s="32"/>
      <c r="O304" s="207"/>
      <c r="P304" s="207">
        <f>Table2[[#This Row],[Minimum possible value]]</f>
        <v>0</v>
      </c>
      <c r="Q304" s="207">
        <f>Table2[[#This Row],[Maximum likely or possible value]]</f>
        <v>0</v>
      </c>
      <c r="R304" s="207"/>
      <c r="S304" s="12" t="s">
        <v>980</v>
      </c>
      <c r="T304" s="258"/>
      <c r="U304" s="129" t="s">
        <v>981</v>
      </c>
      <c r="V304" s="437" t="s">
        <v>982</v>
      </c>
      <c r="W304" s="437"/>
      <c r="X304" s="37"/>
      <c r="Y304" s="37"/>
      <c r="Z304" s="37"/>
      <c r="AA304" s="168"/>
      <c r="AB304" s="37"/>
      <c r="AC304" s="170"/>
      <c r="AD304" s="13"/>
      <c r="AE304" s="13"/>
      <c r="AF304" s="13"/>
      <c r="AG304" s="13"/>
      <c r="AH304" s="13"/>
      <c r="AI304" s="465"/>
      <c r="AJ304" s="465"/>
      <c r="AK304" s="465"/>
      <c r="AL304" s="465"/>
      <c r="AM304" s="465"/>
      <c r="AN304" s="465"/>
      <c r="AO304" s="465"/>
      <c r="AP304" s="465"/>
      <c r="AQ304" s="168"/>
      <c r="AR304" s="37"/>
      <c r="AS304" s="12" t="s">
        <v>1723</v>
      </c>
      <c r="AT304" s="12" t="s">
        <v>1723</v>
      </c>
      <c r="AU304" s="13"/>
      <c r="AV304" s="12" t="s">
        <v>1723</v>
      </c>
      <c r="AW304" s="13"/>
      <c r="AX304" s="13"/>
      <c r="AY304" s="13"/>
      <c r="AZ304" s="13"/>
      <c r="BA304" s="13"/>
      <c r="BB304" s="13"/>
      <c r="BC304" s="13"/>
      <c r="BD304" s="13"/>
      <c r="BE304" s="13"/>
      <c r="BF304" s="168"/>
      <c r="BG304" s="37"/>
      <c r="BH304" s="12"/>
      <c r="BI304" s="13"/>
      <c r="BJ304" s="13"/>
      <c r="BK304" s="13"/>
      <c r="BL304" s="13"/>
      <c r="BM304" s="13"/>
      <c r="BN304" s="13"/>
      <c r="BO304" s="13"/>
      <c r="BP304" s="13"/>
      <c r="BQ304" s="13"/>
      <c r="BR304" s="5">
        <f t="shared" si="16"/>
        <v>2</v>
      </c>
    </row>
    <row r="305" spans="1:70" s="208" customFormat="1" ht="43.5">
      <c r="A305" s="32">
        <f t="shared" si="17"/>
        <v>50</v>
      </c>
      <c r="B305" s="16">
        <v>5</v>
      </c>
      <c r="C305" s="32" t="s">
        <v>2389</v>
      </c>
      <c r="D305" s="32">
        <v>9</v>
      </c>
      <c r="E305" s="32" t="s">
        <v>856</v>
      </c>
      <c r="F305" s="32"/>
      <c r="G305" s="32"/>
      <c r="H305" s="32"/>
      <c r="I305" s="32" t="s">
        <v>983</v>
      </c>
      <c r="J305" s="207"/>
      <c r="K305" s="32"/>
      <c r="L305" s="32"/>
      <c r="M305" s="32"/>
      <c r="N305" s="32"/>
      <c r="O305" s="207"/>
      <c r="P305" s="207">
        <f>Table2[[#This Row],[Minimum possible value]]</f>
        <v>0</v>
      </c>
      <c r="Q305" s="207">
        <f>Table2[[#This Row],[Maximum likely or possible value]]</f>
        <v>0</v>
      </c>
      <c r="R305" s="207"/>
      <c r="S305" s="12" t="s">
        <v>984</v>
      </c>
      <c r="T305" s="258"/>
      <c r="U305" s="129" t="s">
        <v>983</v>
      </c>
      <c r="V305" s="437" t="s">
        <v>985</v>
      </c>
      <c r="W305" s="437"/>
      <c r="X305" s="37"/>
      <c r="Y305" s="37"/>
      <c r="Z305" s="37"/>
      <c r="AA305" s="168"/>
      <c r="AB305" s="37"/>
      <c r="AC305" s="170"/>
      <c r="AD305" s="13"/>
      <c r="AE305" s="13"/>
      <c r="AF305" s="13"/>
      <c r="AG305" s="13"/>
      <c r="AH305" s="13"/>
      <c r="AI305" s="494"/>
      <c r="AJ305" s="494"/>
      <c r="AK305" s="494"/>
      <c r="AL305" s="494"/>
      <c r="AM305" s="494"/>
      <c r="AN305" s="494"/>
      <c r="AO305" s="494"/>
      <c r="AP305" s="494"/>
      <c r="AQ305" s="168"/>
      <c r="AR305" s="37"/>
      <c r="AS305" s="12"/>
      <c r="AT305" s="12"/>
      <c r="AU305" s="13"/>
      <c r="AV305" s="12"/>
      <c r="AW305" s="13"/>
      <c r="AX305" s="13"/>
      <c r="AY305" s="13"/>
      <c r="AZ305" s="13"/>
      <c r="BA305" s="13"/>
      <c r="BB305" s="13"/>
      <c r="BC305" s="13"/>
      <c r="BD305" s="13"/>
      <c r="BE305" s="13"/>
      <c r="BF305" s="168"/>
      <c r="BG305" s="37"/>
      <c r="BH305" s="12"/>
      <c r="BI305" s="13"/>
      <c r="BJ305" s="13"/>
      <c r="BK305" s="13"/>
      <c r="BL305" s="13"/>
      <c r="BM305" s="13"/>
      <c r="BN305" s="13"/>
      <c r="BO305" s="13"/>
      <c r="BP305" s="13"/>
      <c r="BQ305" s="13"/>
      <c r="BR305" s="5">
        <f t="shared" si="16"/>
        <v>1</v>
      </c>
    </row>
    <row r="306" spans="1:70" s="208" customFormat="1" ht="29">
      <c r="A306" s="32">
        <f t="shared" si="17"/>
        <v>51</v>
      </c>
      <c r="B306" s="16">
        <v>5</v>
      </c>
      <c r="C306" s="32" t="s">
        <v>2389</v>
      </c>
      <c r="D306" s="32">
        <v>9</v>
      </c>
      <c r="E306" s="32" t="s">
        <v>856</v>
      </c>
      <c r="F306" s="32"/>
      <c r="G306" s="32"/>
      <c r="H306" s="32"/>
      <c r="I306" s="32" t="s">
        <v>986</v>
      </c>
      <c r="J306" s="207"/>
      <c r="K306" s="32"/>
      <c r="L306" s="32"/>
      <c r="M306" s="32"/>
      <c r="N306" s="32"/>
      <c r="O306" s="207"/>
      <c r="P306" s="207">
        <f>Table2[[#This Row],[Minimum possible value]]</f>
        <v>0</v>
      </c>
      <c r="Q306" s="207">
        <f>Table2[[#This Row],[Maximum likely or possible value]]</f>
        <v>0</v>
      </c>
      <c r="R306" s="207"/>
      <c r="S306" s="12" t="s">
        <v>987</v>
      </c>
      <c r="T306" s="258"/>
      <c r="U306" s="129" t="s">
        <v>988</v>
      </c>
      <c r="V306" s="437" t="s">
        <v>989</v>
      </c>
      <c r="W306" s="437"/>
      <c r="X306" s="37"/>
      <c r="Y306" s="37"/>
      <c r="Z306" s="37"/>
      <c r="AA306" s="168"/>
      <c r="AB306" s="37"/>
      <c r="AC306" s="170"/>
      <c r="AD306" s="13"/>
      <c r="AE306" s="13"/>
      <c r="AF306" s="13"/>
      <c r="AG306" s="13"/>
      <c r="AH306" s="13"/>
      <c r="AI306" s="465"/>
      <c r="AJ306" s="465"/>
      <c r="AK306" s="465"/>
      <c r="AL306" s="465"/>
      <c r="AM306" s="465"/>
      <c r="AN306" s="465"/>
      <c r="AO306" s="465"/>
      <c r="AP306" s="465"/>
      <c r="AQ306" s="168"/>
      <c r="AR306" s="37"/>
      <c r="AS306" s="12"/>
      <c r="AT306" s="12"/>
      <c r="AU306" s="13"/>
      <c r="AV306" s="12"/>
      <c r="AW306" s="13"/>
      <c r="AX306" s="13"/>
      <c r="AY306" s="13"/>
      <c r="AZ306" s="13"/>
      <c r="BA306" s="13"/>
      <c r="BB306" s="13"/>
      <c r="BC306" s="13"/>
      <c r="BD306" s="13"/>
      <c r="BE306" s="13"/>
      <c r="BF306" s="168"/>
      <c r="BG306" s="37"/>
      <c r="BH306" s="12"/>
      <c r="BI306" s="13"/>
      <c r="BJ306" s="13"/>
      <c r="BK306" s="13"/>
      <c r="BL306" s="13"/>
      <c r="BM306" s="13"/>
      <c r="BN306" s="13"/>
      <c r="BO306" s="13"/>
      <c r="BP306" s="13"/>
      <c r="BQ306" s="13"/>
      <c r="BR306" s="5">
        <f t="shared" si="16"/>
        <v>1</v>
      </c>
    </row>
    <row r="307" spans="1:70" s="208" customFormat="1" ht="29">
      <c r="A307" s="32">
        <f t="shared" si="17"/>
        <v>52</v>
      </c>
      <c r="B307" s="16">
        <v>5</v>
      </c>
      <c r="C307" s="32" t="s">
        <v>2389</v>
      </c>
      <c r="D307" s="32">
        <v>9</v>
      </c>
      <c r="E307" s="32" t="s">
        <v>856</v>
      </c>
      <c r="F307" s="32"/>
      <c r="G307" s="32"/>
      <c r="H307" s="32"/>
      <c r="I307" s="32" t="s">
        <v>990</v>
      </c>
      <c r="J307" s="207"/>
      <c r="K307" s="32"/>
      <c r="L307" s="32"/>
      <c r="M307" s="32"/>
      <c r="N307" s="32"/>
      <c r="O307" s="207"/>
      <c r="P307" s="207">
        <f>Table2[[#This Row],[Minimum possible value]]</f>
        <v>0</v>
      </c>
      <c r="Q307" s="207">
        <f>Table2[[#This Row],[Maximum likely or possible value]]</f>
        <v>0</v>
      </c>
      <c r="R307" s="207"/>
      <c r="S307" s="12" t="s">
        <v>991</v>
      </c>
      <c r="T307" s="258"/>
      <c r="U307" s="129" t="s">
        <v>990</v>
      </c>
      <c r="V307" s="437" t="s">
        <v>992</v>
      </c>
      <c r="W307" s="437"/>
      <c r="X307" s="37"/>
      <c r="Y307" s="37"/>
      <c r="Z307" s="37"/>
      <c r="AA307" s="168"/>
      <c r="AB307" s="37"/>
      <c r="AC307" s="170"/>
      <c r="AD307" s="13"/>
      <c r="AE307" s="13"/>
      <c r="AF307" s="13"/>
      <c r="AG307" s="13"/>
      <c r="AH307" s="13"/>
      <c r="AI307" s="465"/>
      <c r="AJ307" s="465"/>
      <c r="AK307" s="465"/>
      <c r="AL307" s="465"/>
      <c r="AM307" s="465"/>
      <c r="AN307" s="465"/>
      <c r="AO307" s="465"/>
      <c r="AP307" s="465"/>
      <c r="AQ307" s="168"/>
      <c r="AR307" s="37"/>
      <c r="AS307" s="12"/>
      <c r="AT307" s="12"/>
      <c r="AU307" s="13"/>
      <c r="AV307" s="12"/>
      <c r="AW307" s="13"/>
      <c r="AX307" s="13"/>
      <c r="AY307" s="13"/>
      <c r="AZ307" s="13"/>
      <c r="BA307" s="13"/>
      <c r="BB307" s="13"/>
      <c r="BC307" s="13"/>
      <c r="BD307" s="13"/>
      <c r="BE307" s="13"/>
      <c r="BF307" s="168"/>
      <c r="BG307" s="37"/>
      <c r="BH307" s="12"/>
      <c r="BI307" s="13"/>
      <c r="BJ307" s="13"/>
      <c r="BK307" s="13"/>
      <c r="BL307" s="13"/>
      <c r="BM307" s="13"/>
      <c r="BN307" s="13"/>
      <c r="BO307" s="13"/>
      <c r="BP307" s="13"/>
      <c r="BQ307" s="13"/>
      <c r="BR307" s="5">
        <f t="shared" si="16"/>
        <v>1</v>
      </c>
    </row>
    <row r="308" spans="1:70" s="208" customFormat="1" ht="29">
      <c r="A308" s="32">
        <f t="shared" si="17"/>
        <v>53</v>
      </c>
      <c r="B308" s="16">
        <v>5</v>
      </c>
      <c r="C308" s="32" t="s">
        <v>2389</v>
      </c>
      <c r="D308" s="32">
        <v>9</v>
      </c>
      <c r="E308" s="32" t="s">
        <v>856</v>
      </c>
      <c r="F308" s="32"/>
      <c r="G308" s="32"/>
      <c r="H308" s="32"/>
      <c r="I308" s="32" t="s">
        <v>993</v>
      </c>
      <c r="J308" s="207"/>
      <c r="K308" s="32"/>
      <c r="L308" s="32"/>
      <c r="M308" s="32"/>
      <c r="N308" s="32"/>
      <c r="O308" s="207"/>
      <c r="P308" s="207">
        <f>Table2[[#This Row],[Minimum possible value]]</f>
        <v>0</v>
      </c>
      <c r="Q308" s="207">
        <f>Table2[[#This Row],[Maximum likely or possible value]]</f>
        <v>0</v>
      </c>
      <c r="R308" s="207"/>
      <c r="S308" s="12" t="s">
        <v>994</v>
      </c>
      <c r="T308" s="258"/>
      <c r="U308" s="129" t="s">
        <v>995</v>
      </c>
      <c r="V308" s="437" t="s">
        <v>996</v>
      </c>
      <c r="W308" s="437"/>
      <c r="X308" s="37"/>
      <c r="Y308" s="37"/>
      <c r="Z308" s="37"/>
      <c r="AA308" s="168"/>
      <c r="AB308" s="37"/>
      <c r="AC308" s="170"/>
      <c r="AD308" s="13"/>
      <c r="AE308" s="13"/>
      <c r="AF308" s="13"/>
      <c r="AG308" s="13"/>
      <c r="AH308" s="13"/>
      <c r="AI308" s="494"/>
      <c r="AJ308" s="494"/>
      <c r="AK308" s="494"/>
      <c r="AL308" s="494"/>
      <c r="AM308" s="494"/>
      <c r="AN308" s="494"/>
      <c r="AO308" s="494"/>
      <c r="AP308" s="494"/>
      <c r="AQ308" s="168"/>
      <c r="AR308" s="37"/>
      <c r="AS308" s="12"/>
      <c r="AT308" s="12"/>
      <c r="AU308" s="13"/>
      <c r="AV308" s="12"/>
      <c r="AW308" s="13"/>
      <c r="AX308" s="13"/>
      <c r="AY308" s="13"/>
      <c r="AZ308" s="13"/>
      <c r="BA308" s="13"/>
      <c r="BB308" s="13"/>
      <c r="BC308" s="13"/>
      <c r="BD308" s="13"/>
      <c r="BE308" s="13"/>
      <c r="BF308" s="168"/>
      <c r="BG308" s="37"/>
      <c r="BH308" s="12"/>
      <c r="BI308" s="13"/>
      <c r="BJ308" s="13"/>
      <c r="BK308" s="13"/>
      <c r="BL308" s="13"/>
      <c r="BM308" s="13"/>
      <c r="BN308" s="13"/>
      <c r="BO308" s="13"/>
      <c r="BP308" s="13"/>
      <c r="BQ308" s="13"/>
      <c r="BR308" s="5">
        <f t="shared" si="16"/>
        <v>1</v>
      </c>
    </row>
    <row r="309" spans="1:70" s="208" customFormat="1" ht="29">
      <c r="A309" s="32">
        <f t="shared" si="17"/>
        <v>54</v>
      </c>
      <c r="B309" s="16">
        <v>5</v>
      </c>
      <c r="C309" s="32" t="s">
        <v>2389</v>
      </c>
      <c r="D309" s="32">
        <v>9</v>
      </c>
      <c r="E309" s="32" t="s">
        <v>856</v>
      </c>
      <c r="F309" s="32"/>
      <c r="G309" s="32"/>
      <c r="H309" s="32"/>
      <c r="I309" s="32" t="s">
        <v>997</v>
      </c>
      <c r="J309" s="207"/>
      <c r="K309" s="32"/>
      <c r="L309" s="32"/>
      <c r="M309" s="32"/>
      <c r="N309" s="32"/>
      <c r="O309" s="207"/>
      <c r="P309" s="207">
        <f>Table2[[#This Row],[Minimum possible value]]</f>
        <v>0</v>
      </c>
      <c r="Q309" s="207">
        <f>Table2[[#This Row],[Maximum likely or possible value]]</f>
        <v>0</v>
      </c>
      <c r="R309" s="207"/>
      <c r="S309" s="12" t="s">
        <v>998</v>
      </c>
      <c r="T309" s="258"/>
      <c r="U309" s="129" t="s">
        <v>997</v>
      </c>
      <c r="V309" s="437" t="s">
        <v>999</v>
      </c>
      <c r="W309" s="437"/>
      <c r="X309" s="37"/>
      <c r="Y309" s="37"/>
      <c r="Z309" s="37"/>
      <c r="AA309" s="168"/>
      <c r="AB309" s="37"/>
      <c r="AC309" s="170"/>
      <c r="AD309" s="13"/>
      <c r="AE309" s="13"/>
      <c r="AF309" s="13"/>
      <c r="AG309" s="13"/>
      <c r="AH309" s="13"/>
      <c r="AI309" s="494"/>
      <c r="AJ309" s="494"/>
      <c r="AK309" s="494"/>
      <c r="AL309" s="494"/>
      <c r="AM309" s="494"/>
      <c r="AN309" s="494"/>
      <c r="AO309" s="494"/>
      <c r="AP309" s="494"/>
      <c r="AQ309" s="168"/>
      <c r="AR309" s="37"/>
      <c r="AS309" s="12"/>
      <c r="AT309" s="12"/>
      <c r="AU309" s="13"/>
      <c r="AV309" s="12"/>
      <c r="AW309" s="13"/>
      <c r="AX309" s="13"/>
      <c r="AY309" s="13"/>
      <c r="AZ309" s="13"/>
      <c r="BA309" s="13"/>
      <c r="BB309" s="13"/>
      <c r="BC309" s="13"/>
      <c r="BD309" s="13"/>
      <c r="BE309" s="13"/>
      <c r="BF309" s="168"/>
      <c r="BG309" s="37"/>
      <c r="BH309" s="12"/>
      <c r="BI309" s="13"/>
      <c r="BJ309" s="13"/>
      <c r="BK309" s="12"/>
      <c r="BL309" s="13"/>
      <c r="BM309" s="13"/>
      <c r="BN309" s="13"/>
      <c r="BO309" s="13"/>
      <c r="BP309" s="13"/>
      <c r="BQ309" s="13"/>
      <c r="BR309" s="5">
        <f t="shared" si="16"/>
        <v>1</v>
      </c>
    </row>
    <row r="310" spans="1:70" s="208" customFormat="1" ht="14.5">
      <c r="A310" s="32">
        <f t="shared" si="17"/>
        <v>55</v>
      </c>
      <c r="B310" s="16">
        <v>5</v>
      </c>
      <c r="C310" s="32" t="s">
        <v>2389</v>
      </c>
      <c r="D310" s="32">
        <v>9</v>
      </c>
      <c r="E310" s="32" t="s">
        <v>856</v>
      </c>
      <c r="F310" s="32"/>
      <c r="G310" s="32"/>
      <c r="H310" s="32"/>
      <c r="I310" s="32" t="s">
        <v>1000</v>
      </c>
      <c r="J310" s="207"/>
      <c r="K310" s="32"/>
      <c r="L310" s="32"/>
      <c r="M310" s="32"/>
      <c r="N310" s="32"/>
      <c r="O310" s="207"/>
      <c r="P310" s="207">
        <f>Table2[[#This Row],[Minimum possible value]]</f>
        <v>0</v>
      </c>
      <c r="Q310" s="207">
        <f>Table2[[#This Row],[Maximum likely or possible value]]</f>
        <v>0</v>
      </c>
      <c r="R310" s="207"/>
      <c r="S310" s="12" t="s">
        <v>1001</v>
      </c>
      <c r="T310" s="258"/>
      <c r="U310" s="129" t="s">
        <v>1002</v>
      </c>
      <c r="V310" s="437" t="s">
        <v>1003</v>
      </c>
      <c r="W310" s="437"/>
      <c r="X310" s="37"/>
      <c r="Y310" s="37"/>
      <c r="Z310" s="37"/>
      <c r="AA310" s="168"/>
      <c r="AB310" s="37"/>
      <c r="AC310" s="170"/>
      <c r="AD310" s="13"/>
      <c r="AE310" s="13"/>
      <c r="AF310" s="13"/>
      <c r="AG310" s="13"/>
      <c r="AH310" s="13"/>
      <c r="AI310" s="465"/>
      <c r="AJ310" s="465"/>
      <c r="AK310" s="465"/>
      <c r="AL310" s="465"/>
      <c r="AM310" s="465"/>
      <c r="AN310" s="465"/>
      <c r="AO310" s="465"/>
      <c r="AP310" s="465"/>
      <c r="AQ310" s="168"/>
      <c r="AR310" s="37"/>
      <c r="AS310" s="12"/>
      <c r="AT310" s="12"/>
      <c r="AU310" s="13"/>
      <c r="AV310" s="12"/>
      <c r="AW310" s="13"/>
      <c r="AX310" s="13"/>
      <c r="AY310" s="13"/>
      <c r="AZ310" s="13"/>
      <c r="BA310" s="13"/>
      <c r="BB310" s="13"/>
      <c r="BC310" s="13"/>
      <c r="BD310" s="13"/>
      <c r="BE310" s="13"/>
      <c r="BF310" s="168"/>
      <c r="BG310" s="37"/>
      <c r="BH310" s="12"/>
      <c r="BI310" s="13"/>
      <c r="BJ310" s="13"/>
      <c r="BK310" s="12"/>
      <c r="BL310" s="13"/>
      <c r="BM310" s="13"/>
      <c r="BN310" s="13"/>
      <c r="BO310" s="13"/>
      <c r="BP310" s="13"/>
      <c r="BQ310" s="13"/>
      <c r="BR310" s="5">
        <f t="shared" si="16"/>
        <v>1</v>
      </c>
    </row>
    <row r="311" spans="1:70" s="208" customFormat="1" ht="29">
      <c r="A311" s="32">
        <f t="shared" si="17"/>
        <v>56</v>
      </c>
      <c r="B311" s="16">
        <v>5</v>
      </c>
      <c r="C311" s="32" t="s">
        <v>2389</v>
      </c>
      <c r="D311" s="32">
        <v>9</v>
      </c>
      <c r="E311" s="32" t="s">
        <v>856</v>
      </c>
      <c r="F311" s="32"/>
      <c r="G311" s="32"/>
      <c r="H311" s="32"/>
      <c r="I311" s="32" t="s">
        <v>1004</v>
      </c>
      <c r="J311" s="207"/>
      <c r="K311" s="32"/>
      <c r="L311" s="32"/>
      <c r="M311" s="32"/>
      <c r="N311" s="32"/>
      <c r="O311" s="207"/>
      <c r="P311" s="207">
        <f>Table2[[#This Row],[Minimum possible value]]</f>
        <v>0</v>
      </c>
      <c r="Q311" s="207">
        <f>Table2[[#This Row],[Maximum likely or possible value]]</f>
        <v>0</v>
      </c>
      <c r="R311" s="207"/>
      <c r="S311" s="12" t="s">
        <v>1005</v>
      </c>
      <c r="T311" s="37"/>
      <c r="U311" s="129" t="s">
        <v>1004</v>
      </c>
      <c r="V311" s="437" t="s">
        <v>1006</v>
      </c>
      <c r="W311" s="437"/>
      <c r="X311" s="37"/>
      <c r="Y311" s="37"/>
      <c r="Z311" s="37"/>
      <c r="AA311" s="168"/>
      <c r="AB311" s="37"/>
      <c r="AC311" s="170"/>
      <c r="AD311" s="13"/>
      <c r="AE311" s="13"/>
      <c r="AF311" s="13"/>
      <c r="AG311" s="13"/>
      <c r="AH311" s="13"/>
      <c r="AI311" s="465"/>
      <c r="AJ311" s="465"/>
      <c r="AK311" s="465"/>
      <c r="AL311" s="465"/>
      <c r="AM311" s="465"/>
      <c r="AN311" s="465"/>
      <c r="AO311" s="465"/>
      <c r="AP311" s="465"/>
      <c r="AQ311" s="168"/>
      <c r="AR311" s="37"/>
      <c r="AS311" s="12"/>
      <c r="AT311" s="12"/>
      <c r="AU311" s="13"/>
      <c r="AV311" s="12"/>
      <c r="AW311" s="13"/>
      <c r="AX311" s="13"/>
      <c r="AY311" s="13"/>
      <c r="AZ311" s="13"/>
      <c r="BA311" s="13"/>
      <c r="BB311" s="13"/>
      <c r="BC311" s="13"/>
      <c r="BD311" s="13"/>
      <c r="BE311" s="13"/>
      <c r="BF311" s="168"/>
      <c r="BG311" s="37"/>
      <c r="BH311" s="12"/>
      <c r="BI311" s="13"/>
      <c r="BJ311" s="13"/>
      <c r="BK311" s="12"/>
      <c r="BL311" s="13"/>
      <c r="BM311" s="13"/>
      <c r="BN311" s="13"/>
      <c r="BO311" s="13"/>
      <c r="BP311" s="13"/>
      <c r="BQ311" s="13"/>
      <c r="BR311" s="5">
        <f t="shared" si="16"/>
        <v>1</v>
      </c>
    </row>
    <row r="312" spans="1:70" s="208" customFormat="1" ht="14">
      <c r="A312" s="32">
        <f t="shared" si="17"/>
        <v>57</v>
      </c>
      <c r="B312" s="16">
        <v>5</v>
      </c>
      <c r="C312" s="32" t="s">
        <v>2389</v>
      </c>
      <c r="D312" s="32">
        <v>9</v>
      </c>
      <c r="E312" s="32" t="s">
        <v>856</v>
      </c>
      <c r="F312" s="32"/>
      <c r="G312" s="32"/>
      <c r="H312" s="32"/>
      <c r="I312" s="32" t="s">
        <v>1007</v>
      </c>
      <c r="J312" s="207"/>
      <c r="K312" s="32"/>
      <c r="L312" s="32" t="s">
        <v>1972</v>
      </c>
      <c r="M312" s="32"/>
      <c r="N312" s="32"/>
      <c r="O312" s="207" t="s">
        <v>1008</v>
      </c>
      <c r="P312" s="207">
        <f>Table2[[#This Row],[Minimum possible value]]</f>
        <v>0</v>
      </c>
      <c r="Q312" s="207">
        <f>Table2[[#This Row],[Maximum likely or possible value]]</f>
        <v>0</v>
      </c>
      <c r="R312" s="207"/>
      <c r="S312" s="12" t="s">
        <v>1009</v>
      </c>
      <c r="T312" s="13"/>
      <c r="U312" s="13" t="s">
        <v>1010</v>
      </c>
      <c r="V312" s="13" t="s">
        <v>1011</v>
      </c>
      <c r="W312" s="13"/>
      <c r="X312" s="13"/>
      <c r="Y312" s="13"/>
      <c r="Z312" s="13"/>
      <c r="AA312" s="164"/>
      <c r="AB312" s="13"/>
      <c r="AC312" s="170"/>
      <c r="AD312" s="13"/>
      <c r="AE312" s="13"/>
      <c r="AF312" s="13"/>
      <c r="AG312" s="13"/>
      <c r="AH312" s="13"/>
      <c r="AI312" s="494"/>
      <c r="AJ312" s="494"/>
      <c r="AK312" s="494"/>
      <c r="AL312" s="494"/>
      <c r="AM312" s="494"/>
      <c r="AN312" s="494"/>
      <c r="AO312" s="494"/>
      <c r="AP312" s="494"/>
      <c r="AQ312" s="164"/>
      <c r="AR312" s="13"/>
      <c r="AS312" s="12"/>
      <c r="AT312" s="12"/>
      <c r="AU312" s="13"/>
      <c r="AV312" s="12"/>
      <c r="AW312" s="13"/>
      <c r="AX312" s="13"/>
      <c r="AY312" s="13"/>
      <c r="AZ312" s="13"/>
      <c r="BA312" s="13"/>
      <c r="BB312" s="13"/>
      <c r="BC312" s="13"/>
      <c r="BD312" s="13"/>
      <c r="BE312" s="13"/>
      <c r="BF312" s="164"/>
      <c r="BG312" s="13"/>
      <c r="BH312" s="12" t="s">
        <v>1007</v>
      </c>
      <c r="BI312" s="13" t="s">
        <v>1008</v>
      </c>
      <c r="BJ312" s="13"/>
      <c r="BK312" s="12"/>
      <c r="BL312" s="13" t="s">
        <v>1012</v>
      </c>
      <c r="BM312" s="13" t="s">
        <v>78</v>
      </c>
      <c r="BN312" s="13"/>
      <c r="BO312" s="13"/>
      <c r="BP312" s="13"/>
      <c r="BQ312" s="13"/>
      <c r="BR312" s="5">
        <f t="shared" si="16"/>
        <v>2</v>
      </c>
    </row>
    <row r="313" spans="1:70" s="208" customFormat="1" ht="28">
      <c r="A313" s="32">
        <f t="shared" si="17"/>
        <v>58</v>
      </c>
      <c r="B313" s="16">
        <v>5</v>
      </c>
      <c r="C313" s="32" t="s">
        <v>2389</v>
      </c>
      <c r="D313" s="32">
        <v>9</v>
      </c>
      <c r="E313" s="32" t="s">
        <v>856</v>
      </c>
      <c r="F313" s="32"/>
      <c r="G313" s="32"/>
      <c r="H313" s="32"/>
      <c r="I313" s="32" t="s">
        <v>1013</v>
      </c>
      <c r="J313" s="207"/>
      <c r="K313" s="32"/>
      <c r="L313" s="32"/>
      <c r="M313" s="32"/>
      <c r="N313" s="32"/>
      <c r="O313" s="207"/>
      <c r="P313" s="207">
        <f>Table2[[#This Row],[Minimum possible value]]</f>
        <v>0</v>
      </c>
      <c r="Q313" s="207">
        <f>Table2[[#This Row],[Maximum likely or possible value]]</f>
        <v>0</v>
      </c>
      <c r="R313" s="207"/>
      <c r="S313" s="12" t="s">
        <v>1010</v>
      </c>
      <c r="T313" s="37"/>
      <c r="U313" s="129" t="s">
        <v>1011</v>
      </c>
      <c r="V313" s="437"/>
      <c r="W313" s="437"/>
      <c r="X313" s="37"/>
      <c r="Y313" s="37"/>
      <c r="Z313" s="37"/>
      <c r="AA313" s="168"/>
      <c r="AB313" s="37"/>
      <c r="AC313" s="170"/>
      <c r="AD313" s="13"/>
      <c r="AE313" s="13"/>
      <c r="AF313" s="13"/>
      <c r="AG313" s="13"/>
      <c r="AH313" s="13"/>
      <c r="AI313" s="465"/>
      <c r="AJ313" s="465"/>
      <c r="AK313" s="465"/>
      <c r="AL313" s="465"/>
      <c r="AM313" s="465"/>
      <c r="AN313" s="465"/>
      <c r="AO313" s="465"/>
      <c r="AP313" s="465"/>
      <c r="AQ313" s="168"/>
      <c r="AR313" s="37"/>
      <c r="AS313" s="12" t="s">
        <v>1689</v>
      </c>
      <c r="AT313" s="12" t="s">
        <v>1689</v>
      </c>
      <c r="AU313" s="13"/>
      <c r="AV313" s="12" t="s">
        <v>1689</v>
      </c>
      <c r="AW313" s="13"/>
      <c r="AX313" s="13"/>
      <c r="AY313" s="13"/>
      <c r="AZ313" s="13"/>
      <c r="BA313" s="13"/>
      <c r="BB313" s="13"/>
      <c r="BC313" s="13"/>
      <c r="BD313" s="13"/>
      <c r="BE313" s="13"/>
      <c r="BF313" s="168"/>
      <c r="BG313" s="37"/>
      <c r="BH313" s="12"/>
      <c r="BI313" s="13"/>
      <c r="BJ313" s="13"/>
      <c r="BK313" s="12"/>
      <c r="BL313" s="13"/>
      <c r="BM313" s="13"/>
      <c r="BN313" s="13"/>
      <c r="BO313" s="13"/>
      <c r="BP313" s="13"/>
      <c r="BQ313" s="13"/>
      <c r="BR313" s="5">
        <f t="shared" si="16"/>
        <v>2</v>
      </c>
    </row>
    <row r="314" spans="1:70" s="208" customFormat="1" ht="14.5">
      <c r="A314" s="32">
        <f t="shared" si="17"/>
        <v>59</v>
      </c>
      <c r="B314" s="16">
        <v>5</v>
      </c>
      <c r="C314" s="32" t="s">
        <v>2389</v>
      </c>
      <c r="D314" s="32">
        <v>9</v>
      </c>
      <c r="E314" s="32" t="s">
        <v>856</v>
      </c>
      <c r="F314" s="32"/>
      <c r="G314" s="32"/>
      <c r="H314" s="32"/>
      <c r="I314" s="32" t="s">
        <v>1692</v>
      </c>
      <c r="J314" s="207"/>
      <c r="K314" s="32"/>
      <c r="L314" s="32"/>
      <c r="M314" s="32"/>
      <c r="N314" s="32"/>
      <c r="O314" s="207"/>
      <c r="P314" s="207">
        <f>Table2[[#This Row],[Minimum possible value]]</f>
        <v>0</v>
      </c>
      <c r="Q314" s="207">
        <f>Table2[[#This Row],[Maximum likely or possible value]]</f>
        <v>0</v>
      </c>
      <c r="R314" s="207"/>
      <c r="S314" s="12"/>
      <c r="T314" s="37"/>
      <c r="U314" s="129"/>
      <c r="V314" s="437"/>
      <c r="W314" s="437"/>
      <c r="X314" s="37"/>
      <c r="Y314" s="37"/>
      <c r="Z314" s="37"/>
      <c r="AA314" s="168"/>
      <c r="AB314" s="37"/>
      <c r="AC314" s="170"/>
      <c r="AD314" s="13"/>
      <c r="AE314" s="13"/>
      <c r="AF314" s="13"/>
      <c r="AG314" s="13"/>
      <c r="AH314" s="13"/>
      <c r="AI314" s="494"/>
      <c r="AJ314" s="494"/>
      <c r="AK314" s="494"/>
      <c r="AL314" s="494"/>
      <c r="AM314" s="494"/>
      <c r="AN314" s="494"/>
      <c r="AO314" s="494"/>
      <c r="AP314" s="494"/>
      <c r="AQ314" s="168"/>
      <c r="AR314" s="37"/>
      <c r="AS314" s="12" t="s">
        <v>1691</v>
      </c>
      <c r="AT314" s="12" t="s">
        <v>1691</v>
      </c>
      <c r="AU314" s="13"/>
      <c r="AV314" s="12" t="s">
        <v>1691</v>
      </c>
      <c r="AW314" s="13"/>
      <c r="AX314" s="13"/>
      <c r="AY314" s="13"/>
      <c r="AZ314" s="13"/>
      <c r="BA314" s="13"/>
      <c r="BB314" s="13"/>
      <c r="BC314" s="13"/>
      <c r="BD314" s="13"/>
      <c r="BE314" s="13"/>
      <c r="BF314" s="168"/>
      <c r="BG314" s="37"/>
      <c r="BH314" s="12"/>
      <c r="BI314" s="13"/>
      <c r="BJ314" s="13"/>
      <c r="BK314" s="12"/>
      <c r="BL314" s="13"/>
      <c r="BM314" s="13"/>
      <c r="BN314" s="13"/>
      <c r="BO314" s="13"/>
      <c r="BP314" s="13"/>
      <c r="BQ314" s="13"/>
      <c r="BR314" s="5">
        <f t="shared" si="16"/>
        <v>1</v>
      </c>
    </row>
    <row r="315" spans="1:70" s="208" customFormat="1" ht="14.5">
      <c r="A315" s="32">
        <f t="shared" si="17"/>
        <v>60</v>
      </c>
      <c r="B315" s="16">
        <v>5</v>
      </c>
      <c r="C315" s="32" t="s">
        <v>2389</v>
      </c>
      <c r="D315" s="32">
        <v>9</v>
      </c>
      <c r="E315" s="32" t="s">
        <v>856</v>
      </c>
      <c r="F315" s="32"/>
      <c r="G315" s="32"/>
      <c r="H315" s="32"/>
      <c r="I315" s="32" t="s">
        <v>1014</v>
      </c>
      <c r="J315" s="207"/>
      <c r="K315" s="32"/>
      <c r="L315" s="32"/>
      <c r="M315" s="32"/>
      <c r="N315" s="32"/>
      <c r="O315" s="207"/>
      <c r="P315" s="207">
        <f>Table2[[#This Row],[Minimum possible value]]</f>
        <v>0</v>
      </c>
      <c r="Q315" s="207">
        <f>Table2[[#This Row],[Maximum likely or possible value]]</f>
        <v>0</v>
      </c>
      <c r="R315" s="207"/>
      <c r="S315" s="12" t="s">
        <v>1015</v>
      </c>
      <c r="T315" s="37"/>
      <c r="U315" s="129" t="s">
        <v>1014</v>
      </c>
      <c r="V315" s="437"/>
      <c r="W315" s="437"/>
      <c r="X315" s="37"/>
      <c r="Y315" s="37"/>
      <c r="Z315" s="37"/>
      <c r="AA315" s="168"/>
      <c r="AB315" s="37"/>
      <c r="AC315" s="170"/>
      <c r="AD315" s="13"/>
      <c r="AE315" s="13"/>
      <c r="AF315" s="13"/>
      <c r="AG315" s="13"/>
      <c r="AH315" s="13"/>
      <c r="AI315" s="494"/>
      <c r="AJ315" s="494"/>
      <c r="AK315" s="494"/>
      <c r="AL315" s="494"/>
      <c r="AM315" s="494"/>
      <c r="AN315" s="494"/>
      <c r="AO315" s="494"/>
      <c r="AP315" s="494"/>
      <c r="AQ315" s="168"/>
      <c r="AR315" s="37"/>
      <c r="AS315" s="12"/>
      <c r="AT315" s="12"/>
      <c r="AU315" s="13"/>
      <c r="AV315" s="12"/>
      <c r="AW315" s="13"/>
      <c r="AX315" s="13"/>
      <c r="AY315" s="13"/>
      <c r="AZ315" s="13"/>
      <c r="BA315" s="13"/>
      <c r="BB315" s="13"/>
      <c r="BC315" s="13"/>
      <c r="BD315" s="13"/>
      <c r="BE315" s="13"/>
      <c r="BF315" s="168"/>
      <c r="BG315" s="37"/>
      <c r="BH315" s="12"/>
      <c r="BI315" s="13"/>
      <c r="BJ315" s="13"/>
      <c r="BK315" s="12"/>
      <c r="BL315" s="13"/>
      <c r="BM315" s="13"/>
      <c r="BN315" s="13"/>
      <c r="BO315" s="13"/>
      <c r="BP315" s="13"/>
      <c r="BQ315" s="13"/>
      <c r="BR315" s="5">
        <f t="shared" si="16"/>
        <v>1</v>
      </c>
    </row>
    <row r="316" spans="1:70" s="208" customFormat="1" ht="28">
      <c r="A316" s="32">
        <f t="shared" si="17"/>
        <v>61</v>
      </c>
      <c r="B316" s="16">
        <v>5</v>
      </c>
      <c r="C316" s="32" t="s">
        <v>2389</v>
      </c>
      <c r="D316" s="32">
        <v>9</v>
      </c>
      <c r="E316" s="32" t="s">
        <v>856</v>
      </c>
      <c r="F316" s="32"/>
      <c r="G316" s="32"/>
      <c r="H316" s="231"/>
      <c r="I316" s="231" t="s">
        <v>1694</v>
      </c>
      <c r="J316" s="544"/>
      <c r="K316" s="32"/>
      <c r="L316" s="32"/>
      <c r="M316" s="32"/>
      <c r="N316" s="32"/>
      <c r="O316" s="207"/>
      <c r="P316" s="207">
        <f>Table2[[#This Row],[Minimum possible value]]</f>
        <v>0</v>
      </c>
      <c r="Q316" s="207">
        <f>Table2[[#This Row],[Maximum likely or possible value]]</f>
        <v>0</v>
      </c>
      <c r="R316" s="207"/>
      <c r="S316" s="12"/>
      <c r="T316" s="531"/>
      <c r="U316" s="547"/>
      <c r="V316" s="548"/>
      <c r="W316" s="548"/>
      <c r="X316" s="531"/>
      <c r="Y316" s="531"/>
      <c r="Z316" s="531"/>
      <c r="AA316" s="532"/>
      <c r="AB316" s="531"/>
      <c r="AC316" s="528"/>
      <c r="AD316" s="13"/>
      <c r="AE316" s="150"/>
      <c r="AF316" s="150"/>
      <c r="AG316" s="150"/>
      <c r="AH316" s="150"/>
      <c r="AI316" s="234"/>
      <c r="AJ316" s="234"/>
      <c r="AK316" s="234"/>
      <c r="AL316" s="234"/>
      <c r="AM316" s="234"/>
      <c r="AN316" s="234"/>
      <c r="AO316" s="234"/>
      <c r="AP316" s="234"/>
      <c r="AQ316" s="532"/>
      <c r="AR316" s="532"/>
      <c r="AS316" s="12" t="s">
        <v>1693</v>
      </c>
      <c r="AT316" s="12" t="s">
        <v>1693</v>
      </c>
      <c r="AU316" s="150"/>
      <c r="AV316" s="12" t="s">
        <v>1693</v>
      </c>
      <c r="AW316" s="150"/>
      <c r="AX316" s="150"/>
      <c r="AY316" s="150"/>
      <c r="AZ316" s="150"/>
      <c r="BA316" s="150"/>
      <c r="BB316" s="150"/>
      <c r="BC316" s="150"/>
      <c r="BD316" s="150"/>
      <c r="BE316" s="150"/>
      <c r="BF316" s="532"/>
      <c r="BG316" s="531"/>
      <c r="BH316" s="12"/>
      <c r="BI316" s="13"/>
      <c r="BJ316" s="13"/>
      <c r="BK316" s="12"/>
      <c r="BL316" s="13"/>
      <c r="BM316" s="13"/>
      <c r="BN316" s="13"/>
      <c r="BO316" s="13"/>
      <c r="BP316" s="150"/>
      <c r="BQ316" s="150"/>
      <c r="BR316" s="5">
        <f t="shared" si="16"/>
        <v>1</v>
      </c>
    </row>
    <row r="317" spans="1:70" s="208" customFormat="1" ht="28">
      <c r="A317" s="32">
        <f t="shared" si="17"/>
        <v>62</v>
      </c>
      <c r="B317" s="16">
        <v>5</v>
      </c>
      <c r="C317" s="32" t="s">
        <v>2389</v>
      </c>
      <c r="D317" s="32">
        <v>9</v>
      </c>
      <c r="E317" s="32" t="s">
        <v>856</v>
      </c>
      <c r="F317" s="32"/>
      <c r="G317" s="32"/>
      <c r="H317" s="32"/>
      <c r="I317" s="32" t="s">
        <v>1696</v>
      </c>
      <c r="J317" s="207"/>
      <c r="K317" s="32"/>
      <c r="L317" s="32"/>
      <c r="M317" s="32"/>
      <c r="N317" s="32"/>
      <c r="O317" s="207"/>
      <c r="P317" s="207">
        <f>Table2[[#This Row],[Minimum possible value]]</f>
        <v>0</v>
      </c>
      <c r="Q317" s="207">
        <f>Table2[[#This Row],[Maximum likely or possible value]]</f>
        <v>0</v>
      </c>
      <c r="R317" s="207"/>
      <c r="S317" s="12"/>
      <c r="T317" s="37"/>
      <c r="U317" s="129"/>
      <c r="V317" s="437"/>
      <c r="W317" s="437"/>
      <c r="X317" s="37"/>
      <c r="Y317" s="37"/>
      <c r="Z317" s="37"/>
      <c r="AA317" s="168"/>
      <c r="AB317" s="37"/>
      <c r="AC317" s="170"/>
      <c r="AD317" s="13"/>
      <c r="AE317" s="13"/>
      <c r="AF317" s="13"/>
      <c r="AG317" s="13"/>
      <c r="AH317" s="13"/>
      <c r="AI317" s="494"/>
      <c r="AJ317" s="494"/>
      <c r="AK317" s="494"/>
      <c r="AL317" s="494"/>
      <c r="AM317" s="494"/>
      <c r="AN317" s="494"/>
      <c r="AO317" s="494"/>
      <c r="AP317" s="494"/>
      <c r="AQ317" s="168"/>
      <c r="AR317" s="37"/>
      <c r="AS317" s="12" t="s">
        <v>1695</v>
      </c>
      <c r="AT317" s="12" t="s">
        <v>1695</v>
      </c>
      <c r="AU317" s="13"/>
      <c r="AV317" s="12" t="s">
        <v>1695</v>
      </c>
      <c r="AW317" s="13"/>
      <c r="AX317" s="13"/>
      <c r="AY317" s="13"/>
      <c r="AZ317" s="13"/>
      <c r="BA317" s="13"/>
      <c r="BB317" s="13"/>
      <c r="BC317" s="13"/>
      <c r="BD317" s="13"/>
      <c r="BE317" s="13"/>
      <c r="BF317" s="168"/>
      <c r="BG317" s="37"/>
      <c r="BH317" s="12"/>
      <c r="BI317" s="13"/>
      <c r="BJ317" s="13"/>
      <c r="BK317" s="12"/>
      <c r="BL317" s="13"/>
      <c r="BM317" s="13"/>
      <c r="BN317" s="13"/>
      <c r="BO317" s="13"/>
      <c r="BP317" s="13"/>
      <c r="BQ317" s="13"/>
      <c r="BR317" s="5">
        <f t="shared" si="16"/>
        <v>1</v>
      </c>
    </row>
    <row r="318" spans="1:70" s="208" customFormat="1" ht="28">
      <c r="A318" s="32">
        <f t="shared" si="17"/>
        <v>63</v>
      </c>
      <c r="B318" s="16">
        <v>5</v>
      </c>
      <c r="C318" s="32" t="s">
        <v>2389</v>
      </c>
      <c r="D318" s="32">
        <v>9</v>
      </c>
      <c r="E318" s="32" t="s">
        <v>856</v>
      </c>
      <c r="F318" s="32"/>
      <c r="G318" s="32"/>
      <c r="H318" s="32"/>
      <c r="I318" s="32" t="s">
        <v>2014</v>
      </c>
      <c r="J318" s="283"/>
      <c r="K318" s="32"/>
      <c r="L318" s="32"/>
      <c r="M318" s="32"/>
      <c r="N318" s="32"/>
      <c r="O318" s="207"/>
      <c r="P318" s="207">
        <f>Table2[[#This Row],[Minimum possible value]]</f>
        <v>0</v>
      </c>
      <c r="Q318" s="207">
        <f>Table2[[#This Row],[Maximum likely or possible value]]</f>
        <v>0</v>
      </c>
      <c r="R318" s="207"/>
      <c r="S318" s="12"/>
      <c r="T318" s="372"/>
      <c r="U318" s="512"/>
      <c r="V318" s="527"/>
      <c r="W318" s="527"/>
      <c r="X318" s="283"/>
      <c r="Y318" s="283"/>
      <c r="Z318" s="283"/>
      <c r="AA318" s="284"/>
      <c r="AB318" s="283"/>
      <c r="AC318" s="552"/>
      <c r="AD318" s="13"/>
      <c r="AE318" s="13"/>
      <c r="AF318" s="516"/>
      <c r="AG318" s="516"/>
      <c r="AH318" s="283"/>
      <c r="AI318" s="283"/>
      <c r="AJ318" s="283"/>
      <c r="AK318" s="283"/>
      <c r="AL318" s="283"/>
      <c r="AM318" s="283"/>
      <c r="AN318" s="283"/>
      <c r="AO318" s="283"/>
      <c r="AP318" s="283"/>
      <c r="AQ318" s="284"/>
      <c r="AR318" s="283"/>
      <c r="AS318" s="12" t="s">
        <v>1697</v>
      </c>
      <c r="AT318" s="12" t="s">
        <v>1697</v>
      </c>
      <c r="AU318" s="372"/>
      <c r="AV318" s="12" t="s">
        <v>1697</v>
      </c>
      <c r="AW318" s="372"/>
      <c r="AX318" s="372"/>
      <c r="AY318" s="283"/>
      <c r="AZ318" s="283"/>
      <c r="BA318" s="283"/>
      <c r="BB318" s="283"/>
      <c r="BC318" s="283"/>
      <c r="BD318" s="283"/>
      <c r="BE318" s="283"/>
      <c r="BF318" s="284"/>
      <c r="BG318" s="283"/>
      <c r="BH318" s="12"/>
      <c r="BI318" s="13"/>
      <c r="BJ318" s="13"/>
      <c r="BK318" s="12"/>
      <c r="BL318" s="13"/>
      <c r="BM318" s="13"/>
      <c r="BN318" s="13"/>
      <c r="BO318" s="13"/>
      <c r="BP318" s="283"/>
      <c r="BQ318" s="283"/>
      <c r="BR318" s="5">
        <f t="shared" ref="BR318:BR349" si="18">COUNTIF(S318,"*")+COUNTIF(AC318,"*")+COUNTIF(AS318,"*")+COUNTIF(BH318,"*")</f>
        <v>1</v>
      </c>
    </row>
    <row r="319" spans="1:70" s="208" customFormat="1" ht="14">
      <c r="A319" s="32">
        <f t="shared" si="17"/>
        <v>64</v>
      </c>
      <c r="B319" s="16">
        <v>5</v>
      </c>
      <c r="C319" s="32" t="s">
        <v>2389</v>
      </c>
      <c r="D319" s="32">
        <v>9</v>
      </c>
      <c r="E319" s="32" t="s">
        <v>856</v>
      </c>
      <c r="F319" s="32"/>
      <c r="G319" s="32"/>
      <c r="H319" s="32"/>
      <c r="I319" s="32" t="s">
        <v>1016</v>
      </c>
      <c r="J319" s="207"/>
      <c r="K319" s="32"/>
      <c r="L319" s="32" t="s">
        <v>1972</v>
      </c>
      <c r="M319" s="32"/>
      <c r="N319" s="32"/>
      <c r="O319" s="207" t="s">
        <v>1017</v>
      </c>
      <c r="P319" s="207">
        <f>Table2[[#This Row],[Minimum possible value]]</f>
        <v>0</v>
      </c>
      <c r="Q319" s="207">
        <f>Table2[[#This Row],[Maximum likely or possible value]]</f>
        <v>0</v>
      </c>
      <c r="R319" s="207"/>
      <c r="S319" s="12" t="s">
        <v>1018</v>
      </c>
      <c r="T319" s="13"/>
      <c r="U319" s="13" t="s">
        <v>1019</v>
      </c>
      <c r="V319" s="13"/>
      <c r="W319" s="13"/>
      <c r="X319" s="13"/>
      <c r="Y319" s="13"/>
      <c r="Z319" s="13"/>
      <c r="AA319" s="164"/>
      <c r="AB319" s="13"/>
      <c r="AC319" s="170"/>
      <c r="AD319" s="13"/>
      <c r="AE319" s="13"/>
      <c r="AF319" s="13"/>
      <c r="AG319" s="13"/>
      <c r="AH319" s="13"/>
      <c r="AI319" s="494"/>
      <c r="AJ319" s="494"/>
      <c r="AK319" s="494"/>
      <c r="AL319" s="494"/>
      <c r="AM319" s="494"/>
      <c r="AN319" s="494"/>
      <c r="AO319" s="494"/>
      <c r="AP319" s="494"/>
      <c r="AQ319" s="164"/>
      <c r="AR319" s="13"/>
      <c r="AS319" s="12"/>
      <c r="AT319" s="12"/>
      <c r="AU319" s="13"/>
      <c r="AV319" s="12"/>
      <c r="AW319" s="13"/>
      <c r="AX319" s="13"/>
      <c r="AY319" s="13"/>
      <c r="AZ319" s="13"/>
      <c r="BA319" s="13"/>
      <c r="BB319" s="13"/>
      <c r="BC319" s="13"/>
      <c r="BD319" s="13"/>
      <c r="BE319" s="13"/>
      <c r="BF319" s="164"/>
      <c r="BG319" s="13"/>
      <c r="BH319" s="12" t="s">
        <v>1016</v>
      </c>
      <c r="BI319" s="13" t="s">
        <v>1017</v>
      </c>
      <c r="BJ319" s="13"/>
      <c r="BK319" s="12"/>
      <c r="BL319" s="13" t="s">
        <v>1020</v>
      </c>
      <c r="BM319" s="13" t="s">
        <v>78</v>
      </c>
      <c r="BN319" s="13"/>
      <c r="BO319" s="13"/>
      <c r="BP319" s="13"/>
      <c r="BQ319" s="13"/>
      <c r="BR319" s="5">
        <f t="shared" si="18"/>
        <v>2</v>
      </c>
    </row>
    <row r="320" spans="1:70" s="208" customFormat="1" ht="14.5">
      <c r="A320" s="32">
        <f t="shared" si="17"/>
        <v>65</v>
      </c>
      <c r="B320" s="16">
        <v>5</v>
      </c>
      <c r="C320" s="32" t="s">
        <v>2389</v>
      </c>
      <c r="D320" s="32">
        <v>9</v>
      </c>
      <c r="E320" s="32" t="s">
        <v>856</v>
      </c>
      <c r="F320" s="32"/>
      <c r="G320" s="32"/>
      <c r="H320" s="32"/>
      <c r="I320" s="32" t="s">
        <v>1021</v>
      </c>
      <c r="J320" s="207"/>
      <c r="K320" s="32"/>
      <c r="L320" s="32"/>
      <c r="M320" s="32"/>
      <c r="N320" s="32"/>
      <c r="O320" s="207"/>
      <c r="P320" s="207">
        <f>Table2[[#This Row],[Minimum possible value]]</f>
        <v>0</v>
      </c>
      <c r="Q320" s="207">
        <f>Table2[[#This Row],[Maximum likely or possible value]]</f>
        <v>0</v>
      </c>
      <c r="R320" s="207"/>
      <c r="S320" s="12" t="s">
        <v>1022</v>
      </c>
      <c r="T320" s="258"/>
      <c r="U320" s="129" t="s">
        <v>1021</v>
      </c>
      <c r="V320" s="437"/>
      <c r="W320" s="437"/>
      <c r="X320" s="37"/>
      <c r="Y320" s="37"/>
      <c r="Z320" s="37"/>
      <c r="AA320" s="168"/>
      <c r="AB320" s="37"/>
      <c r="AC320" s="170"/>
      <c r="AD320" s="13"/>
      <c r="AE320" s="13"/>
      <c r="AF320" s="13"/>
      <c r="AG320" s="13"/>
      <c r="AH320" s="13"/>
      <c r="AI320" s="465"/>
      <c r="AJ320" s="465"/>
      <c r="AK320" s="465"/>
      <c r="AL320" s="465"/>
      <c r="AM320" s="465"/>
      <c r="AN320" s="465"/>
      <c r="AO320" s="465"/>
      <c r="AP320" s="465"/>
      <c r="AQ320" s="168"/>
      <c r="AR320" s="37"/>
      <c r="AS320" s="12"/>
      <c r="AT320" s="12"/>
      <c r="AU320" s="13"/>
      <c r="AV320" s="12"/>
      <c r="AW320" s="13"/>
      <c r="AX320" s="13"/>
      <c r="AY320" s="13"/>
      <c r="AZ320" s="13"/>
      <c r="BA320" s="13"/>
      <c r="BB320" s="13"/>
      <c r="BC320" s="13"/>
      <c r="BD320" s="13"/>
      <c r="BE320" s="13"/>
      <c r="BF320" s="168"/>
      <c r="BG320" s="37"/>
      <c r="BH320" s="12"/>
      <c r="BI320" s="13"/>
      <c r="BJ320" s="13"/>
      <c r="BK320" s="12"/>
      <c r="BL320" s="13"/>
      <c r="BM320" s="13"/>
      <c r="BN320" s="13"/>
      <c r="BO320" s="13"/>
      <c r="BP320" s="13"/>
      <c r="BQ320" s="13"/>
      <c r="BR320" s="5">
        <f t="shared" si="18"/>
        <v>1</v>
      </c>
    </row>
    <row r="321" spans="1:70" s="208" customFormat="1" ht="14">
      <c r="A321" s="32">
        <f t="shared" ref="A321:A348" si="19">A320+1</f>
        <v>66</v>
      </c>
      <c r="B321" s="16">
        <v>5</v>
      </c>
      <c r="C321" s="32" t="s">
        <v>2389</v>
      </c>
      <c r="D321" s="32">
        <v>9</v>
      </c>
      <c r="E321" s="32" t="s">
        <v>856</v>
      </c>
      <c r="F321" s="32"/>
      <c r="G321" s="32"/>
      <c r="H321" s="32"/>
      <c r="I321" s="32" t="s">
        <v>1023</v>
      </c>
      <c r="J321" s="207"/>
      <c r="K321" s="32"/>
      <c r="L321" s="32" t="s">
        <v>1972</v>
      </c>
      <c r="M321" s="32"/>
      <c r="N321" s="32"/>
      <c r="O321" s="207" t="s">
        <v>1024</v>
      </c>
      <c r="P321" s="207">
        <f>Table2[[#This Row],[Minimum possible value]]</f>
        <v>0</v>
      </c>
      <c r="Q321" s="207">
        <f>Table2[[#This Row],[Maximum likely or possible value]]</f>
        <v>0</v>
      </c>
      <c r="R321" s="207"/>
      <c r="S321" s="12" t="s">
        <v>1025</v>
      </c>
      <c r="T321" s="13"/>
      <c r="U321" s="13" t="s">
        <v>1026</v>
      </c>
      <c r="V321" s="13"/>
      <c r="W321" s="13"/>
      <c r="X321" s="13"/>
      <c r="Y321" s="13"/>
      <c r="Z321" s="13"/>
      <c r="AA321" s="164"/>
      <c r="AB321" s="13"/>
      <c r="AC321" s="170"/>
      <c r="AD321" s="13"/>
      <c r="AE321" s="13"/>
      <c r="AF321" s="13"/>
      <c r="AG321" s="13"/>
      <c r="AH321" s="13"/>
      <c r="AI321" s="494"/>
      <c r="AJ321" s="494"/>
      <c r="AK321" s="494"/>
      <c r="AL321" s="494"/>
      <c r="AM321" s="494"/>
      <c r="AN321" s="494"/>
      <c r="AO321" s="494"/>
      <c r="AP321" s="494"/>
      <c r="AQ321" s="164"/>
      <c r="AR321" s="13"/>
      <c r="AS321" s="12"/>
      <c r="AT321" s="12"/>
      <c r="AU321" s="13"/>
      <c r="AV321" s="12"/>
      <c r="AW321" s="13"/>
      <c r="AX321" s="13"/>
      <c r="AY321" s="13"/>
      <c r="AZ321" s="13"/>
      <c r="BA321" s="13"/>
      <c r="BB321" s="13"/>
      <c r="BC321" s="13"/>
      <c r="BD321" s="13"/>
      <c r="BE321" s="13"/>
      <c r="BF321" s="164"/>
      <c r="BG321" s="13"/>
      <c r="BH321" s="12" t="s">
        <v>1023</v>
      </c>
      <c r="BI321" s="13" t="s">
        <v>1024</v>
      </c>
      <c r="BJ321" s="13"/>
      <c r="BK321" s="12"/>
      <c r="BL321" s="13" t="s">
        <v>1027</v>
      </c>
      <c r="BM321" s="13" t="s">
        <v>78</v>
      </c>
      <c r="BN321" s="13"/>
      <c r="BO321" s="13"/>
      <c r="BP321" s="13"/>
      <c r="BQ321" s="13"/>
      <c r="BR321" s="5">
        <f t="shared" si="18"/>
        <v>2</v>
      </c>
    </row>
    <row r="322" spans="1:70" s="208" customFormat="1" ht="14.5">
      <c r="A322" s="32">
        <f t="shared" si="19"/>
        <v>67</v>
      </c>
      <c r="B322" s="16">
        <v>5</v>
      </c>
      <c r="C322" s="32" t="s">
        <v>2389</v>
      </c>
      <c r="D322" s="32">
        <v>9</v>
      </c>
      <c r="E322" s="32" t="s">
        <v>856</v>
      </c>
      <c r="F322" s="32"/>
      <c r="G322" s="32"/>
      <c r="H322" s="32"/>
      <c r="I322" s="32" t="s">
        <v>1028</v>
      </c>
      <c r="J322" s="207"/>
      <c r="K322" s="32"/>
      <c r="L322" s="32"/>
      <c r="M322" s="32"/>
      <c r="N322" s="32"/>
      <c r="O322" s="207"/>
      <c r="P322" s="207">
        <f>Table2[[#This Row],[Minimum possible value]]</f>
        <v>0</v>
      </c>
      <c r="Q322" s="207">
        <f>Table2[[#This Row],[Maximum likely or possible value]]</f>
        <v>0</v>
      </c>
      <c r="R322" s="207"/>
      <c r="S322" s="12" t="s">
        <v>1029</v>
      </c>
      <c r="T322" s="258"/>
      <c r="U322" s="129" t="s">
        <v>1028</v>
      </c>
      <c r="V322" s="437"/>
      <c r="W322" s="437"/>
      <c r="X322" s="37"/>
      <c r="Y322" s="37"/>
      <c r="Z322" s="37"/>
      <c r="AA322" s="168"/>
      <c r="AB322" s="37"/>
      <c r="AC322" s="170"/>
      <c r="AD322" s="13"/>
      <c r="AE322" s="13"/>
      <c r="AF322" s="13"/>
      <c r="AG322" s="13"/>
      <c r="AH322" s="13"/>
      <c r="AI322" s="494"/>
      <c r="AJ322" s="494"/>
      <c r="AK322" s="494"/>
      <c r="AL322" s="494"/>
      <c r="AM322" s="494"/>
      <c r="AN322" s="494"/>
      <c r="AO322" s="494"/>
      <c r="AP322" s="494"/>
      <c r="AQ322" s="168"/>
      <c r="AR322" s="37"/>
      <c r="AS322" s="12"/>
      <c r="AT322" s="12"/>
      <c r="AU322" s="13"/>
      <c r="AV322" s="12"/>
      <c r="AW322" s="13"/>
      <c r="AX322" s="13"/>
      <c r="AY322" s="13"/>
      <c r="AZ322" s="13"/>
      <c r="BA322" s="13"/>
      <c r="BB322" s="13"/>
      <c r="BC322" s="13"/>
      <c r="BD322" s="13"/>
      <c r="BE322" s="13"/>
      <c r="BF322" s="168"/>
      <c r="BG322" s="37"/>
      <c r="BH322" s="12"/>
      <c r="BI322" s="13"/>
      <c r="BJ322" s="13"/>
      <c r="BK322" s="12"/>
      <c r="BL322" s="13"/>
      <c r="BM322" s="13"/>
      <c r="BN322" s="13"/>
      <c r="BO322" s="13"/>
      <c r="BP322" s="13"/>
      <c r="BQ322" s="13"/>
      <c r="BR322" s="5">
        <f t="shared" si="18"/>
        <v>1</v>
      </c>
    </row>
    <row r="323" spans="1:70" s="208" customFormat="1" ht="14.5">
      <c r="A323" s="32">
        <f t="shared" si="19"/>
        <v>68</v>
      </c>
      <c r="B323" s="16">
        <v>5</v>
      </c>
      <c r="C323" s="32" t="s">
        <v>2389</v>
      </c>
      <c r="D323" s="32">
        <v>9</v>
      </c>
      <c r="E323" s="32" t="s">
        <v>856</v>
      </c>
      <c r="F323" s="32"/>
      <c r="G323" s="32"/>
      <c r="H323" s="32"/>
      <c r="I323" s="32" t="s">
        <v>1030</v>
      </c>
      <c r="J323" s="207"/>
      <c r="K323" s="32"/>
      <c r="L323" s="32"/>
      <c r="M323" s="32"/>
      <c r="N323" s="32"/>
      <c r="O323" s="207"/>
      <c r="P323" s="207">
        <f>Table2[[#This Row],[Minimum possible value]]</f>
        <v>0</v>
      </c>
      <c r="Q323" s="207">
        <f>Table2[[#This Row],[Maximum likely or possible value]]</f>
        <v>0</v>
      </c>
      <c r="R323" s="207"/>
      <c r="S323" s="12" t="s">
        <v>1031</v>
      </c>
      <c r="T323" s="258"/>
      <c r="U323" s="129" t="s">
        <v>1032</v>
      </c>
      <c r="V323" s="437"/>
      <c r="W323" s="437"/>
      <c r="X323" s="37"/>
      <c r="Y323" s="37"/>
      <c r="Z323" s="37"/>
      <c r="AA323" s="168"/>
      <c r="AB323" s="37"/>
      <c r="AC323" s="170"/>
      <c r="AD323" s="13"/>
      <c r="AE323" s="13"/>
      <c r="AF323" s="13"/>
      <c r="AG323" s="13"/>
      <c r="AH323" s="13"/>
      <c r="AI323" s="465"/>
      <c r="AJ323" s="465"/>
      <c r="AK323" s="465"/>
      <c r="AL323" s="465"/>
      <c r="AM323" s="465"/>
      <c r="AN323" s="465"/>
      <c r="AO323" s="465"/>
      <c r="AP323" s="465"/>
      <c r="AQ323" s="168"/>
      <c r="AR323" s="37"/>
      <c r="AS323" s="12"/>
      <c r="AT323" s="12"/>
      <c r="AU323" s="13"/>
      <c r="AV323" s="12"/>
      <c r="AW323" s="13"/>
      <c r="AX323" s="13"/>
      <c r="AY323" s="13"/>
      <c r="AZ323" s="13"/>
      <c r="BA323" s="13"/>
      <c r="BB323" s="13"/>
      <c r="BC323" s="13"/>
      <c r="BD323" s="13"/>
      <c r="BE323" s="13"/>
      <c r="BF323" s="168"/>
      <c r="BG323" s="37"/>
      <c r="BH323" s="12"/>
      <c r="BI323" s="13"/>
      <c r="BJ323" s="13"/>
      <c r="BK323" s="12"/>
      <c r="BL323" s="13"/>
      <c r="BM323" s="13"/>
      <c r="BN323" s="13"/>
      <c r="BO323" s="13"/>
      <c r="BP323" s="13"/>
      <c r="BQ323" s="13"/>
      <c r="BR323" s="5">
        <f t="shared" si="18"/>
        <v>1</v>
      </c>
    </row>
    <row r="324" spans="1:70" s="208" customFormat="1" ht="14.5">
      <c r="A324" s="32">
        <f t="shared" si="19"/>
        <v>69</v>
      </c>
      <c r="B324" s="16">
        <v>5</v>
      </c>
      <c r="C324" s="32" t="s">
        <v>2389</v>
      </c>
      <c r="D324" s="32">
        <v>9</v>
      </c>
      <c r="E324" s="32" t="s">
        <v>856</v>
      </c>
      <c r="F324" s="32"/>
      <c r="G324" s="32"/>
      <c r="H324" s="32"/>
      <c r="I324" s="32" t="s">
        <v>1033</v>
      </c>
      <c r="J324" s="207"/>
      <c r="K324" s="32"/>
      <c r="L324" s="32"/>
      <c r="M324" s="32"/>
      <c r="N324" s="32"/>
      <c r="O324" s="207"/>
      <c r="P324" s="207">
        <f>Table2[[#This Row],[Minimum possible value]]</f>
        <v>0</v>
      </c>
      <c r="Q324" s="207">
        <f>Table2[[#This Row],[Maximum likely or possible value]]</f>
        <v>0</v>
      </c>
      <c r="R324" s="207"/>
      <c r="S324" s="12" t="s">
        <v>1034</v>
      </c>
      <c r="T324" s="258"/>
      <c r="U324" s="129" t="s">
        <v>1033</v>
      </c>
      <c r="V324" s="437"/>
      <c r="W324" s="437"/>
      <c r="X324" s="37"/>
      <c r="Y324" s="37"/>
      <c r="Z324" s="37"/>
      <c r="AA324" s="168"/>
      <c r="AB324" s="37"/>
      <c r="AC324" s="170"/>
      <c r="AD324" s="13"/>
      <c r="AE324" s="13"/>
      <c r="AF324" s="13"/>
      <c r="AG324" s="13"/>
      <c r="AH324" s="13"/>
      <c r="AI324" s="494"/>
      <c r="AJ324" s="494"/>
      <c r="AK324" s="494"/>
      <c r="AL324" s="494"/>
      <c r="AM324" s="494"/>
      <c r="AN324" s="494"/>
      <c r="AO324" s="494"/>
      <c r="AP324" s="494"/>
      <c r="AQ324" s="168"/>
      <c r="AR324" s="37"/>
      <c r="AS324" s="12"/>
      <c r="AT324" s="12"/>
      <c r="AU324" s="13"/>
      <c r="AV324" s="12"/>
      <c r="AW324" s="13"/>
      <c r="AX324" s="13"/>
      <c r="AY324" s="13"/>
      <c r="AZ324" s="13"/>
      <c r="BA324" s="13"/>
      <c r="BB324" s="13"/>
      <c r="BC324" s="13"/>
      <c r="BD324" s="13"/>
      <c r="BE324" s="13"/>
      <c r="BF324" s="168"/>
      <c r="BG324" s="37"/>
      <c r="BH324" s="12"/>
      <c r="BI324" s="13"/>
      <c r="BJ324" s="13"/>
      <c r="BK324" s="12"/>
      <c r="BL324" s="13"/>
      <c r="BM324" s="13"/>
      <c r="BN324" s="13"/>
      <c r="BO324" s="13"/>
      <c r="BP324" s="13"/>
      <c r="BQ324" s="13"/>
      <c r="BR324" s="5">
        <f t="shared" si="18"/>
        <v>1</v>
      </c>
    </row>
    <row r="325" spans="1:70" s="208" customFormat="1" ht="14.5">
      <c r="A325" s="32">
        <f t="shared" si="19"/>
        <v>70</v>
      </c>
      <c r="B325" s="16">
        <v>5</v>
      </c>
      <c r="C325" s="32" t="s">
        <v>2389</v>
      </c>
      <c r="D325" s="32">
        <v>9</v>
      </c>
      <c r="E325" s="32" t="s">
        <v>856</v>
      </c>
      <c r="F325" s="32"/>
      <c r="G325" s="32"/>
      <c r="H325" s="32"/>
      <c r="I325" s="32" t="s">
        <v>1035</v>
      </c>
      <c r="J325" s="207"/>
      <c r="K325" s="32"/>
      <c r="L325" s="32"/>
      <c r="M325" s="32"/>
      <c r="N325" s="32"/>
      <c r="O325" s="207"/>
      <c r="P325" s="207">
        <f>Table2[[#This Row],[Minimum possible value]]</f>
        <v>0</v>
      </c>
      <c r="Q325" s="207">
        <f>Table2[[#This Row],[Maximum likely or possible value]]</f>
        <v>0</v>
      </c>
      <c r="R325" s="207"/>
      <c r="S325" s="12" t="s">
        <v>1036</v>
      </c>
      <c r="T325" s="258"/>
      <c r="U325" s="129" t="s">
        <v>1037</v>
      </c>
      <c r="V325" s="437"/>
      <c r="W325" s="437"/>
      <c r="X325" s="37"/>
      <c r="Y325" s="37"/>
      <c r="Z325" s="37"/>
      <c r="AA325" s="168"/>
      <c r="AB325" s="37"/>
      <c r="AC325" s="170"/>
      <c r="AD325" s="13"/>
      <c r="AE325" s="13"/>
      <c r="AF325" s="13"/>
      <c r="AG325" s="13"/>
      <c r="AH325" s="13"/>
      <c r="AI325" s="465"/>
      <c r="AJ325" s="465"/>
      <c r="AK325" s="465"/>
      <c r="AL325" s="465"/>
      <c r="AM325" s="465"/>
      <c r="AN325" s="465"/>
      <c r="AO325" s="465"/>
      <c r="AP325" s="465"/>
      <c r="AQ325" s="168"/>
      <c r="AR325" s="37"/>
      <c r="AS325" s="12"/>
      <c r="AT325" s="12"/>
      <c r="AU325" s="13"/>
      <c r="AV325" s="12"/>
      <c r="AW325" s="13"/>
      <c r="AX325" s="13"/>
      <c r="AY325" s="13"/>
      <c r="AZ325" s="13"/>
      <c r="BA325" s="13"/>
      <c r="BB325" s="13"/>
      <c r="BC325" s="13"/>
      <c r="BD325" s="13"/>
      <c r="BE325" s="13"/>
      <c r="BF325" s="168"/>
      <c r="BG325" s="37"/>
      <c r="BH325" s="12"/>
      <c r="BI325" s="13"/>
      <c r="BJ325" s="13"/>
      <c r="BK325" s="12"/>
      <c r="BL325" s="13"/>
      <c r="BM325" s="13"/>
      <c r="BN325" s="13"/>
      <c r="BO325" s="13"/>
      <c r="BP325" s="13"/>
      <c r="BQ325" s="13"/>
      <c r="BR325" s="5">
        <f t="shared" si="18"/>
        <v>1</v>
      </c>
    </row>
    <row r="326" spans="1:70" s="208" customFormat="1" ht="14.5">
      <c r="A326" s="32">
        <f t="shared" si="19"/>
        <v>71</v>
      </c>
      <c r="B326" s="16">
        <v>5</v>
      </c>
      <c r="C326" s="32" t="s">
        <v>2389</v>
      </c>
      <c r="D326" s="32">
        <v>9</v>
      </c>
      <c r="E326" s="32" t="s">
        <v>856</v>
      </c>
      <c r="F326" s="32"/>
      <c r="G326" s="32"/>
      <c r="H326" s="32"/>
      <c r="I326" s="32" t="s">
        <v>1038</v>
      </c>
      <c r="J326" s="207"/>
      <c r="K326" s="32"/>
      <c r="L326" s="32"/>
      <c r="M326" s="32"/>
      <c r="N326" s="32"/>
      <c r="O326" s="207"/>
      <c r="P326" s="207">
        <f>Table2[[#This Row],[Minimum possible value]]</f>
        <v>0</v>
      </c>
      <c r="Q326" s="207">
        <f>Table2[[#This Row],[Maximum likely or possible value]]</f>
        <v>0</v>
      </c>
      <c r="R326" s="207"/>
      <c r="S326" s="12" t="s">
        <v>1039</v>
      </c>
      <c r="T326" s="258"/>
      <c r="U326" s="129" t="s">
        <v>1038</v>
      </c>
      <c r="V326" s="437"/>
      <c r="W326" s="437"/>
      <c r="X326" s="37"/>
      <c r="Y326" s="37"/>
      <c r="Z326" s="37"/>
      <c r="AA326" s="168"/>
      <c r="AB326" s="37"/>
      <c r="AC326" s="170"/>
      <c r="AD326" s="13"/>
      <c r="AE326" s="13"/>
      <c r="AF326" s="13"/>
      <c r="AG326" s="13"/>
      <c r="AH326" s="13"/>
      <c r="AI326" s="494"/>
      <c r="AJ326" s="494"/>
      <c r="AK326" s="494"/>
      <c r="AL326" s="494"/>
      <c r="AM326" s="494"/>
      <c r="AN326" s="494"/>
      <c r="AO326" s="494"/>
      <c r="AP326" s="494"/>
      <c r="AQ326" s="168"/>
      <c r="AR326" s="37"/>
      <c r="AS326" s="12"/>
      <c r="AT326" s="12"/>
      <c r="AU326" s="13"/>
      <c r="AV326" s="12"/>
      <c r="AW326" s="13"/>
      <c r="AX326" s="13"/>
      <c r="AY326" s="13"/>
      <c r="AZ326" s="13"/>
      <c r="BA326" s="13"/>
      <c r="BB326" s="13"/>
      <c r="BC326" s="13"/>
      <c r="BD326" s="13"/>
      <c r="BE326" s="13"/>
      <c r="BF326" s="168"/>
      <c r="BG326" s="37"/>
      <c r="BH326" s="12"/>
      <c r="BI326" s="13"/>
      <c r="BJ326" s="13"/>
      <c r="BK326" s="12"/>
      <c r="BL326" s="13"/>
      <c r="BM326" s="13"/>
      <c r="BN326" s="13"/>
      <c r="BO326" s="13"/>
      <c r="BP326" s="13"/>
      <c r="BQ326" s="13"/>
      <c r="BR326" s="5">
        <f t="shared" si="18"/>
        <v>1</v>
      </c>
    </row>
    <row r="327" spans="1:70" s="208" customFormat="1" ht="14.5">
      <c r="A327" s="32">
        <f t="shared" si="19"/>
        <v>72</v>
      </c>
      <c r="B327" s="16">
        <v>5</v>
      </c>
      <c r="C327" s="32" t="s">
        <v>2389</v>
      </c>
      <c r="D327" s="32">
        <v>9</v>
      </c>
      <c r="E327" s="32" t="s">
        <v>856</v>
      </c>
      <c r="F327" s="32"/>
      <c r="G327" s="32"/>
      <c r="H327" s="32"/>
      <c r="I327" s="32" t="s">
        <v>1040</v>
      </c>
      <c r="J327" s="207"/>
      <c r="K327" s="32"/>
      <c r="L327" s="32"/>
      <c r="M327" s="32"/>
      <c r="N327" s="32"/>
      <c r="O327" s="207"/>
      <c r="P327" s="207">
        <f>Table2[[#This Row],[Minimum possible value]]</f>
        <v>0</v>
      </c>
      <c r="Q327" s="207">
        <f>Table2[[#This Row],[Maximum likely or possible value]]</f>
        <v>0</v>
      </c>
      <c r="R327" s="207"/>
      <c r="S327" s="12" t="s">
        <v>1041</v>
      </c>
      <c r="T327" s="258"/>
      <c r="U327" s="129" t="s">
        <v>1042</v>
      </c>
      <c r="V327" s="437"/>
      <c r="W327" s="437"/>
      <c r="X327" s="37"/>
      <c r="Y327" s="37"/>
      <c r="Z327" s="37"/>
      <c r="AA327" s="168"/>
      <c r="AB327" s="37"/>
      <c r="AC327" s="170"/>
      <c r="AD327" s="13"/>
      <c r="AE327" s="13"/>
      <c r="AF327" s="13"/>
      <c r="AG327" s="13"/>
      <c r="AH327" s="13"/>
      <c r="AI327" s="465"/>
      <c r="AJ327" s="465"/>
      <c r="AK327" s="465"/>
      <c r="AL327" s="465"/>
      <c r="AM327" s="465"/>
      <c r="AN327" s="465"/>
      <c r="AO327" s="465"/>
      <c r="AP327" s="465"/>
      <c r="AQ327" s="168"/>
      <c r="AR327" s="37"/>
      <c r="AS327" s="12"/>
      <c r="AT327" s="12"/>
      <c r="AU327" s="13"/>
      <c r="AV327" s="12"/>
      <c r="AW327" s="13"/>
      <c r="AX327" s="13"/>
      <c r="AY327" s="13"/>
      <c r="AZ327" s="13"/>
      <c r="BA327" s="13"/>
      <c r="BB327" s="13"/>
      <c r="BC327" s="13"/>
      <c r="BD327" s="13"/>
      <c r="BE327" s="13"/>
      <c r="BF327" s="168"/>
      <c r="BG327" s="37"/>
      <c r="BH327" s="12"/>
      <c r="BI327" s="13"/>
      <c r="BJ327" s="13"/>
      <c r="BK327" s="12"/>
      <c r="BL327" s="13"/>
      <c r="BM327" s="13"/>
      <c r="BN327" s="13"/>
      <c r="BO327" s="13"/>
      <c r="BP327" s="13"/>
      <c r="BQ327" s="13"/>
      <c r="BR327" s="5">
        <f t="shared" si="18"/>
        <v>1</v>
      </c>
    </row>
    <row r="328" spans="1:70" s="208" customFormat="1" ht="14.5">
      <c r="A328" s="32">
        <f t="shared" si="19"/>
        <v>73</v>
      </c>
      <c r="B328" s="16">
        <v>5</v>
      </c>
      <c r="C328" s="32" t="s">
        <v>2389</v>
      </c>
      <c r="D328" s="32">
        <v>9</v>
      </c>
      <c r="E328" s="32" t="s">
        <v>856</v>
      </c>
      <c r="F328" s="32"/>
      <c r="G328" s="32"/>
      <c r="H328" s="32"/>
      <c r="I328" s="32" t="s">
        <v>1043</v>
      </c>
      <c r="J328" s="207"/>
      <c r="K328" s="32"/>
      <c r="L328" s="32"/>
      <c r="M328" s="32"/>
      <c r="N328" s="32"/>
      <c r="O328" s="207"/>
      <c r="P328" s="207">
        <f>Table2[[#This Row],[Minimum possible value]]</f>
        <v>0</v>
      </c>
      <c r="Q328" s="207">
        <f>Table2[[#This Row],[Maximum likely or possible value]]</f>
        <v>0</v>
      </c>
      <c r="R328" s="207"/>
      <c r="S328" s="12" t="s">
        <v>1044</v>
      </c>
      <c r="T328" s="258"/>
      <c r="U328" s="129" t="s">
        <v>1043</v>
      </c>
      <c r="V328" s="437"/>
      <c r="W328" s="437"/>
      <c r="X328" s="37"/>
      <c r="Y328" s="37"/>
      <c r="Z328" s="37"/>
      <c r="AA328" s="168"/>
      <c r="AB328" s="37"/>
      <c r="AC328" s="170"/>
      <c r="AD328" s="13"/>
      <c r="AE328" s="13"/>
      <c r="AF328" s="13"/>
      <c r="AG328" s="13"/>
      <c r="AH328" s="13"/>
      <c r="AI328" s="465"/>
      <c r="AJ328" s="465"/>
      <c r="AK328" s="465"/>
      <c r="AL328" s="465"/>
      <c r="AM328" s="465"/>
      <c r="AN328" s="465"/>
      <c r="AO328" s="465"/>
      <c r="AP328" s="465"/>
      <c r="AQ328" s="168"/>
      <c r="AR328" s="37"/>
      <c r="AS328" s="12"/>
      <c r="AT328" s="12"/>
      <c r="AU328" s="13"/>
      <c r="AV328" s="12"/>
      <c r="AW328" s="13"/>
      <c r="AX328" s="13"/>
      <c r="AY328" s="13"/>
      <c r="AZ328" s="13"/>
      <c r="BA328" s="13"/>
      <c r="BB328" s="13"/>
      <c r="BC328" s="13"/>
      <c r="BD328" s="13"/>
      <c r="BE328" s="13"/>
      <c r="BF328" s="168"/>
      <c r="BG328" s="37"/>
      <c r="BH328" s="12"/>
      <c r="BI328" s="13"/>
      <c r="BJ328" s="13"/>
      <c r="BK328" s="12"/>
      <c r="BL328" s="13"/>
      <c r="BM328" s="13"/>
      <c r="BN328" s="13"/>
      <c r="BO328" s="13"/>
      <c r="BP328" s="13"/>
      <c r="BQ328" s="13"/>
      <c r="BR328" s="5">
        <f t="shared" si="18"/>
        <v>1</v>
      </c>
    </row>
    <row r="329" spans="1:70" s="208" customFormat="1" ht="14.5">
      <c r="A329" s="32">
        <f t="shared" si="19"/>
        <v>74</v>
      </c>
      <c r="B329" s="16">
        <v>5</v>
      </c>
      <c r="C329" s="32" t="s">
        <v>2389</v>
      </c>
      <c r="D329" s="32">
        <v>9</v>
      </c>
      <c r="E329" s="32" t="s">
        <v>856</v>
      </c>
      <c r="F329" s="32"/>
      <c r="G329" s="32"/>
      <c r="H329" s="32"/>
      <c r="I329" s="32" t="s">
        <v>1045</v>
      </c>
      <c r="J329" s="207"/>
      <c r="K329" s="32"/>
      <c r="L329" s="32"/>
      <c r="M329" s="32"/>
      <c r="N329" s="32"/>
      <c r="O329" s="207"/>
      <c r="P329" s="207">
        <f>Table2[[#This Row],[Minimum possible value]]</f>
        <v>0</v>
      </c>
      <c r="Q329" s="207">
        <f>Table2[[#This Row],[Maximum likely or possible value]]</f>
        <v>0</v>
      </c>
      <c r="R329" s="207"/>
      <c r="S329" s="12" t="s">
        <v>1046</v>
      </c>
      <c r="T329" s="258"/>
      <c r="U329" s="129" t="s">
        <v>1047</v>
      </c>
      <c r="V329" s="437"/>
      <c r="W329" s="437"/>
      <c r="X329" s="37"/>
      <c r="Y329" s="37"/>
      <c r="Z329" s="37"/>
      <c r="AA329" s="168"/>
      <c r="AB329" s="37"/>
      <c r="AC329" s="170"/>
      <c r="AD329" s="13"/>
      <c r="AE329" s="13"/>
      <c r="AF329" s="13"/>
      <c r="AG329" s="13"/>
      <c r="AH329" s="13"/>
      <c r="AI329" s="494"/>
      <c r="AJ329" s="494"/>
      <c r="AK329" s="494"/>
      <c r="AL329" s="494"/>
      <c r="AM329" s="494"/>
      <c r="AN329" s="494"/>
      <c r="AO329" s="494"/>
      <c r="AP329" s="494"/>
      <c r="AQ329" s="168"/>
      <c r="AR329" s="37"/>
      <c r="AS329" s="12"/>
      <c r="AT329" s="12"/>
      <c r="AU329" s="13"/>
      <c r="AV329" s="12"/>
      <c r="AW329" s="13"/>
      <c r="AX329" s="13"/>
      <c r="AY329" s="13"/>
      <c r="AZ329" s="13"/>
      <c r="BA329" s="13"/>
      <c r="BB329" s="13"/>
      <c r="BC329" s="13"/>
      <c r="BD329" s="13"/>
      <c r="BE329" s="13"/>
      <c r="BF329" s="168"/>
      <c r="BG329" s="37"/>
      <c r="BH329" s="12"/>
      <c r="BI329" s="13"/>
      <c r="BJ329" s="13"/>
      <c r="BK329" s="12"/>
      <c r="BL329" s="13"/>
      <c r="BM329" s="13"/>
      <c r="BN329" s="13"/>
      <c r="BO329" s="13"/>
      <c r="BP329" s="13"/>
      <c r="BQ329" s="13"/>
      <c r="BR329" s="5">
        <f t="shared" si="18"/>
        <v>1</v>
      </c>
    </row>
    <row r="330" spans="1:70" s="208" customFormat="1" ht="14.5">
      <c r="A330" s="32">
        <f t="shared" si="19"/>
        <v>75</v>
      </c>
      <c r="B330" s="16">
        <v>5</v>
      </c>
      <c r="C330" s="32" t="s">
        <v>2389</v>
      </c>
      <c r="D330" s="32">
        <v>9</v>
      </c>
      <c r="E330" s="32" t="s">
        <v>856</v>
      </c>
      <c r="F330" s="32"/>
      <c r="G330" s="32"/>
      <c r="H330" s="32"/>
      <c r="I330" s="32" t="s">
        <v>1048</v>
      </c>
      <c r="J330" s="207"/>
      <c r="K330" s="32"/>
      <c r="L330" s="32"/>
      <c r="M330" s="32"/>
      <c r="N330" s="32"/>
      <c r="O330" s="207"/>
      <c r="P330" s="207">
        <f>Table2[[#This Row],[Minimum possible value]]</f>
        <v>0</v>
      </c>
      <c r="Q330" s="207">
        <f>Table2[[#This Row],[Maximum likely or possible value]]</f>
        <v>0</v>
      </c>
      <c r="R330" s="207"/>
      <c r="S330" s="12" t="s">
        <v>1049</v>
      </c>
      <c r="T330" s="258"/>
      <c r="U330" s="129" t="s">
        <v>1048</v>
      </c>
      <c r="V330" s="437"/>
      <c r="W330" s="437"/>
      <c r="X330" s="37"/>
      <c r="Y330" s="37"/>
      <c r="Z330" s="37"/>
      <c r="AA330" s="168"/>
      <c r="AB330" s="37"/>
      <c r="AC330" s="170"/>
      <c r="AD330" s="13"/>
      <c r="AE330" s="13"/>
      <c r="AF330" s="13"/>
      <c r="AG330" s="13"/>
      <c r="AH330" s="13"/>
      <c r="AI330" s="465"/>
      <c r="AJ330" s="465"/>
      <c r="AK330" s="465"/>
      <c r="AL330" s="465"/>
      <c r="AM330" s="465"/>
      <c r="AN330" s="465"/>
      <c r="AO330" s="465"/>
      <c r="AP330" s="465"/>
      <c r="AQ330" s="168"/>
      <c r="AR330" s="37"/>
      <c r="AS330" s="12"/>
      <c r="AT330" s="12"/>
      <c r="AU330" s="13"/>
      <c r="AV330" s="12"/>
      <c r="AW330" s="13"/>
      <c r="AX330" s="13"/>
      <c r="AY330" s="13"/>
      <c r="AZ330" s="13"/>
      <c r="BA330" s="13"/>
      <c r="BB330" s="13"/>
      <c r="BC330" s="13"/>
      <c r="BD330" s="13"/>
      <c r="BE330" s="13"/>
      <c r="BF330" s="168"/>
      <c r="BG330" s="37"/>
      <c r="BH330" s="12"/>
      <c r="BI330" s="13"/>
      <c r="BJ330" s="13"/>
      <c r="BK330" s="13"/>
      <c r="BL330" s="13"/>
      <c r="BM330" s="13"/>
      <c r="BN330" s="13"/>
      <c r="BO330" s="13"/>
      <c r="BP330" s="13"/>
      <c r="BQ330" s="13"/>
      <c r="BR330" s="5">
        <f t="shared" si="18"/>
        <v>1</v>
      </c>
    </row>
    <row r="331" spans="1:70" s="208" customFormat="1" ht="28">
      <c r="A331" s="32">
        <f t="shared" si="19"/>
        <v>76</v>
      </c>
      <c r="B331" s="16">
        <v>5</v>
      </c>
      <c r="C331" s="32" t="s">
        <v>2389</v>
      </c>
      <c r="D331" s="32">
        <v>9</v>
      </c>
      <c r="E331" s="32" t="s">
        <v>856</v>
      </c>
      <c r="F331" s="32"/>
      <c r="G331" s="32"/>
      <c r="H331" s="32"/>
      <c r="I331" s="32" t="s">
        <v>1050</v>
      </c>
      <c r="J331" s="207"/>
      <c r="K331" s="32"/>
      <c r="L331" s="32"/>
      <c r="M331" s="32"/>
      <c r="N331" s="32"/>
      <c r="O331" s="207"/>
      <c r="P331" s="207">
        <f>Table2[[#This Row],[Minimum possible value]]</f>
        <v>0</v>
      </c>
      <c r="Q331" s="207">
        <f>Table2[[#This Row],[Maximum likely or possible value]]</f>
        <v>0</v>
      </c>
      <c r="R331" s="207"/>
      <c r="S331" s="12" t="s">
        <v>1051</v>
      </c>
      <c r="T331" s="258"/>
      <c r="U331" s="129" t="s">
        <v>1052</v>
      </c>
      <c r="V331" s="437"/>
      <c r="W331" s="437"/>
      <c r="X331" s="37"/>
      <c r="Y331" s="37"/>
      <c r="Z331" s="37"/>
      <c r="AA331" s="168"/>
      <c r="AB331" s="37"/>
      <c r="AC331" s="170"/>
      <c r="AD331" s="13"/>
      <c r="AE331" s="13"/>
      <c r="AF331" s="13"/>
      <c r="AG331" s="13"/>
      <c r="AH331" s="13"/>
      <c r="AI331" s="465"/>
      <c r="AJ331" s="465"/>
      <c r="AK331" s="465"/>
      <c r="AL331" s="465"/>
      <c r="AM331" s="465"/>
      <c r="AN331" s="465"/>
      <c r="AO331" s="465"/>
      <c r="AP331" s="465"/>
      <c r="AQ331" s="168"/>
      <c r="AR331" s="37"/>
      <c r="AS331" s="12"/>
      <c r="AT331" s="12"/>
      <c r="AU331" s="13"/>
      <c r="AV331" s="12"/>
      <c r="AW331" s="13"/>
      <c r="AX331" s="13"/>
      <c r="AY331" s="13"/>
      <c r="AZ331" s="13"/>
      <c r="BA331" s="13"/>
      <c r="BB331" s="13"/>
      <c r="BC331" s="13"/>
      <c r="BD331" s="13"/>
      <c r="BE331" s="13"/>
      <c r="BF331" s="168"/>
      <c r="BG331" s="37"/>
      <c r="BH331" s="12"/>
      <c r="BI331" s="13"/>
      <c r="BJ331" s="13"/>
      <c r="BK331" s="13"/>
      <c r="BL331" s="13"/>
      <c r="BM331" s="13"/>
      <c r="BN331" s="13"/>
      <c r="BO331" s="13"/>
      <c r="BP331" s="13"/>
      <c r="BQ331" s="13"/>
      <c r="BR331" s="5">
        <f t="shared" si="18"/>
        <v>1</v>
      </c>
    </row>
    <row r="332" spans="1:70" s="208" customFormat="1" ht="14.5">
      <c r="A332" s="32">
        <f t="shared" si="19"/>
        <v>77</v>
      </c>
      <c r="B332" s="16">
        <v>5</v>
      </c>
      <c r="C332" s="32" t="s">
        <v>2389</v>
      </c>
      <c r="D332" s="32">
        <v>9</v>
      </c>
      <c r="E332" s="32" t="s">
        <v>856</v>
      </c>
      <c r="F332" s="32"/>
      <c r="G332" s="32"/>
      <c r="H332" s="32"/>
      <c r="I332" s="32" t="s">
        <v>2015</v>
      </c>
      <c r="J332" s="207"/>
      <c r="K332" s="32"/>
      <c r="L332" s="32"/>
      <c r="M332" s="32"/>
      <c r="N332" s="32"/>
      <c r="O332" s="207"/>
      <c r="P332" s="207">
        <f>Table2[[#This Row],[Minimum possible value]]</f>
        <v>0</v>
      </c>
      <c r="Q332" s="207">
        <f>Table2[[#This Row],[Maximum likely or possible value]]</f>
        <v>0</v>
      </c>
      <c r="R332" s="207"/>
      <c r="S332" s="12"/>
      <c r="T332" s="258"/>
      <c r="U332" s="129"/>
      <c r="V332" s="437"/>
      <c r="W332" s="437"/>
      <c r="X332" s="37"/>
      <c r="Y332" s="37"/>
      <c r="Z332" s="37"/>
      <c r="AA332" s="168"/>
      <c r="AB332" s="37"/>
      <c r="AC332" s="170"/>
      <c r="AD332" s="13"/>
      <c r="AE332" s="13"/>
      <c r="AF332" s="13"/>
      <c r="AG332" s="13"/>
      <c r="AH332" s="13"/>
      <c r="AI332" s="494"/>
      <c r="AJ332" s="494"/>
      <c r="AK332" s="494"/>
      <c r="AL332" s="494"/>
      <c r="AM332" s="494"/>
      <c r="AN332" s="494"/>
      <c r="AO332" s="494"/>
      <c r="AP332" s="494"/>
      <c r="AQ332" s="168"/>
      <c r="AR332" s="37"/>
      <c r="AS332" s="12" t="s">
        <v>1677</v>
      </c>
      <c r="AT332" s="12" t="s">
        <v>1677</v>
      </c>
      <c r="AU332" s="13"/>
      <c r="AV332" s="12" t="s">
        <v>1677</v>
      </c>
      <c r="AW332" s="13"/>
      <c r="AX332" s="13"/>
      <c r="AY332" s="13"/>
      <c r="AZ332" s="13"/>
      <c r="BA332" s="13"/>
      <c r="BB332" s="13"/>
      <c r="BC332" s="13"/>
      <c r="BD332" s="13"/>
      <c r="BE332" s="13"/>
      <c r="BF332" s="168"/>
      <c r="BG332" s="37"/>
      <c r="BH332" s="12"/>
      <c r="BI332" s="13"/>
      <c r="BJ332" s="13"/>
      <c r="BK332" s="13"/>
      <c r="BL332" s="13"/>
      <c r="BM332" s="13"/>
      <c r="BN332" s="13"/>
      <c r="BO332" s="13"/>
      <c r="BP332" s="13"/>
      <c r="BQ332" s="13"/>
      <c r="BR332" s="5">
        <f t="shared" si="18"/>
        <v>1</v>
      </c>
    </row>
    <row r="333" spans="1:70" s="208" customFormat="1" ht="14.5">
      <c r="A333" s="32">
        <f t="shared" si="19"/>
        <v>78</v>
      </c>
      <c r="B333" s="16">
        <v>5</v>
      </c>
      <c r="C333" s="32" t="s">
        <v>2389</v>
      </c>
      <c r="D333" s="32">
        <v>9</v>
      </c>
      <c r="E333" s="32" t="s">
        <v>856</v>
      </c>
      <c r="F333" s="32"/>
      <c r="G333" s="32"/>
      <c r="H333" s="32"/>
      <c r="I333" s="32" t="s">
        <v>1053</v>
      </c>
      <c r="J333" s="207"/>
      <c r="K333" s="32"/>
      <c r="L333" s="32"/>
      <c r="M333" s="32"/>
      <c r="N333" s="32"/>
      <c r="O333" s="207"/>
      <c r="P333" s="207">
        <f>Table2[[#This Row],[Minimum possible value]]</f>
        <v>0</v>
      </c>
      <c r="Q333" s="207">
        <f>Table2[[#This Row],[Maximum likely or possible value]]</f>
        <v>0</v>
      </c>
      <c r="R333" s="207"/>
      <c r="S333" s="12" t="s">
        <v>1054</v>
      </c>
      <c r="T333" s="258"/>
      <c r="U333" s="129" t="s">
        <v>1053</v>
      </c>
      <c r="V333" s="437"/>
      <c r="W333" s="437"/>
      <c r="X333" s="37"/>
      <c r="Y333" s="37"/>
      <c r="Z333" s="37"/>
      <c r="AA333" s="168"/>
      <c r="AB333" s="37"/>
      <c r="AC333" s="170"/>
      <c r="AD333" s="13"/>
      <c r="AE333" s="13"/>
      <c r="AF333" s="13"/>
      <c r="AG333" s="13"/>
      <c r="AH333" s="13"/>
      <c r="AI333" s="494"/>
      <c r="AJ333" s="494"/>
      <c r="AK333" s="494"/>
      <c r="AL333" s="494"/>
      <c r="AM333" s="494"/>
      <c r="AN333" s="494"/>
      <c r="AO333" s="494"/>
      <c r="AP333" s="494"/>
      <c r="AQ333" s="168"/>
      <c r="AR333" s="37"/>
      <c r="AS333" s="12"/>
      <c r="AT333" s="12"/>
      <c r="AU333" s="13"/>
      <c r="AV333" s="12"/>
      <c r="AW333" s="13"/>
      <c r="AX333" s="13"/>
      <c r="AY333" s="13"/>
      <c r="AZ333" s="13"/>
      <c r="BA333" s="13"/>
      <c r="BB333" s="13"/>
      <c r="BC333" s="13"/>
      <c r="BD333" s="13"/>
      <c r="BE333" s="13"/>
      <c r="BF333" s="168"/>
      <c r="BG333" s="37"/>
      <c r="BH333" s="12"/>
      <c r="BI333" s="13"/>
      <c r="BJ333" s="13"/>
      <c r="BK333" s="13"/>
      <c r="BL333" s="13"/>
      <c r="BM333" s="13"/>
      <c r="BN333" s="13"/>
      <c r="BO333" s="13"/>
      <c r="BP333" s="13"/>
      <c r="BQ333" s="13"/>
      <c r="BR333" s="5">
        <f t="shared" si="18"/>
        <v>1</v>
      </c>
    </row>
    <row r="334" spans="1:70" s="208" customFormat="1" ht="14.5">
      <c r="A334" s="32">
        <f t="shared" si="19"/>
        <v>79</v>
      </c>
      <c r="B334" s="16">
        <v>5</v>
      </c>
      <c r="C334" s="32" t="s">
        <v>2389</v>
      </c>
      <c r="D334" s="32">
        <v>9</v>
      </c>
      <c r="E334" s="32" t="s">
        <v>856</v>
      </c>
      <c r="F334" s="32"/>
      <c r="G334" s="32"/>
      <c r="H334" s="32"/>
      <c r="I334" s="32" t="s">
        <v>1055</v>
      </c>
      <c r="J334" s="207"/>
      <c r="K334" s="32"/>
      <c r="L334" s="32"/>
      <c r="M334" s="32"/>
      <c r="N334" s="32"/>
      <c r="O334" s="207"/>
      <c r="P334" s="207">
        <f>Table2[[#This Row],[Minimum possible value]]</f>
        <v>0</v>
      </c>
      <c r="Q334" s="207">
        <f>Table2[[#This Row],[Maximum likely or possible value]]</f>
        <v>0</v>
      </c>
      <c r="R334" s="207"/>
      <c r="S334" s="12" t="s">
        <v>1056</v>
      </c>
      <c r="T334" s="258"/>
      <c r="U334" s="129" t="s">
        <v>1057</v>
      </c>
      <c r="V334" s="437"/>
      <c r="W334" s="437"/>
      <c r="X334" s="37"/>
      <c r="Y334" s="37"/>
      <c r="Z334" s="37"/>
      <c r="AA334" s="168"/>
      <c r="AB334" s="37"/>
      <c r="AC334" s="170"/>
      <c r="AD334" s="13"/>
      <c r="AE334" s="13"/>
      <c r="AF334" s="13"/>
      <c r="AG334" s="13"/>
      <c r="AH334" s="13"/>
      <c r="AI334" s="494"/>
      <c r="AJ334" s="494"/>
      <c r="AK334" s="494"/>
      <c r="AL334" s="494"/>
      <c r="AM334" s="494"/>
      <c r="AN334" s="494"/>
      <c r="AO334" s="494"/>
      <c r="AP334" s="494"/>
      <c r="AQ334" s="168"/>
      <c r="AR334" s="37"/>
      <c r="AS334" s="12"/>
      <c r="AT334" s="12"/>
      <c r="AU334" s="13"/>
      <c r="AV334" s="12"/>
      <c r="AW334" s="13"/>
      <c r="AX334" s="13"/>
      <c r="AY334" s="13"/>
      <c r="AZ334" s="13"/>
      <c r="BA334" s="13"/>
      <c r="BB334" s="13"/>
      <c r="BC334" s="13"/>
      <c r="BD334" s="13"/>
      <c r="BE334" s="13"/>
      <c r="BF334" s="168"/>
      <c r="BG334" s="37"/>
      <c r="BH334" s="12"/>
      <c r="BI334" s="13"/>
      <c r="BJ334" s="13"/>
      <c r="BK334" s="13"/>
      <c r="BL334" s="13"/>
      <c r="BM334" s="13"/>
      <c r="BN334" s="13"/>
      <c r="BO334" s="13"/>
      <c r="BP334" s="13"/>
      <c r="BQ334" s="13"/>
      <c r="BR334" s="5">
        <f t="shared" si="18"/>
        <v>1</v>
      </c>
    </row>
    <row r="335" spans="1:70" s="208" customFormat="1" ht="14.5">
      <c r="A335" s="32">
        <f t="shared" si="19"/>
        <v>80</v>
      </c>
      <c r="B335" s="16">
        <v>5</v>
      </c>
      <c r="C335" s="32" t="s">
        <v>2389</v>
      </c>
      <c r="D335" s="32">
        <v>9</v>
      </c>
      <c r="E335" s="32" t="s">
        <v>856</v>
      </c>
      <c r="F335" s="32"/>
      <c r="G335" s="32"/>
      <c r="H335" s="32"/>
      <c r="I335" s="32" t="s">
        <v>1058</v>
      </c>
      <c r="J335" s="207"/>
      <c r="K335" s="32"/>
      <c r="L335" s="32"/>
      <c r="M335" s="32"/>
      <c r="N335" s="32"/>
      <c r="O335" s="207"/>
      <c r="P335" s="207">
        <f>Table2[[#This Row],[Minimum possible value]]</f>
        <v>0</v>
      </c>
      <c r="Q335" s="207">
        <f>Table2[[#This Row],[Maximum likely or possible value]]</f>
        <v>0</v>
      </c>
      <c r="R335" s="207"/>
      <c r="S335" s="12" t="s">
        <v>1059</v>
      </c>
      <c r="T335" s="258"/>
      <c r="U335" s="129" t="s">
        <v>1058</v>
      </c>
      <c r="V335" s="437"/>
      <c r="W335" s="437"/>
      <c r="X335" s="37"/>
      <c r="Y335" s="37"/>
      <c r="Z335" s="37"/>
      <c r="AA335" s="168"/>
      <c r="AB335" s="37"/>
      <c r="AC335" s="170"/>
      <c r="AD335" s="13"/>
      <c r="AE335" s="13"/>
      <c r="AF335" s="13"/>
      <c r="AG335" s="13"/>
      <c r="AH335" s="13"/>
      <c r="AI335" s="494"/>
      <c r="AJ335" s="494"/>
      <c r="AK335" s="494"/>
      <c r="AL335" s="494"/>
      <c r="AM335" s="494"/>
      <c r="AN335" s="494"/>
      <c r="AO335" s="494"/>
      <c r="AP335" s="494"/>
      <c r="AQ335" s="168"/>
      <c r="AR335" s="37"/>
      <c r="AS335" s="12"/>
      <c r="AT335" s="12"/>
      <c r="AU335" s="13"/>
      <c r="AV335" s="12"/>
      <c r="AW335" s="13"/>
      <c r="AX335" s="13"/>
      <c r="AY335" s="13"/>
      <c r="AZ335" s="13"/>
      <c r="BA335" s="13"/>
      <c r="BB335" s="13"/>
      <c r="BC335" s="13"/>
      <c r="BD335" s="13"/>
      <c r="BE335" s="13"/>
      <c r="BF335" s="168"/>
      <c r="BG335" s="37"/>
      <c r="BH335" s="12"/>
      <c r="BI335" s="13"/>
      <c r="BJ335" s="13"/>
      <c r="BK335" s="13"/>
      <c r="BL335" s="13"/>
      <c r="BM335" s="13"/>
      <c r="BN335" s="13"/>
      <c r="BO335" s="13"/>
      <c r="BP335" s="13"/>
      <c r="BQ335" s="13"/>
      <c r="BR335" s="5">
        <f t="shared" si="18"/>
        <v>1</v>
      </c>
    </row>
    <row r="336" spans="1:70" s="208" customFormat="1" ht="14.5">
      <c r="A336" s="32">
        <f t="shared" si="19"/>
        <v>81</v>
      </c>
      <c r="B336" s="16">
        <v>5</v>
      </c>
      <c r="C336" s="32" t="s">
        <v>2389</v>
      </c>
      <c r="D336" s="32">
        <v>9</v>
      </c>
      <c r="E336" s="32" t="s">
        <v>856</v>
      </c>
      <c r="F336" s="32"/>
      <c r="G336" s="32"/>
      <c r="H336" s="32"/>
      <c r="I336" s="32" t="s">
        <v>1060</v>
      </c>
      <c r="J336" s="207"/>
      <c r="K336" s="32"/>
      <c r="L336" s="32"/>
      <c r="M336" s="32"/>
      <c r="N336" s="32"/>
      <c r="O336" s="207"/>
      <c r="P336" s="207">
        <f>Table2[[#This Row],[Minimum possible value]]</f>
        <v>0</v>
      </c>
      <c r="Q336" s="207">
        <f>Table2[[#This Row],[Maximum likely or possible value]]</f>
        <v>0</v>
      </c>
      <c r="R336" s="207"/>
      <c r="S336" s="12" t="s">
        <v>1061</v>
      </c>
      <c r="T336" s="258"/>
      <c r="U336" s="129" t="s">
        <v>1062</v>
      </c>
      <c r="V336" s="437"/>
      <c r="W336" s="437"/>
      <c r="X336" s="37"/>
      <c r="Y336" s="37"/>
      <c r="Z336" s="37"/>
      <c r="AA336" s="168"/>
      <c r="AB336" s="37"/>
      <c r="AC336" s="170"/>
      <c r="AD336" s="13"/>
      <c r="AE336" s="13"/>
      <c r="AF336" s="13"/>
      <c r="AG336" s="13"/>
      <c r="AH336" s="13"/>
      <c r="AI336" s="494"/>
      <c r="AJ336" s="494"/>
      <c r="AK336" s="494"/>
      <c r="AL336" s="494"/>
      <c r="AM336" s="494"/>
      <c r="AN336" s="494"/>
      <c r="AO336" s="494"/>
      <c r="AP336" s="494"/>
      <c r="AQ336" s="168"/>
      <c r="AR336" s="37"/>
      <c r="AS336" s="12"/>
      <c r="AT336" s="12"/>
      <c r="AU336" s="13"/>
      <c r="AV336" s="12"/>
      <c r="AW336" s="13"/>
      <c r="AX336" s="13"/>
      <c r="AY336" s="13"/>
      <c r="AZ336" s="13"/>
      <c r="BA336" s="13"/>
      <c r="BB336" s="13"/>
      <c r="BC336" s="13"/>
      <c r="BD336" s="13"/>
      <c r="BE336" s="13"/>
      <c r="BF336" s="168"/>
      <c r="BG336" s="37"/>
      <c r="BH336" s="12"/>
      <c r="BI336" s="13"/>
      <c r="BJ336" s="13"/>
      <c r="BK336" s="13"/>
      <c r="BL336" s="13"/>
      <c r="BM336" s="13"/>
      <c r="BN336" s="13"/>
      <c r="BO336" s="13"/>
      <c r="BP336" s="13"/>
      <c r="BQ336" s="13"/>
      <c r="BR336" s="5">
        <f t="shared" si="18"/>
        <v>1</v>
      </c>
    </row>
    <row r="337" spans="1:70" s="208" customFormat="1" ht="28">
      <c r="A337" s="32">
        <f t="shared" si="19"/>
        <v>82</v>
      </c>
      <c r="B337" s="16">
        <v>5</v>
      </c>
      <c r="C337" s="32" t="s">
        <v>2389</v>
      </c>
      <c r="D337" s="32">
        <v>9</v>
      </c>
      <c r="E337" s="32" t="s">
        <v>856</v>
      </c>
      <c r="F337" s="32"/>
      <c r="G337" s="32"/>
      <c r="H337" s="32"/>
      <c r="I337" s="32" t="s">
        <v>1676</v>
      </c>
      <c r="J337" s="207"/>
      <c r="K337" s="32"/>
      <c r="L337" s="32"/>
      <c r="M337" s="32"/>
      <c r="N337" s="32"/>
      <c r="O337" s="207"/>
      <c r="P337" s="207">
        <f>Table2[[#This Row],[Minimum possible value]]</f>
        <v>0</v>
      </c>
      <c r="Q337" s="207">
        <f>Table2[[#This Row],[Maximum likely or possible value]]</f>
        <v>0</v>
      </c>
      <c r="R337" s="207"/>
      <c r="S337" s="12"/>
      <c r="T337" s="258"/>
      <c r="U337" s="129"/>
      <c r="V337" s="437"/>
      <c r="W337" s="437"/>
      <c r="X337" s="37"/>
      <c r="Y337" s="37"/>
      <c r="Z337" s="37"/>
      <c r="AA337" s="168"/>
      <c r="AB337" s="37"/>
      <c r="AC337" s="170"/>
      <c r="AD337" s="13"/>
      <c r="AE337" s="13"/>
      <c r="AF337" s="13"/>
      <c r="AG337" s="13"/>
      <c r="AH337" s="13"/>
      <c r="AI337" s="494"/>
      <c r="AJ337" s="494"/>
      <c r="AK337" s="494"/>
      <c r="AL337" s="494"/>
      <c r="AM337" s="494"/>
      <c r="AN337" s="494"/>
      <c r="AO337" s="494"/>
      <c r="AP337" s="494"/>
      <c r="AQ337" s="168"/>
      <c r="AR337" s="37"/>
      <c r="AS337" s="12" t="s">
        <v>1675</v>
      </c>
      <c r="AT337" s="12" t="s">
        <v>1675</v>
      </c>
      <c r="AU337" s="13"/>
      <c r="AV337" s="12" t="s">
        <v>1675</v>
      </c>
      <c r="AW337" s="13"/>
      <c r="AX337" s="13"/>
      <c r="AY337" s="13"/>
      <c r="AZ337" s="13"/>
      <c r="BA337" s="13" t="s">
        <v>1676</v>
      </c>
      <c r="BB337" s="13"/>
      <c r="BC337" s="13"/>
      <c r="BD337" s="13"/>
      <c r="BE337" s="13"/>
      <c r="BF337" s="168"/>
      <c r="BG337" s="37"/>
      <c r="BH337" s="12"/>
      <c r="BI337" s="13"/>
      <c r="BJ337" s="13"/>
      <c r="BK337" s="13"/>
      <c r="BL337" s="13"/>
      <c r="BM337" s="13"/>
      <c r="BN337" s="13"/>
      <c r="BO337" s="13"/>
      <c r="BP337" s="13"/>
      <c r="BQ337" s="13"/>
      <c r="BR337" s="5">
        <f t="shared" si="18"/>
        <v>1</v>
      </c>
    </row>
    <row r="338" spans="1:70" s="208" customFormat="1" ht="14.5">
      <c r="A338" s="32">
        <f t="shared" si="19"/>
        <v>83</v>
      </c>
      <c r="B338" s="16">
        <v>5</v>
      </c>
      <c r="C338" s="32" t="s">
        <v>2389</v>
      </c>
      <c r="D338" s="32">
        <v>9</v>
      </c>
      <c r="E338" s="32" t="s">
        <v>856</v>
      </c>
      <c r="F338" s="32"/>
      <c r="G338" s="32"/>
      <c r="H338" s="32"/>
      <c r="I338" s="32" t="s">
        <v>1063</v>
      </c>
      <c r="J338" s="207"/>
      <c r="K338" s="32"/>
      <c r="L338" s="32"/>
      <c r="M338" s="32"/>
      <c r="N338" s="32"/>
      <c r="O338" s="207"/>
      <c r="P338" s="207">
        <f>Table2[[#This Row],[Minimum possible value]]</f>
        <v>0</v>
      </c>
      <c r="Q338" s="207">
        <f>Table2[[#This Row],[Maximum likely or possible value]]</f>
        <v>0</v>
      </c>
      <c r="R338" s="207"/>
      <c r="S338" s="12" t="s">
        <v>1064</v>
      </c>
      <c r="T338" s="258"/>
      <c r="U338" s="129" t="s">
        <v>1063</v>
      </c>
      <c r="V338" s="437"/>
      <c r="W338" s="437"/>
      <c r="X338" s="37"/>
      <c r="Y338" s="37"/>
      <c r="Z338" s="37"/>
      <c r="AA338" s="168"/>
      <c r="AB338" s="37"/>
      <c r="AC338" s="170"/>
      <c r="AD338" s="13"/>
      <c r="AE338" s="13"/>
      <c r="AF338" s="13"/>
      <c r="AG338" s="13"/>
      <c r="AH338" s="13"/>
      <c r="AI338" s="494"/>
      <c r="AJ338" s="494"/>
      <c r="AK338" s="494"/>
      <c r="AL338" s="494"/>
      <c r="AM338" s="494"/>
      <c r="AN338" s="494"/>
      <c r="AO338" s="494"/>
      <c r="AP338" s="494"/>
      <c r="AQ338" s="168"/>
      <c r="AR338" s="37"/>
      <c r="AS338" s="12"/>
      <c r="AT338" s="12"/>
      <c r="AU338" s="13"/>
      <c r="AV338" s="12"/>
      <c r="AW338" s="13"/>
      <c r="AX338" s="13"/>
      <c r="AY338" s="13"/>
      <c r="AZ338" s="13"/>
      <c r="BA338" s="13"/>
      <c r="BB338" s="13"/>
      <c r="BC338" s="13"/>
      <c r="BD338" s="13"/>
      <c r="BE338" s="13"/>
      <c r="BF338" s="168"/>
      <c r="BG338" s="37"/>
      <c r="BH338" s="12"/>
      <c r="BI338" s="13"/>
      <c r="BJ338" s="13"/>
      <c r="BK338" s="13"/>
      <c r="BL338" s="13"/>
      <c r="BM338" s="13"/>
      <c r="BN338" s="13"/>
      <c r="BO338" s="13"/>
      <c r="BP338" s="13"/>
      <c r="BQ338" s="13"/>
      <c r="BR338" s="5">
        <f t="shared" si="18"/>
        <v>1</v>
      </c>
    </row>
    <row r="339" spans="1:70" s="208" customFormat="1" ht="14.5">
      <c r="A339" s="32">
        <f t="shared" si="19"/>
        <v>84</v>
      </c>
      <c r="B339" s="16">
        <v>5</v>
      </c>
      <c r="C339" s="32" t="s">
        <v>2389</v>
      </c>
      <c r="D339" s="32">
        <v>9</v>
      </c>
      <c r="E339" s="32" t="s">
        <v>856</v>
      </c>
      <c r="F339" s="32"/>
      <c r="G339" s="32"/>
      <c r="H339" s="32"/>
      <c r="I339" s="32" t="s">
        <v>1065</v>
      </c>
      <c r="J339" s="207"/>
      <c r="K339" s="32"/>
      <c r="L339" s="32"/>
      <c r="M339" s="32"/>
      <c r="N339" s="32"/>
      <c r="O339" s="207"/>
      <c r="P339" s="207">
        <f>Table2[[#This Row],[Minimum possible value]]</f>
        <v>0</v>
      </c>
      <c r="Q339" s="207">
        <f>Table2[[#This Row],[Maximum likely or possible value]]</f>
        <v>0</v>
      </c>
      <c r="R339" s="207"/>
      <c r="S339" s="12" t="s">
        <v>1066</v>
      </c>
      <c r="T339" s="258"/>
      <c r="U339" s="129" t="s">
        <v>1067</v>
      </c>
      <c r="V339" s="437"/>
      <c r="W339" s="437"/>
      <c r="X339" s="37"/>
      <c r="Y339" s="37"/>
      <c r="Z339" s="37"/>
      <c r="AA339" s="168"/>
      <c r="AB339" s="37"/>
      <c r="AC339" s="170"/>
      <c r="AD339" s="13"/>
      <c r="AE339" s="13"/>
      <c r="AF339" s="13"/>
      <c r="AG339" s="13"/>
      <c r="AH339" s="13"/>
      <c r="AI339" s="494"/>
      <c r="AJ339" s="494"/>
      <c r="AK339" s="494"/>
      <c r="AL339" s="494"/>
      <c r="AM339" s="494"/>
      <c r="AN339" s="494"/>
      <c r="AO339" s="494"/>
      <c r="AP339" s="494"/>
      <c r="AQ339" s="168"/>
      <c r="AR339" s="37"/>
      <c r="AS339" s="12"/>
      <c r="AT339" s="12"/>
      <c r="AU339" s="13"/>
      <c r="AV339" s="12"/>
      <c r="AW339" s="13"/>
      <c r="AX339" s="13"/>
      <c r="AY339" s="13"/>
      <c r="AZ339" s="13"/>
      <c r="BA339" s="13"/>
      <c r="BB339" s="13"/>
      <c r="BC339" s="13"/>
      <c r="BD339" s="13"/>
      <c r="BE339" s="13"/>
      <c r="BF339" s="168"/>
      <c r="BG339" s="37"/>
      <c r="BH339" s="12"/>
      <c r="BI339" s="13"/>
      <c r="BJ339" s="13"/>
      <c r="BK339" s="13"/>
      <c r="BL339" s="13"/>
      <c r="BM339" s="13"/>
      <c r="BN339" s="13"/>
      <c r="BO339" s="13"/>
      <c r="BP339" s="13"/>
      <c r="BQ339" s="13"/>
      <c r="BR339" s="5">
        <f t="shared" si="18"/>
        <v>1</v>
      </c>
    </row>
    <row r="340" spans="1:70" s="208" customFormat="1" ht="14.5">
      <c r="A340" s="32">
        <f t="shared" si="19"/>
        <v>85</v>
      </c>
      <c r="B340" s="16">
        <v>5</v>
      </c>
      <c r="C340" s="32" t="s">
        <v>2389</v>
      </c>
      <c r="D340" s="32">
        <v>9</v>
      </c>
      <c r="E340" s="32" t="s">
        <v>856</v>
      </c>
      <c r="F340" s="32"/>
      <c r="G340" s="32"/>
      <c r="H340" s="32"/>
      <c r="I340" s="32" t="s">
        <v>1068</v>
      </c>
      <c r="J340" s="207"/>
      <c r="K340" s="32"/>
      <c r="L340" s="32"/>
      <c r="M340" s="32"/>
      <c r="N340" s="32"/>
      <c r="O340" s="207"/>
      <c r="P340" s="207">
        <f>Table2[[#This Row],[Minimum possible value]]</f>
        <v>0</v>
      </c>
      <c r="Q340" s="207">
        <f>Table2[[#This Row],[Maximum likely or possible value]]</f>
        <v>0</v>
      </c>
      <c r="R340" s="207"/>
      <c r="S340" s="12" t="s">
        <v>1069</v>
      </c>
      <c r="T340" s="258"/>
      <c r="U340" s="129" t="s">
        <v>1068</v>
      </c>
      <c r="V340" s="437"/>
      <c r="W340" s="437"/>
      <c r="X340" s="37"/>
      <c r="Y340" s="37"/>
      <c r="Z340" s="37"/>
      <c r="AA340" s="168"/>
      <c r="AB340" s="37"/>
      <c r="AC340" s="170"/>
      <c r="AD340" s="13"/>
      <c r="AE340" s="13"/>
      <c r="AF340" s="13"/>
      <c r="AG340" s="13"/>
      <c r="AH340" s="13"/>
      <c r="AI340" s="494"/>
      <c r="AJ340" s="494"/>
      <c r="AK340" s="494"/>
      <c r="AL340" s="494"/>
      <c r="AM340" s="494"/>
      <c r="AN340" s="494"/>
      <c r="AO340" s="494"/>
      <c r="AP340" s="494"/>
      <c r="AQ340" s="168"/>
      <c r="AR340" s="37"/>
      <c r="AS340" s="12"/>
      <c r="AT340" s="12"/>
      <c r="AU340" s="13"/>
      <c r="AV340" s="12"/>
      <c r="AW340" s="13"/>
      <c r="AX340" s="13"/>
      <c r="AY340" s="13"/>
      <c r="AZ340" s="13"/>
      <c r="BA340" s="13"/>
      <c r="BB340" s="13"/>
      <c r="BC340" s="13"/>
      <c r="BD340" s="13"/>
      <c r="BE340" s="13"/>
      <c r="BF340" s="168"/>
      <c r="BG340" s="37"/>
      <c r="BH340" s="12"/>
      <c r="BI340" s="13"/>
      <c r="BJ340" s="13"/>
      <c r="BK340" s="13"/>
      <c r="BL340" s="13"/>
      <c r="BM340" s="13"/>
      <c r="BN340" s="13"/>
      <c r="BO340" s="13"/>
      <c r="BP340" s="13"/>
      <c r="BQ340" s="13"/>
      <c r="BR340" s="5">
        <f t="shared" si="18"/>
        <v>1</v>
      </c>
    </row>
    <row r="341" spans="1:70" s="208" customFormat="1" ht="14.5">
      <c r="A341" s="32">
        <f t="shared" si="19"/>
        <v>86</v>
      </c>
      <c r="B341" s="16">
        <v>5</v>
      </c>
      <c r="C341" s="32" t="s">
        <v>2389</v>
      </c>
      <c r="D341" s="32">
        <v>9</v>
      </c>
      <c r="E341" s="32" t="s">
        <v>856</v>
      </c>
      <c r="F341" s="32"/>
      <c r="G341" s="32"/>
      <c r="H341" s="32"/>
      <c r="I341" s="32" t="s">
        <v>1070</v>
      </c>
      <c r="J341" s="207"/>
      <c r="K341" s="32"/>
      <c r="L341" s="32"/>
      <c r="M341" s="32"/>
      <c r="N341" s="32"/>
      <c r="O341" s="207"/>
      <c r="P341" s="207">
        <f>Table2[[#This Row],[Minimum possible value]]</f>
        <v>0</v>
      </c>
      <c r="Q341" s="207">
        <f>Table2[[#This Row],[Maximum likely or possible value]]</f>
        <v>0</v>
      </c>
      <c r="R341" s="207"/>
      <c r="S341" s="12" t="s">
        <v>1071</v>
      </c>
      <c r="T341" s="258"/>
      <c r="U341" s="129" t="s">
        <v>1072</v>
      </c>
      <c r="V341" s="437"/>
      <c r="W341" s="437"/>
      <c r="X341" s="37"/>
      <c r="Y341" s="37"/>
      <c r="Z341" s="37"/>
      <c r="AA341" s="168"/>
      <c r="AB341" s="37"/>
      <c r="AC341" s="170"/>
      <c r="AD341" s="13"/>
      <c r="AE341" s="13"/>
      <c r="AF341" s="13"/>
      <c r="AG341" s="13"/>
      <c r="AH341" s="13"/>
      <c r="AI341" s="494"/>
      <c r="AJ341" s="494"/>
      <c r="AK341" s="494"/>
      <c r="AL341" s="494"/>
      <c r="AM341" s="494"/>
      <c r="AN341" s="494"/>
      <c r="AO341" s="494"/>
      <c r="AP341" s="494"/>
      <c r="AQ341" s="168"/>
      <c r="AR341" s="37"/>
      <c r="AS341" s="12"/>
      <c r="AT341" s="12"/>
      <c r="AU341" s="13"/>
      <c r="AV341" s="12"/>
      <c r="AW341" s="13"/>
      <c r="AX341" s="13"/>
      <c r="AY341" s="13"/>
      <c r="AZ341" s="13"/>
      <c r="BA341" s="13"/>
      <c r="BB341" s="13"/>
      <c r="BC341" s="13"/>
      <c r="BD341" s="13"/>
      <c r="BE341" s="13"/>
      <c r="BF341" s="168"/>
      <c r="BG341" s="37"/>
      <c r="BH341" s="12"/>
      <c r="BI341" s="13"/>
      <c r="BJ341" s="13"/>
      <c r="BK341" s="13"/>
      <c r="BL341" s="13"/>
      <c r="BM341" s="13"/>
      <c r="BN341" s="13"/>
      <c r="BO341" s="13"/>
      <c r="BP341" s="13"/>
      <c r="BQ341" s="13"/>
      <c r="BR341" s="5">
        <f t="shared" si="18"/>
        <v>1</v>
      </c>
    </row>
    <row r="342" spans="1:70" s="208" customFormat="1" ht="14.5">
      <c r="A342" s="32">
        <f t="shared" si="19"/>
        <v>87</v>
      </c>
      <c r="B342" s="16">
        <v>5</v>
      </c>
      <c r="C342" s="32" t="s">
        <v>2389</v>
      </c>
      <c r="D342" s="32">
        <v>9</v>
      </c>
      <c r="E342" s="32" t="s">
        <v>856</v>
      </c>
      <c r="F342" s="32"/>
      <c r="G342" s="32"/>
      <c r="H342" s="32"/>
      <c r="I342" s="32" t="s">
        <v>1073</v>
      </c>
      <c r="J342" s="207"/>
      <c r="K342" s="32"/>
      <c r="L342" s="32"/>
      <c r="M342" s="32"/>
      <c r="N342" s="32"/>
      <c r="O342" s="207"/>
      <c r="P342" s="207">
        <f>Table2[[#This Row],[Minimum possible value]]</f>
        <v>0</v>
      </c>
      <c r="Q342" s="207">
        <f>Table2[[#This Row],[Maximum likely or possible value]]</f>
        <v>0</v>
      </c>
      <c r="R342" s="207"/>
      <c r="S342" s="12" t="s">
        <v>1074</v>
      </c>
      <c r="T342" s="258"/>
      <c r="U342" s="129" t="s">
        <v>1073</v>
      </c>
      <c r="V342" s="437"/>
      <c r="W342" s="437"/>
      <c r="X342" s="37"/>
      <c r="Y342" s="37"/>
      <c r="Z342" s="37"/>
      <c r="AA342" s="168"/>
      <c r="AB342" s="37"/>
      <c r="AC342" s="170"/>
      <c r="AD342" s="13"/>
      <c r="AE342" s="13"/>
      <c r="AF342" s="13"/>
      <c r="AG342" s="13"/>
      <c r="AH342" s="13"/>
      <c r="AI342" s="494"/>
      <c r="AJ342" s="494"/>
      <c r="AK342" s="494"/>
      <c r="AL342" s="494"/>
      <c r="AM342" s="494"/>
      <c r="AN342" s="494"/>
      <c r="AO342" s="494"/>
      <c r="AP342" s="494"/>
      <c r="AQ342" s="168"/>
      <c r="AR342" s="37"/>
      <c r="AS342" s="12"/>
      <c r="AT342" s="12"/>
      <c r="AU342" s="13"/>
      <c r="AV342" s="12"/>
      <c r="AW342" s="13"/>
      <c r="AX342" s="13"/>
      <c r="AY342" s="13"/>
      <c r="AZ342" s="13"/>
      <c r="BA342" s="13"/>
      <c r="BB342" s="13"/>
      <c r="BC342" s="13"/>
      <c r="BD342" s="13"/>
      <c r="BE342" s="13"/>
      <c r="BF342" s="168"/>
      <c r="BG342" s="37"/>
      <c r="BH342" s="12"/>
      <c r="BI342" s="13"/>
      <c r="BJ342" s="13"/>
      <c r="BK342" s="13"/>
      <c r="BL342" s="13"/>
      <c r="BM342" s="13"/>
      <c r="BN342" s="13"/>
      <c r="BO342" s="13"/>
      <c r="BP342" s="13"/>
      <c r="BQ342" s="13"/>
      <c r="BR342" s="5">
        <f t="shared" si="18"/>
        <v>1</v>
      </c>
    </row>
    <row r="343" spans="1:70" s="208" customFormat="1" ht="14.5">
      <c r="A343" s="32">
        <f t="shared" si="19"/>
        <v>88</v>
      </c>
      <c r="B343" s="16">
        <v>5</v>
      </c>
      <c r="C343" s="32" t="s">
        <v>2389</v>
      </c>
      <c r="D343" s="32">
        <v>9</v>
      </c>
      <c r="E343" s="32" t="s">
        <v>856</v>
      </c>
      <c r="F343" s="32"/>
      <c r="G343" s="32"/>
      <c r="H343" s="32"/>
      <c r="I343" s="32" t="s">
        <v>1075</v>
      </c>
      <c r="J343" s="207"/>
      <c r="K343" s="32"/>
      <c r="L343" s="32"/>
      <c r="M343" s="32"/>
      <c r="N343" s="32"/>
      <c r="O343" s="207"/>
      <c r="P343" s="207">
        <f>Table2[[#This Row],[Minimum possible value]]</f>
        <v>0</v>
      </c>
      <c r="Q343" s="207">
        <f>Table2[[#This Row],[Maximum likely or possible value]]</f>
        <v>0</v>
      </c>
      <c r="R343" s="207"/>
      <c r="S343" s="12" t="s">
        <v>1076</v>
      </c>
      <c r="T343" s="258"/>
      <c r="U343" s="129" t="s">
        <v>1077</v>
      </c>
      <c r="V343" s="437"/>
      <c r="W343" s="437"/>
      <c r="X343" s="37"/>
      <c r="Y343" s="37"/>
      <c r="Z343" s="37"/>
      <c r="AA343" s="168"/>
      <c r="AB343" s="37"/>
      <c r="AC343" s="170"/>
      <c r="AD343" s="13"/>
      <c r="AE343" s="13"/>
      <c r="AF343" s="13"/>
      <c r="AG343" s="13"/>
      <c r="AH343" s="13"/>
      <c r="AI343" s="494"/>
      <c r="AJ343" s="494"/>
      <c r="AK343" s="494"/>
      <c r="AL343" s="494"/>
      <c r="AM343" s="494"/>
      <c r="AN343" s="494"/>
      <c r="AO343" s="494"/>
      <c r="AP343" s="494"/>
      <c r="AQ343" s="168"/>
      <c r="AR343" s="37"/>
      <c r="AS343" s="12"/>
      <c r="AT343" s="12"/>
      <c r="AU343" s="13"/>
      <c r="AV343" s="12"/>
      <c r="AW343" s="13"/>
      <c r="AX343" s="13"/>
      <c r="AY343" s="13"/>
      <c r="AZ343" s="13"/>
      <c r="BA343" s="13"/>
      <c r="BB343" s="13"/>
      <c r="BC343" s="13"/>
      <c r="BD343" s="13"/>
      <c r="BE343" s="13"/>
      <c r="BF343" s="168"/>
      <c r="BG343" s="37"/>
      <c r="BH343" s="12"/>
      <c r="BI343" s="13"/>
      <c r="BJ343" s="13"/>
      <c r="BK343" s="13"/>
      <c r="BL343" s="13"/>
      <c r="BM343" s="13"/>
      <c r="BN343" s="13"/>
      <c r="BO343" s="13"/>
      <c r="BP343" s="13"/>
      <c r="BQ343" s="13"/>
      <c r="BR343" s="5">
        <f t="shared" si="18"/>
        <v>1</v>
      </c>
    </row>
    <row r="344" spans="1:70" s="208" customFormat="1" ht="14.5">
      <c r="A344" s="32">
        <f t="shared" si="19"/>
        <v>89</v>
      </c>
      <c r="B344" s="16">
        <v>5</v>
      </c>
      <c r="C344" s="32" t="s">
        <v>2389</v>
      </c>
      <c r="D344" s="32">
        <v>9</v>
      </c>
      <c r="E344" s="32" t="s">
        <v>856</v>
      </c>
      <c r="F344" s="32"/>
      <c r="G344" s="32"/>
      <c r="H344" s="32"/>
      <c r="I344" s="32" t="s">
        <v>1078</v>
      </c>
      <c r="J344" s="207"/>
      <c r="K344" s="32"/>
      <c r="L344" s="32"/>
      <c r="M344" s="32"/>
      <c r="N344" s="32"/>
      <c r="O344" s="207"/>
      <c r="P344" s="207">
        <f>Table2[[#This Row],[Minimum possible value]]</f>
        <v>0</v>
      </c>
      <c r="Q344" s="207">
        <f>Table2[[#This Row],[Maximum likely or possible value]]</f>
        <v>0</v>
      </c>
      <c r="R344" s="207"/>
      <c r="S344" s="12" t="s">
        <v>1079</v>
      </c>
      <c r="T344" s="258"/>
      <c r="U344" s="129" t="s">
        <v>1078</v>
      </c>
      <c r="V344" s="437"/>
      <c r="W344" s="437"/>
      <c r="X344" s="37"/>
      <c r="Y344" s="37"/>
      <c r="Z344" s="37"/>
      <c r="AA344" s="168"/>
      <c r="AB344" s="37"/>
      <c r="AC344" s="170"/>
      <c r="AD344" s="13"/>
      <c r="AE344" s="13"/>
      <c r="AF344" s="13"/>
      <c r="AG344" s="13"/>
      <c r="AH344" s="13"/>
      <c r="AI344" s="494"/>
      <c r="AJ344" s="494"/>
      <c r="AK344" s="494"/>
      <c r="AL344" s="494"/>
      <c r="AM344" s="494"/>
      <c r="AN344" s="494"/>
      <c r="AO344" s="494"/>
      <c r="AP344" s="494"/>
      <c r="AQ344" s="168"/>
      <c r="AR344" s="37"/>
      <c r="AS344" s="12"/>
      <c r="AT344" s="12"/>
      <c r="AU344" s="150"/>
      <c r="AV344" s="12"/>
      <c r="AW344" s="13"/>
      <c r="AX344" s="13"/>
      <c r="AY344" s="13"/>
      <c r="AZ344" s="13"/>
      <c r="BA344" s="13"/>
      <c r="BB344" s="13"/>
      <c r="BC344" s="13"/>
      <c r="BD344" s="13"/>
      <c r="BE344" s="13"/>
      <c r="BF344" s="168"/>
      <c r="BG344" s="37"/>
      <c r="BH344" s="12"/>
      <c r="BI344" s="13"/>
      <c r="BJ344" s="13"/>
      <c r="BK344" s="13"/>
      <c r="BL344" s="13"/>
      <c r="BM344" s="13"/>
      <c r="BN344" s="13"/>
      <c r="BO344" s="13"/>
      <c r="BP344" s="13"/>
      <c r="BQ344" s="13"/>
      <c r="BR344" s="5">
        <f t="shared" si="18"/>
        <v>1</v>
      </c>
    </row>
    <row r="345" spans="1:70" s="208" customFormat="1" ht="14.5">
      <c r="A345" s="32">
        <f t="shared" si="19"/>
        <v>90</v>
      </c>
      <c r="B345" s="16">
        <v>5</v>
      </c>
      <c r="C345" s="32" t="s">
        <v>2389</v>
      </c>
      <c r="D345" s="32">
        <v>9</v>
      </c>
      <c r="E345" s="32" t="s">
        <v>856</v>
      </c>
      <c r="F345" s="32"/>
      <c r="G345" s="32"/>
      <c r="H345" s="32"/>
      <c r="I345" s="32" t="s">
        <v>1709</v>
      </c>
      <c r="J345" s="207"/>
      <c r="K345" s="32"/>
      <c r="L345" s="32"/>
      <c r="M345" s="32"/>
      <c r="N345" s="32"/>
      <c r="O345" s="207"/>
      <c r="P345" s="207">
        <f>Table2[[#This Row],[Minimum possible value]]</f>
        <v>0</v>
      </c>
      <c r="Q345" s="207">
        <f>Table2[[#This Row],[Maximum likely or possible value]]</f>
        <v>0</v>
      </c>
      <c r="R345" s="207"/>
      <c r="S345" s="12"/>
      <c r="T345" s="258"/>
      <c r="U345" s="129"/>
      <c r="V345" s="437"/>
      <c r="W345" s="437"/>
      <c r="X345" s="37"/>
      <c r="Y345" s="37"/>
      <c r="Z345" s="37"/>
      <c r="AA345" s="168"/>
      <c r="AB345" s="37"/>
      <c r="AC345" s="170"/>
      <c r="AD345" s="13"/>
      <c r="AE345" s="13"/>
      <c r="AF345" s="13"/>
      <c r="AG345" s="13"/>
      <c r="AH345" s="13"/>
      <c r="AI345" s="494"/>
      <c r="AJ345" s="494"/>
      <c r="AK345" s="494"/>
      <c r="AL345" s="494"/>
      <c r="AM345" s="494"/>
      <c r="AN345" s="494"/>
      <c r="AO345" s="494"/>
      <c r="AP345" s="494"/>
      <c r="AQ345" s="168"/>
      <c r="AR345" s="37"/>
      <c r="AS345" s="12" t="s">
        <v>1708</v>
      </c>
      <c r="AT345" s="12" t="s">
        <v>1708</v>
      </c>
      <c r="AU345" s="150"/>
      <c r="AV345" s="12" t="s">
        <v>1708</v>
      </c>
      <c r="AW345" s="13"/>
      <c r="AX345" s="13"/>
      <c r="AY345" s="13"/>
      <c r="AZ345" s="13"/>
      <c r="BA345" s="13" t="s">
        <v>1709</v>
      </c>
      <c r="BB345" s="13"/>
      <c r="BC345" s="13"/>
      <c r="BD345" s="13"/>
      <c r="BE345" s="13"/>
      <c r="BF345" s="168"/>
      <c r="BG345" s="37"/>
      <c r="BH345" s="12"/>
      <c r="BI345" s="13"/>
      <c r="BJ345" s="13"/>
      <c r="BK345" s="13"/>
      <c r="BL345" s="13"/>
      <c r="BM345" s="13"/>
      <c r="BN345" s="13"/>
      <c r="BO345" s="13"/>
      <c r="BP345" s="13"/>
      <c r="BQ345" s="13"/>
      <c r="BR345" s="5">
        <f t="shared" si="18"/>
        <v>1</v>
      </c>
    </row>
    <row r="346" spans="1:70" s="208" customFormat="1" ht="56">
      <c r="A346" s="32">
        <f t="shared" si="19"/>
        <v>91</v>
      </c>
      <c r="B346" s="16">
        <v>5</v>
      </c>
      <c r="C346" s="32" t="s">
        <v>2389</v>
      </c>
      <c r="D346" s="32">
        <v>9</v>
      </c>
      <c r="E346" s="32" t="s">
        <v>856</v>
      </c>
      <c r="F346" s="32"/>
      <c r="G346" s="32"/>
      <c r="H346" s="32"/>
      <c r="I346" s="32" t="s">
        <v>1080</v>
      </c>
      <c r="J346" s="207"/>
      <c r="K346" s="32"/>
      <c r="L346" s="32" t="s">
        <v>1972</v>
      </c>
      <c r="M346" s="32"/>
      <c r="N346" s="32"/>
      <c r="O346" s="207" t="s">
        <v>1081</v>
      </c>
      <c r="P346" s="207">
        <f>Table2[[#This Row],[Minimum possible value]]</f>
        <v>0</v>
      </c>
      <c r="Q346" s="207">
        <f>Table2[[#This Row],[Maximum likely or possible value]]</f>
        <v>0</v>
      </c>
      <c r="R346" s="207"/>
      <c r="S346" s="12" t="s">
        <v>1082</v>
      </c>
      <c r="T346" s="13"/>
      <c r="U346" s="13"/>
      <c r="V346" s="13"/>
      <c r="W346" s="13"/>
      <c r="X346" s="13"/>
      <c r="Y346" s="13"/>
      <c r="Z346" s="13"/>
      <c r="AA346" s="164"/>
      <c r="AB346" s="13"/>
      <c r="AC346" s="170"/>
      <c r="AD346" s="13"/>
      <c r="AE346" s="13"/>
      <c r="AF346" s="13"/>
      <c r="AG346" s="13"/>
      <c r="AH346" s="13"/>
      <c r="AI346" s="494"/>
      <c r="AJ346" s="494"/>
      <c r="AK346" s="494"/>
      <c r="AL346" s="494"/>
      <c r="AM346" s="494"/>
      <c r="AN346" s="494"/>
      <c r="AO346" s="494"/>
      <c r="AP346" s="494"/>
      <c r="AQ346" s="164"/>
      <c r="AR346" s="13"/>
      <c r="AS346" s="12" t="s">
        <v>1705</v>
      </c>
      <c r="AT346" s="12" t="s">
        <v>1705</v>
      </c>
      <c r="AU346" s="554" t="s">
        <v>1706</v>
      </c>
      <c r="AV346" s="12" t="s">
        <v>1705</v>
      </c>
      <c r="AW346" s="13"/>
      <c r="AX346" s="13"/>
      <c r="AY346" s="13"/>
      <c r="AZ346" s="13"/>
      <c r="BA346" s="13" t="s">
        <v>1706</v>
      </c>
      <c r="BB346" s="13"/>
      <c r="BC346" s="13"/>
      <c r="BD346" s="13"/>
      <c r="BE346" s="13"/>
      <c r="BF346" s="164"/>
      <c r="BG346" s="13"/>
      <c r="BH346" s="12" t="s">
        <v>1080</v>
      </c>
      <c r="BI346" s="13" t="s">
        <v>1081</v>
      </c>
      <c r="BJ346" s="13"/>
      <c r="BK346" s="13"/>
      <c r="BL346" s="13" t="s">
        <v>1083</v>
      </c>
      <c r="BM346" s="13" t="s">
        <v>78</v>
      </c>
      <c r="BN346" s="13"/>
      <c r="BO346" s="13"/>
      <c r="BP346" s="13"/>
      <c r="BQ346" s="13"/>
      <c r="BR346" s="5">
        <f t="shared" si="18"/>
        <v>3</v>
      </c>
    </row>
    <row r="347" spans="1:70" s="208" customFormat="1" ht="28">
      <c r="A347" s="32">
        <f t="shared" si="19"/>
        <v>92</v>
      </c>
      <c r="B347" s="16">
        <v>5</v>
      </c>
      <c r="C347" s="32" t="s">
        <v>2389</v>
      </c>
      <c r="D347" s="32">
        <v>9</v>
      </c>
      <c r="E347" s="32" t="s">
        <v>856</v>
      </c>
      <c r="F347" s="32"/>
      <c r="G347" s="32"/>
      <c r="H347" s="32"/>
      <c r="I347" s="32" t="s">
        <v>1688</v>
      </c>
      <c r="J347" s="207"/>
      <c r="K347" s="32"/>
      <c r="L347" s="32"/>
      <c r="M347" s="32"/>
      <c r="N347" s="32"/>
      <c r="O347" s="207"/>
      <c r="P347" s="207">
        <f>Table2[[#This Row],[Minimum possible value]]</f>
        <v>0</v>
      </c>
      <c r="Q347" s="207">
        <f>Table2[[#This Row],[Maximum likely or possible value]]</f>
        <v>0</v>
      </c>
      <c r="R347" s="207"/>
      <c r="S347" s="12"/>
      <c r="T347" s="258"/>
      <c r="U347" s="129"/>
      <c r="V347" s="437"/>
      <c r="W347" s="437"/>
      <c r="X347" s="37"/>
      <c r="Y347" s="37"/>
      <c r="Z347" s="37"/>
      <c r="AA347" s="168"/>
      <c r="AB347" s="37"/>
      <c r="AC347" s="13"/>
      <c r="AD347" s="13"/>
      <c r="AE347" s="13"/>
      <c r="AF347" s="13"/>
      <c r="AG347" s="13"/>
      <c r="AH347" s="13"/>
      <c r="AI347" s="494"/>
      <c r="AJ347" s="494"/>
      <c r="AK347" s="494"/>
      <c r="AL347" s="494"/>
      <c r="AM347" s="494"/>
      <c r="AN347" s="494"/>
      <c r="AO347" s="494"/>
      <c r="AP347" s="494"/>
      <c r="AQ347" s="168"/>
      <c r="AR347" s="37"/>
      <c r="AS347" s="12" t="s">
        <v>1687</v>
      </c>
      <c r="AT347" s="12" t="s">
        <v>1687</v>
      </c>
      <c r="AU347" s="13"/>
      <c r="AV347" s="13" t="s">
        <v>1687</v>
      </c>
      <c r="AW347" s="13"/>
      <c r="AX347" s="13"/>
      <c r="AY347" s="13"/>
      <c r="AZ347" s="13"/>
      <c r="BA347" s="13" t="s">
        <v>1688</v>
      </c>
      <c r="BB347" s="13"/>
      <c r="BC347" s="13"/>
      <c r="BD347" s="13"/>
      <c r="BE347" s="13"/>
      <c r="BF347" s="168"/>
      <c r="BG347" s="37"/>
      <c r="BH347" s="12"/>
      <c r="BI347" s="13"/>
      <c r="BJ347" s="13"/>
      <c r="BK347" s="13"/>
      <c r="BL347" s="13"/>
      <c r="BM347" s="13"/>
      <c r="BN347" s="13"/>
      <c r="BO347" s="13"/>
      <c r="BP347" s="13"/>
      <c r="BQ347" s="13"/>
      <c r="BR347" s="5">
        <f t="shared" si="18"/>
        <v>1</v>
      </c>
    </row>
    <row r="348" spans="1:70" s="208" customFormat="1" ht="84">
      <c r="A348" s="32">
        <f t="shared" si="19"/>
        <v>93</v>
      </c>
      <c r="B348" s="16">
        <v>5</v>
      </c>
      <c r="C348" s="32" t="s">
        <v>2389</v>
      </c>
      <c r="D348" s="32">
        <v>9</v>
      </c>
      <c r="E348" s="32" t="s">
        <v>856</v>
      </c>
      <c r="F348" s="32"/>
      <c r="G348" s="32"/>
      <c r="H348" s="32"/>
      <c r="I348" s="32" t="s">
        <v>1084</v>
      </c>
      <c r="J348" s="207"/>
      <c r="K348" s="32"/>
      <c r="L348" s="32"/>
      <c r="M348" s="32"/>
      <c r="N348" s="32"/>
      <c r="O348" s="207"/>
      <c r="P348" s="207">
        <f>Table2[[#This Row],[Minimum possible value]]</f>
        <v>0</v>
      </c>
      <c r="Q348" s="207">
        <f>Table2[[#This Row],[Maximum likely or possible value]]</f>
        <v>0</v>
      </c>
      <c r="R348" s="207"/>
      <c r="S348" s="12"/>
      <c r="T348" s="13"/>
      <c r="U348" s="13"/>
      <c r="V348" s="13"/>
      <c r="W348" s="13"/>
      <c r="X348" s="13"/>
      <c r="Y348" s="13"/>
      <c r="Z348" s="13"/>
      <c r="AA348" s="164"/>
      <c r="AB348" s="13"/>
      <c r="AC348" s="13"/>
      <c r="AD348" s="13"/>
      <c r="AE348" s="13"/>
      <c r="AF348" s="13"/>
      <c r="AG348" s="13"/>
      <c r="AH348" s="13"/>
      <c r="AI348" s="494"/>
      <c r="AJ348" s="494"/>
      <c r="AK348" s="494"/>
      <c r="AL348" s="494"/>
      <c r="AM348" s="494"/>
      <c r="AN348" s="494"/>
      <c r="AO348" s="494"/>
      <c r="AP348" s="494"/>
      <c r="AQ348" s="164"/>
      <c r="AR348" s="13"/>
      <c r="AS348" s="12"/>
      <c r="AT348" s="12"/>
      <c r="AU348" s="13"/>
      <c r="AV348" s="13"/>
      <c r="AW348" s="13"/>
      <c r="AX348" s="13"/>
      <c r="AY348" s="13"/>
      <c r="AZ348" s="13"/>
      <c r="BA348" s="13"/>
      <c r="BB348" s="13"/>
      <c r="BC348" s="13"/>
      <c r="BD348" s="13"/>
      <c r="BE348" s="13"/>
      <c r="BF348" s="164"/>
      <c r="BG348" s="13"/>
      <c r="BH348" s="12" t="s">
        <v>1084</v>
      </c>
      <c r="BI348" s="13" t="s">
        <v>1085</v>
      </c>
      <c r="BJ348" s="13"/>
      <c r="BK348" s="13"/>
      <c r="BL348" s="13" t="s">
        <v>1086</v>
      </c>
      <c r="BM348" s="13" t="s">
        <v>78</v>
      </c>
      <c r="BN348" s="13"/>
      <c r="BO348" s="13"/>
      <c r="BP348" s="13"/>
      <c r="BQ348" s="13"/>
      <c r="BR348" s="5">
        <f t="shared" si="18"/>
        <v>1</v>
      </c>
    </row>
    <row r="349" spans="1:70" s="208" customFormat="1" ht="14">
      <c r="A349" s="30">
        <v>1</v>
      </c>
      <c r="B349" s="16">
        <v>5</v>
      </c>
      <c r="C349" s="30" t="s">
        <v>2389</v>
      </c>
      <c r="D349" s="30">
        <v>10</v>
      </c>
      <c r="E349" s="30" t="s">
        <v>813</v>
      </c>
      <c r="F349" s="30"/>
      <c r="G349" s="30"/>
      <c r="H349" s="30"/>
      <c r="I349" s="30" t="s">
        <v>2012</v>
      </c>
      <c r="J349" s="289"/>
      <c r="K349" s="30"/>
      <c r="L349" s="30" t="s">
        <v>2441</v>
      </c>
      <c r="M349" s="30"/>
      <c r="N349" s="30"/>
      <c r="O349" s="289" t="s">
        <v>814</v>
      </c>
      <c r="P349" s="289">
        <f>Table2[[#This Row],[Minimum possible value]]</f>
        <v>0</v>
      </c>
      <c r="Q349" s="289" t="str">
        <f>Table2[[#This Row],[Maximum likely or possible value]]</f>
        <v>None</v>
      </c>
      <c r="R349" s="289"/>
      <c r="S349" s="17" t="s">
        <v>815</v>
      </c>
      <c r="T349" s="494"/>
      <c r="U349" s="21"/>
      <c r="V349" s="21"/>
      <c r="W349" s="21"/>
      <c r="X349" s="21"/>
      <c r="Y349" s="21"/>
      <c r="Z349" s="21"/>
      <c r="AA349" s="165"/>
      <c r="AB349" s="21"/>
      <c r="AC349" s="13" t="s">
        <v>814</v>
      </c>
      <c r="AD349" s="13" t="s">
        <v>814</v>
      </c>
      <c r="AE349" s="13"/>
      <c r="AF349" s="13"/>
      <c r="AG349" s="13"/>
      <c r="AH349" s="13" t="s">
        <v>816</v>
      </c>
      <c r="AI349" s="494" t="s">
        <v>307</v>
      </c>
      <c r="AJ349" s="494" t="s">
        <v>817</v>
      </c>
      <c r="AK349" s="494">
        <v>0</v>
      </c>
      <c r="AL349" s="494" t="s">
        <v>159</v>
      </c>
      <c r="AM349" s="494" t="s">
        <v>78</v>
      </c>
      <c r="AN349" s="494"/>
      <c r="AO349" s="494"/>
      <c r="AP349" s="494"/>
      <c r="AQ349" s="165"/>
      <c r="AR349" s="21"/>
      <c r="AS349" s="266"/>
      <c r="AT349" s="266"/>
      <c r="AU349" s="13"/>
      <c r="AV349" s="13"/>
      <c r="AW349" s="13"/>
      <c r="AX349" s="13"/>
      <c r="AY349" s="13"/>
      <c r="AZ349" s="13"/>
      <c r="BA349" s="13"/>
      <c r="BB349" s="13"/>
      <c r="BC349" s="13"/>
      <c r="BD349" s="13"/>
      <c r="BE349" s="13"/>
      <c r="BF349" s="165"/>
      <c r="BG349" s="21"/>
      <c r="BH349" s="12"/>
      <c r="BI349" s="13"/>
      <c r="BJ349" s="13"/>
      <c r="BK349" s="13"/>
      <c r="BL349" s="13"/>
      <c r="BM349" s="13"/>
      <c r="BN349" s="13"/>
      <c r="BO349" s="13"/>
      <c r="BP349" s="13"/>
      <c r="BQ349" s="13"/>
      <c r="BR349" s="5">
        <f t="shared" si="18"/>
        <v>2</v>
      </c>
    </row>
    <row r="350" spans="1:70" s="623" customFormat="1" ht="70">
      <c r="A350" s="591">
        <v>51</v>
      </c>
      <c r="B350" s="581">
        <v>5</v>
      </c>
      <c r="C350" s="591" t="s">
        <v>2389</v>
      </c>
      <c r="D350" s="591">
        <v>60</v>
      </c>
      <c r="E350" s="591" t="s">
        <v>813</v>
      </c>
      <c r="F350" s="591"/>
      <c r="G350" s="591" t="s">
        <v>1621</v>
      </c>
      <c r="H350" s="591" t="s">
        <v>1621</v>
      </c>
      <c r="I350" s="591" t="s">
        <v>823</v>
      </c>
      <c r="J350" s="30" t="str">
        <f>_xlfn.CONCAT("'&lt;br&gt;','&lt;b&gt;','",I350, ": ','&lt;/b&gt;',",O350, ",'&lt;/br&gt;',")</f>
        <v>'&lt;br&gt;','&lt;b&gt;','Conductivity: ','&lt;/b&gt;',Conductivity ,'&lt;/br&gt;',</v>
      </c>
      <c r="K350" s="591" t="s">
        <v>825</v>
      </c>
      <c r="L350" s="591" t="s">
        <v>2441</v>
      </c>
      <c r="M350" s="591"/>
      <c r="N350" s="591" t="s">
        <v>2231</v>
      </c>
      <c r="O350" s="591" t="s">
        <v>2230</v>
      </c>
      <c r="P350" s="591">
        <f>Table2[[#This Row],[Minimum possible value]]</f>
        <v>0</v>
      </c>
      <c r="Q350" s="591">
        <f>Table2[[#This Row],[Maximum likely or possible value]]</f>
        <v>0</v>
      </c>
      <c r="R350" s="591"/>
      <c r="S350" s="610"/>
      <c r="T350" s="13"/>
      <c r="U350" s="613"/>
      <c r="V350" s="13"/>
      <c r="W350" s="13"/>
      <c r="X350" s="13"/>
      <c r="Y350" s="13"/>
      <c r="Z350" s="13"/>
      <c r="AA350" s="164"/>
      <c r="AB350" s="613"/>
      <c r="AC350" s="13"/>
      <c r="AD350" s="613"/>
      <c r="AE350" s="613"/>
      <c r="AF350" s="613"/>
      <c r="AG350" s="613"/>
      <c r="AH350" s="613"/>
      <c r="AI350" s="13"/>
      <c r="AJ350" s="13"/>
      <c r="AK350" s="13"/>
      <c r="AL350" s="13"/>
      <c r="AM350" s="13"/>
      <c r="AN350" s="13"/>
      <c r="AO350" s="13"/>
      <c r="AP350" s="13"/>
      <c r="AQ350" s="164"/>
      <c r="AR350" s="13"/>
      <c r="AS350" s="610" t="s">
        <v>2081</v>
      </c>
      <c r="AT350" s="610" t="s">
        <v>2081</v>
      </c>
      <c r="AU350" s="613"/>
      <c r="AV350" s="613" t="s">
        <v>2081</v>
      </c>
      <c r="AW350" s="613"/>
      <c r="AX350" s="613"/>
      <c r="AY350" s="613"/>
      <c r="AZ350" s="613"/>
      <c r="BA350" s="652" t="s">
        <v>2080</v>
      </c>
      <c r="BB350" s="13" t="s">
        <v>2082</v>
      </c>
      <c r="BC350" s="13"/>
      <c r="BD350" s="13"/>
      <c r="BE350" s="13"/>
      <c r="BF350" s="164"/>
      <c r="BG350" s="13"/>
      <c r="BH350" s="12" t="s">
        <v>823</v>
      </c>
      <c r="BI350" s="613" t="s">
        <v>824</v>
      </c>
      <c r="BJ350" s="13"/>
      <c r="BK350" s="13"/>
      <c r="BL350" s="613" t="s">
        <v>825</v>
      </c>
      <c r="BM350" s="613" t="s">
        <v>826</v>
      </c>
      <c r="BN350" s="613"/>
      <c r="BO350" s="613"/>
      <c r="BP350" s="613"/>
      <c r="BQ350" s="613"/>
      <c r="BR350" s="622">
        <f t="shared" ref="BR350:BR368" si="20">COUNTIF(S350,"*")+COUNTIF(AC350,"*")+COUNTIF(AS350,"*")+COUNTIF(BH350,"*")</f>
        <v>2</v>
      </c>
    </row>
    <row r="351" spans="1:70" s="623" customFormat="1" ht="28">
      <c r="A351" s="591">
        <v>52</v>
      </c>
      <c r="B351" s="581">
        <v>5</v>
      </c>
      <c r="C351" s="591" t="s">
        <v>2389</v>
      </c>
      <c r="D351" s="591">
        <v>61</v>
      </c>
      <c r="E351" s="591" t="s">
        <v>813</v>
      </c>
      <c r="F351" s="591"/>
      <c r="G351" s="591" t="s">
        <v>1621</v>
      </c>
      <c r="H351" s="591" t="s">
        <v>1621</v>
      </c>
      <c r="I351" s="591" t="s">
        <v>827</v>
      </c>
      <c r="J351" s="30" t="str">
        <f>_xlfn.CONCAT("'&lt;br&gt;','&lt;b&gt;','",I351, ": ','&lt;/b&gt;',",O351, ",'&lt;/br&gt;',")</f>
        <v>'&lt;br&gt;','&lt;b&gt;','Total Nitrogen: ','&lt;/b&gt;',TotalNitrogen,'&lt;/br&gt;',</v>
      </c>
      <c r="K351" s="591" t="s">
        <v>2239</v>
      </c>
      <c r="L351" s="591" t="s">
        <v>2441</v>
      </c>
      <c r="M351" s="591"/>
      <c r="N351" s="591" t="s">
        <v>2074</v>
      </c>
      <c r="O351" s="591" t="s">
        <v>828</v>
      </c>
      <c r="P351" s="591">
        <f>Table2[[#This Row],[Minimum possible value]]</f>
        <v>0</v>
      </c>
      <c r="Q351" s="591" t="str">
        <f>Table2[[#This Row],[Maximum likely or possible value]]</f>
        <v>None</v>
      </c>
      <c r="R351" s="591"/>
      <c r="S351" s="610"/>
      <c r="T351" s="13"/>
      <c r="U351" s="613"/>
      <c r="V351" s="13"/>
      <c r="W351" s="13"/>
      <c r="X351" s="13"/>
      <c r="Y351" s="13"/>
      <c r="Z351" s="13"/>
      <c r="AA351" s="164"/>
      <c r="AB351" s="613"/>
      <c r="AC351" s="13" t="s">
        <v>828</v>
      </c>
      <c r="AD351" s="613" t="s">
        <v>828</v>
      </c>
      <c r="AE351" s="613"/>
      <c r="AF351" s="613"/>
      <c r="AG351" s="613"/>
      <c r="AH351" s="613" t="s">
        <v>829</v>
      </c>
      <c r="AI351" s="494" t="s">
        <v>307</v>
      </c>
      <c r="AJ351" s="494" t="s">
        <v>830</v>
      </c>
      <c r="AK351" s="494">
        <v>0</v>
      </c>
      <c r="AL351" s="494" t="s">
        <v>159</v>
      </c>
      <c r="AM351" s="494" t="s">
        <v>78</v>
      </c>
      <c r="AN351" s="494"/>
      <c r="AO351" s="494"/>
      <c r="AP351" s="494"/>
      <c r="AQ351" s="164"/>
      <c r="AR351" s="13"/>
      <c r="AS351" s="653" t="s">
        <v>2075</v>
      </c>
      <c r="AT351" s="653" t="s">
        <v>2075</v>
      </c>
      <c r="AU351" s="613"/>
      <c r="AV351" s="613" t="s">
        <v>2075</v>
      </c>
      <c r="AW351" s="613"/>
      <c r="AX351" s="613"/>
      <c r="AY351" s="652" t="s">
        <v>2077</v>
      </c>
      <c r="AZ351" s="613"/>
      <c r="BA351" s="652" t="s">
        <v>827</v>
      </c>
      <c r="BB351" s="13" t="s">
        <v>2074</v>
      </c>
      <c r="BC351" s="13"/>
      <c r="BD351" s="13"/>
      <c r="BE351" s="13"/>
      <c r="BF351" s="164"/>
      <c r="BG351" s="13"/>
      <c r="BH351" s="12"/>
      <c r="BI351" s="613"/>
      <c r="BJ351" s="13"/>
      <c r="BK351" s="13"/>
      <c r="BL351" s="613"/>
      <c r="BM351" s="613"/>
      <c r="BN351" s="613"/>
      <c r="BO351" s="613"/>
      <c r="BP351" s="613"/>
      <c r="BQ351" s="613"/>
      <c r="BR351" s="622">
        <f t="shared" si="20"/>
        <v>2</v>
      </c>
    </row>
    <row r="352" spans="1:70" s="208" customFormat="1" ht="28">
      <c r="A352" s="30">
        <v>4</v>
      </c>
      <c r="B352" s="16">
        <v>5</v>
      </c>
      <c r="C352" s="30" t="s">
        <v>2389</v>
      </c>
      <c r="D352" s="30">
        <v>10</v>
      </c>
      <c r="E352" s="30" t="s">
        <v>813</v>
      </c>
      <c r="F352" s="30"/>
      <c r="G352" s="30"/>
      <c r="H352" s="30"/>
      <c r="I352" s="30" t="s">
        <v>831</v>
      </c>
      <c r="J352" s="30"/>
      <c r="K352" s="30"/>
      <c r="L352" s="30"/>
      <c r="M352" s="30"/>
      <c r="N352" s="30"/>
      <c r="O352" s="289"/>
      <c r="P352" s="289">
        <f>Table2[[#This Row],[Minimum possible value]]</f>
        <v>0</v>
      </c>
      <c r="Q352" s="289" t="str">
        <f>Table2[[#This Row],[Maximum likely or possible value]]</f>
        <v>None</v>
      </c>
      <c r="R352" s="289"/>
      <c r="S352" s="12"/>
      <c r="T352" s="13"/>
      <c r="U352" s="13"/>
      <c r="V352" s="13"/>
      <c r="W352" s="13"/>
      <c r="X352" s="13"/>
      <c r="Y352" s="13"/>
      <c r="Z352" s="13"/>
      <c r="AA352" s="164"/>
      <c r="AB352" s="13"/>
      <c r="AC352" s="13" t="s">
        <v>832</v>
      </c>
      <c r="AD352" s="13" t="s">
        <v>832</v>
      </c>
      <c r="AE352" s="13"/>
      <c r="AF352" s="13"/>
      <c r="AG352" s="13"/>
      <c r="AH352" s="13" t="s">
        <v>833</v>
      </c>
      <c r="AI352" s="494" t="s">
        <v>78</v>
      </c>
      <c r="AJ352" s="494" t="s">
        <v>830</v>
      </c>
      <c r="AK352" s="494">
        <v>0</v>
      </c>
      <c r="AL352" s="494" t="s">
        <v>159</v>
      </c>
      <c r="AM352" s="494" t="s">
        <v>78</v>
      </c>
      <c r="AN352" s="494"/>
      <c r="AO352" s="494"/>
      <c r="AP352" s="494"/>
      <c r="AQ352" s="164"/>
      <c r="AR352" s="13"/>
      <c r="AS352" s="266"/>
      <c r="AT352" s="266"/>
      <c r="AU352" s="13"/>
      <c r="AV352" s="13"/>
      <c r="AW352" s="13"/>
      <c r="AX352" s="13"/>
      <c r="AY352" s="13"/>
      <c r="AZ352" s="13"/>
      <c r="BA352" s="13"/>
      <c r="BB352" s="13"/>
      <c r="BC352" s="13"/>
      <c r="BD352" s="13"/>
      <c r="BE352" s="13"/>
      <c r="BF352" s="164"/>
      <c r="BG352" s="13"/>
      <c r="BH352" s="12"/>
      <c r="BI352" s="13"/>
      <c r="BJ352" s="13"/>
      <c r="BK352" s="13"/>
      <c r="BL352" s="13"/>
      <c r="BM352" s="13"/>
      <c r="BN352" s="13"/>
      <c r="BO352" s="13"/>
      <c r="BP352" s="13"/>
      <c r="BQ352" s="13"/>
      <c r="BR352" s="5">
        <f t="shared" si="20"/>
        <v>1</v>
      </c>
    </row>
    <row r="353" spans="1:70" s="623" customFormat="1" ht="28">
      <c r="A353" s="591">
        <v>53</v>
      </c>
      <c r="B353" s="581">
        <v>5</v>
      </c>
      <c r="C353" s="591" t="s">
        <v>2389</v>
      </c>
      <c r="D353" s="591">
        <v>62</v>
      </c>
      <c r="E353" s="591" t="s">
        <v>813</v>
      </c>
      <c r="F353" s="591"/>
      <c r="G353" s="591" t="s">
        <v>1621</v>
      </c>
      <c r="H353" s="591" t="s">
        <v>1621</v>
      </c>
      <c r="I353" s="591" t="s">
        <v>834</v>
      </c>
      <c r="J353" s="30" t="str">
        <f>_xlfn.CONCAT("'&lt;br&gt;','&lt;b&gt;','",I353, ": ','&lt;/b&gt;',",O353, ",'&lt;/br&gt;',")</f>
        <v>'&lt;br&gt;','&lt;b&gt;','Total Phosphorous: ','&lt;/b&gt;',TotalPhosphorous,'&lt;/br&gt;',</v>
      </c>
      <c r="K353" s="591" t="s">
        <v>2238</v>
      </c>
      <c r="L353" s="591" t="s">
        <v>2441</v>
      </c>
      <c r="M353" s="591"/>
      <c r="N353" s="591" t="s">
        <v>2074</v>
      </c>
      <c r="O353" s="591" t="s">
        <v>835</v>
      </c>
      <c r="P353" s="591">
        <f>Table2[[#This Row],[Minimum possible value]]</f>
        <v>0</v>
      </c>
      <c r="Q353" s="591" t="str">
        <f>Table2[[#This Row],[Maximum likely or possible value]]</f>
        <v>None</v>
      </c>
      <c r="R353" s="591"/>
      <c r="S353" s="610"/>
      <c r="T353" s="13"/>
      <c r="U353" s="613"/>
      <c r="V353" s="13"/>
      <c r="W353" s="13"/>
      <c r="X353" s="13"/>
      <c r="Y353" s="13"/>
      <c r="Z353" s="13"/>
      <c r="AA353" s="164"/>
      <c r="AB353" s="613"/>
      <c r="AC353" s="13" t="s">
        <v>835</v>
      </c>
      <c r="AD353" s="613" t="s">
        <v>835</v>
      </c>
      <c r="AE353" s="613"/>
      <c r="AF353" s="613"/>
      <c r="AG353" s="613"/>
      <c r="AH353" s="613" t="s">
        <v>836</v>
      </c>
      <c r="AI353" s="494" t="s">
        <v>307</v>
      </c>
      <c r="AJ353" s="494" t="s">
        <v>830</v>
      </c>
      <c r="AK353" s="494">
        <v>0</v>
      </c>
      <c r="AL353" s="494" t="s">
        <v>159</v>
      </c>
      <c r="AM353" s="494" t="s">
        <v>78</v>
      </c>
      <c r="AN353" s="494"/>
      <c r="AO353" s="494"/>
      <c r="AP353" s="494"/>
      <c r="AQ353" s="164"/>
      <c r="AR353" s="13"/>
      <c r="AS353" s="653" t="s">
        <v>2072</v>
      </c>
      <c r="AT353" s="653" t="s">
        <v>2072</v>
      </c>
      <c r="AU353" s="613"/>
      <c r="AV353" s="613" t="s">
        <v>2072</v>
      </c>
      <c r="AW353" s="613"/>
      <c r="AX353" s="613"/>
      <c r="AY353" s="613" t="s">
        <v>2073</v>
      </c>
      <c r="AZ353" s="613"/>
      <c r="BA353" s="613" t="s">
        <v>2076</v>
      </c>
      <c r="BB353" s="13" t="s">
        <v>2074</v>
      </c>
      <c r="BC353" s="13"/>
      <c r="BD353" s="13"/>
      <c r="BE353" s="13"/>
      <c r="BF353" s="164"/>
      <c r="BG353" s="13"/>
      <c r="BH353" s="12"/>
      <c r="BI353" s="613"/>
      <c r="BJ353" s="13"/>
      <c r="BK353" s="13"/>
      <c r="BL353" s="613"/>
      <c r="BM353" s="613"/>
      <c r="BN353" s="613"/>
      <c r="BO353" s="613"/>
      <c r="BP353" s="613"/>
      <c r="BQ353" s="613"/>
      <c r="BR353" s="622">
        <f t="shared" si="20"/>
        <v>2</v>
      </c>
    </row>
    <row r="354" spans="1:70" s="208" customFormat="1" ht="28">
      <c r="A354" s="30">
        <v>6</v>
      </c>
      <c r="B354" s="16">
        <v>5</v>
      </c>
      <c r="C354" s="30" t="s">
        <v>2389</v>
      </c>
      <c r="D354" s="30">
        <v>10</v>
      </c>
      <c r="E354" s="30" t="s">
        <v>813</v>
      </c>
      <c r="F354" s="30"/>
      <c r="G354" s="30"/>
      <c r="H354" s="30"/>
      <c r="I354" s="30" t="s">
        <v>837</v>
      </c>
      <c r="J354" s="30"/>
      <c r="K354" s="30"/>
      <c r="L354" s="30"/>
      <c r="M354" s="30"/>
      <c r="N354" s="30"/>
      <c r="O354" s="289"/>
      <c r="P354" s="289">
        <f>Table2[[#This Row],[Minimum possible value]]</f>
        <v>0</v>
      </c>
      <c r="Q354" s="289" t="str">
        <f>Table2[[#This Row],[Maximum likely or possible value]]</f>
        <v>None</v>
      </c>
      <c r="R354" s="289"/>
      <c r="S354" s="12"/>
      <c r="T354" s="13"/>
      <c r="U354" s="13"/>
      <c r="V354" s="13"/>
      <c r="W354" s="13"/>
      <c r="X354" s="13"/>
      <c r="Y354" s="13"/>
      <c r="Z354" s="13"/>
      <c r="AA354" s="164"/>
      <c r="AB354" s="13"/>
      <c r="AC354" s="13" t="s">
        <v>838</v>
      </c>
      <c r="AD354" s="13" t="s">
        <v>838</v>
      </c>
      <c r="AE354" s="13"/>
      <c r="AF354" s="13"/>
      <c r="AG354" s="13"/>
      <c r="AH354" s="13" t="s">
        <v>839</v>
      </c>
      <c r="AI354" s="494" t="s">
        <v>307</v>
      </c>
      <c r="AJ354" s="494" t="s">
        <v>830</v>
      </c>
      <c r="AK354" s="494">
        <v>0</v>
      </c>
      <c r="AL354" s="494" t="s">
        <v>159</v>
      </c>
      <c r="AM354" s="494" t="s">
        <v>78</v>
      </c>
      <c r="AN354" s="494"/>
      <c r="AO354" s="494"/>
      <c r="AP354" s="494"/>
      <c r="AQ354" s="164"/>
      <c r="AR354" s="13"/>
      <c r="AS354" s="266"/>
      <c r="AT354" s="266"/>
      <c r="AU354" s="13"/>
      <c r="AV354" s="13"/>
      <c r="AW354" s="13"/>
      <c r="AX354" s="13"/>
      <c r="AY354" s="13"/>
      <c r="AZ354" s="13"/>
      <c r="BA354" s="13"/>
      <c r="BB354" s="13"/>
      <c r="BC354" s="13"/>
      <c r="BD354" s="13"/>
      <c r="BE354" s="13"/>
      <c r="BF354" s="164"/>
      <c r="BG354" s="13"/>
      <c r="BH354" s="12"/>
      <c r="BI354" s="13"/>
      <c r="BJ354" s="13"/>
      <c r="BK354" s="13"/>
      <c r="BL354" s="13"/>
      <c r="BM354" s="13"/>
      <c r="BN354" s="13"/>
      <c r="BO354" s="13"/>
      <c r="BP354" s="13"/>
      <c r="BQ354" s="13"/>
      <c r="BR354" s="5">
        <f t="shared" si="20"/>
        <v>1</v>
      </c>
    </row>
    <row r="355" spans="1:70" s="623" customFormat="1" ht="56">
      <c r="A355" s="591">
        <v>54</v>
      </c>
      <c r="B355" s="581">
        <v>5</v>
      </c>
      <c r="C355" s="591" t="s">
        <v>2389</v>
      </c>
      <c r="D355" s="591">
        <v>63</v>
      </c>
      <c r="E355" s="591" t="s">
        <v>813</v>
      </c>
      <c r="F355" s="591"/>
      <c r="G355" s="591" t="s">
        <v>1621</v>
      </c>
      <c r="H355" s="591" t="s">
        <v>1621</v>
      </c>
      <c r="I355" s="591" t="s">
        <v>840</v>
      </c>
      <c r="J355" s="30" t="str">
        <f>_xlfn.CONCAT("'&lt;br&gt;','&lt;b&gt;','",I355, ": ','&lt;/b&gt;',",O355, ",'&lt;/br&gt;',")</f>
        <v>'&lt;br&gt;','&lt;b&gt;','Specific Conductance: ','&lt;/b&gt;',SpecificConductance,'&lt;/br&gt;',</v>
      </c>
      <c r="K355" s="591" t="s">
        <v>2233</v>
      </c>
      <c r="L355" s="591" t="s">
        <v>2441</v>
      </c>
      <c r="M355" s="591" t="s">
        <v>2234</v>
      </c>
      <c r="N355" s="591" t="s">
        <v>2079</v>
      </c>
      <c r="O355" s="591" t="s">
        <v>841</v>
      </c>
      <c r="P355" s="591">
        <f>Table2[[#This Row],[Minimum possible value]]</f>
        <v>0</v>
      </c>
      <c r="Q355" s="591">
        <f>Table2[[#This Row],[Maximum likely or possible value]]</f>
        <v>65500</v>
      </c>
      <c r="R355" s="591"/>
      <c r="S355" s="610"/>
      <c r="T355" s="13"/>
      <c r="U355" s="613"/>
      <c r="V355" s="13"/>
      <c r="W355" s="13"/>
      <c r="X355" s="13"/>
      <c r="Y355" s="13"/>
      <c r="Z355" s="13"/>
      <c r="AA355" s="164"/>
      <c r="AB355" s="613"/>
      <c r="AC355" s="13" t="s">
        <v>841</v>
      </c>
      <c r="AD355" s="613" t="s">
        <v>841</v>
      </c>
      <c r="AE355" s="613"/>
      <c r="AF355" s="613"/>
      <c r="AG355" s="613"/>
      <c r="AH355" s="613" t="s">
        <v>842</v>
      </c>
      <c r="AI355" s="494" t="s">
        <v>307</v>
      </c>
      <c r="AJ355" s="494" t="s">
        <v>843</v>
      </c>
      <c r="AK355" s="494">
        <v>0</v>
      </c>
      <c r="AL355" s="494">
        <v>65500</v>
      </c>
      <c r="AM355" s="494" t="s">
        <v>78</v>
      </c>
      <c r="AN355" s="494"/>
      <c r="AO355" s="494"/>
      <c r="AP355" s="494"/>
      <c r="AQ355" s="164"/>
      <c r="AR355" s="13"/>
      <c r="AS355" s="610" t="s">
        <v>2078</v>
      </c>
      <c r="AT355" s="610" t="s">
        <v>2078</v>
      </c>
      <c r="AU355" s="613"/>
      <c r="AV355" s="652" t="s">
        <v>2078</v>
      </c>
      <c r="AW355" s="613"/>
      <c r="AX355" s="613"/>
      <c r="AY355" s="654"/>
      <c r="AZ355" s="613"/>
      <c r="BA355" s="613" t="s">
        <v>840</v>
      </c>
      <c r="BB355" s="13" t="s">
        <v>2079</v>
      </c>
      <c r="BC355" s="13"/>
      <c r="BD355" s="13"/>
      <c r="BE355" s="13"/>
      <c r="BF355" s="164"/>
      <c r="BG355" s="13"/>
      <c r="BH355" s="12"/>
      <c r="BI355" s="613"/>
      <c r="BJ355" s="13"/>
      <c r="BK355" s="13"/>
      <c r="BL355" s="613"/>
      <c r="BM355" s="613"/>
      <c r="BN355" s="613"/>
      <c r="BO355" s="613"/>
      <c r="BP355" s="613"/>
      <c r="BQ355" s="613"/>
      <c r="BR355" s="622">
        <f t="shared" si="20"/>
        <v>2</v>
      </c>
    </row>
    <row r="356" spans="1:70" s="208" customFormat="1" ht="28">
      <c r="A356" s="30">
        <v>8</v>
      </c>
      <c r="B356" s="16">
        <v>5</v>
      </c>
      <c r="C356" s="30" t="s">
        <v>2389</v>
      </c>
      <c r="D356" s="30">
        <v>10</v>
      </c>
      <c r="E356" s="30" t="s">
        <v>813</v>
      </c>
      <c r="F356" s="30"/>
      <c r="G356" s="30"/>
      <c r="H356" s="30"/>
      <c r="I356" s="30" t="s">
        <v>844</v>
      </c>
      <c r="J356" s="30"/>
      <c r="K356" s="30"/>
      <c r="L356" s="30"/>
      <c r="M356" s="30"/>
      <c r="N356" s="30"/>
      <c r="O356" s="289"/>
      <c r="P356" s="289">
        <f>Table2[[#This Row],[Minimum possible value]]</f>
        <v>0</v>
      </c>
      <c r="Q356" s="289">
        <f>Table2[[#This Row],[Maximum likely or possible value]]</f>
        <v>65500</v>
      </c>
      <c r="R356" s="289"/>
      <c r="S356" s="12"/>
      <c r="T356" s="13"/>
      <c r="U356" s="13"/>
      <c r="V356" s="13"/>
      <c r="W356" s="13"/>
      <c r="X356" s="13"/>
      <c r="Y356" s="13"/>
      <c r="Z356" s="13"/>
      <c r="AA356" s="164"/>
      <c r="AB356" s="13"/>
      <c r="AC356" s="13" t="s">
        <v>845</v>
      </c>
      <c r="AD356" s="13" t="s">
        <v>845</v>
      </c>
      <c r="AE356" s="13"/>
      <c r="AF356" s="13"/>
      <c r="AG356" s="13"/>
      <c r="AH356" s="13" t="s">
        <v>846</v>
      </c>
      <c r="AI356" s="494" t="s">
        <v>78</v>
      </c>
      <c r="AJ356" s="494" t="s">
        <v>843</v>
      </c>
      <c r="AK356" s="494">
        <v>0</v>
      </c>
      <c r="AL356" s="494">
        <v>65500</v>
      </c>
      <c r="AM356" s="494" t="s">
        <v>78</v>
      </c>
      <c r="AN356" s="494"/>
      <c r="AO356" s="494"/>
      <c r="AP356" s="494"/>
      <c r="AQ356" s="164"/>
      <c r="AR356" s="13"/>
      <c r="AS356" s="266" t="s">
        <v>2085</v>
      </c>
      <c r="AT356" s="266" t="s">
        <v>2085</v>
      </c>
      <c r="AU356" s="13"/>
      <c r="AV356" s="13"/>
      <c r="AW356" s="13"/>
      <c r="AX356" s="13"/>
      <c r="AY356" s="13"/>
      <c r="AZ356" s="13"/>
      <c r="BA356" s="13" t="s">
        <v>2086</v>
      </c>
      <c r="BB356" s="13" t="s">
        <v>78</v>
      </c>
      <c r="BC356" s="13"/>
      <c r="BD356" s="13"/>
      <c r="BE356" s="13"/>
      <c r="BF356" s="164"/>
      <c r="BG356" s="13"/>
      <c r="BH356" s="12"/>
      <c r="BI356" s="13"/>
      <c r="BJ356" s="13"/>
      <c r="BK356" s="13"/>
      <c r="BL356" s="13"/>
      <c r="BM356" s="13"/>
      <c r="BN356" s="13"/>
      <c r="BO356" s="13"/>
      <c r="BP356" s="13"/>
      <c r="BQ356" s="13"/>
      <c r="BR356" s="5">
        <f t="shared" si="20"/>
        <v>2</v>
      </c>
    </row>
    <row r="357" spans="1:70" s="623" customFormat="1" ht="14">
      <c r="A357" s="591">
        <v>55</v>
      </c>
      <c r="B357" s="581">
        <v>5</v>
      </c>
      <c r="C357" s="591" t="s">
        <v>2389</v>
      </c>
      <c r="D357" s="591">
        <v>64</v>
      </c>
      <c r="E357" s="591" t="s">
        <v>813</v>
      </c>
      <c r="F357" s="591"/>
      <c r="G357" s="591" t="s">
        <v>1621</v>
      </c>
      <c r="H357" s="591" t="s">
        <v>1621</v>
      </c>
      <c r="I357" s="591" t="s">
        <v>847</v>
      </c>
      <c r="J357" s="30" t="str">
        <f>_xlfn.CONCAT("'&lt;br&gt;','&lt;b&gt;','",I357, ": ','&lt;/b&gt;',",O357, ",'&lt;/br&gt;',")</f>
        <v>'&lt;br&gt;','&lt;b&gt;','pH: ','&lt;/b&gt;',pH ,'&lt;/br&gt;',</v>
      </c>
      <c r="K357" s="591" t="s">
        <v>2236</v>
      </c>
      <c r="L357" s="591" t="s">
        <v>2441</v>
      </c>
      <c r="M357" s="591" t="s">
        <v>2235</v>
      </c>
      <c r="N357" s="591" t="s">
        <v>78</v>
      </c>
      <c r="O357" s="591" t="s">
        <v>2229</v>
      </c>
      <c r="P357" s="591">
        <f>Table2[[#This Row],[Minimum possible value]]</f>
        <v>0</v>
      </c>
      <c r="Q357" s="591">
        <f>Table2[[#This Row],[Maximum likely or possible value]]</f>
        <v>14</v>
      </c>
      <c r="R357" s="591"/>
      <c r="S357" s="610"/>
      <c r="T357" s="13"/>
      <c r="U357" s="613"/>
      <c r="V357" s="13"/>
      <c r="W357" s="13"/>
      <c r="X357" s="13"/>
      <c r="Y357" s="13"/>
      <c r="Z357" s="13"/>
      <c r="AA357" s="164"/>
      <c r="AB357" s="613"/>
      <c r="AC357" s="13" t="s">
        <v>847</v>
      </c>
      <c r="AD357" s="613" t="s">
        <v>847</v>
      </c>
      <c r="AE357" s="613"/>
      <c r="AF357" s="613"/>
      <c r="AG357" s="613"/>
      <c r="AH357" s="613" t="s">
        <v>848</v>
      </c>
      <c r="AI357" s="494" t="s">
        <v>849</v>
      </c>
      <c r="AJ357" s="494" t="s">
        <v>850</v>
      </c>
      <c r="AK357" s="494">
        <v>0</v>
      </c>
      <c r="AL357" s="494">
        <v>14</v>
      </c>
      <c r="AM357" s="494" t="s">
        <v>78</v>
      </c>
      <c r="AN357" s="494"/>
      <c r="AO357" s="494"/>
      <c r="AP357" s="494"/>
      <c r="AQ357" s="164"/>
      <c r="AR357" s="13"/>
      <c r="AS357" s="610"/>
      <c r="AT357" s="610"/>
      <c r="AU357" s="613"/>
      <c r="AV357" s="613"/>
      <c r="AW357" s="613"/>
      <c r="AX357" s="613"/>
      <c r="AY357" s="613"/>
      <c r="AZ357" s="613"/>
      <c r="BA357" s="613"/>
      <c r="BB357" s="13"/>
      <c r="BC357" s="13"/>
      <c r="BD357" s="13"/>
      <c r="BE357" s="13"/>
      <c r="BF357" s="164"/>
      <c r="BG357" s="13"/>
      <c r="BH357" s="12"/>
      <c r="BI357" s="613"/>
      <c r="BJ357" s="13"/>
      <c r="BK357" s="13"/>
      <c r="BL357" s="613"/>
      <c r="BM357" s="613"/>
      <c r="BN357" s="613"/>
      <c r="BO357" s="613"/>
      <c r="BP357" s="613"/>
      <c r="BQ357" s="613"/>
      <c r="BR357" s="622">
        <f t="shared" si="20"/>
        <v>1</v>
      </c>
    </row>
    <row r="358" spans="1:70" s="208" customFormat="1" ht="14">
      <c r="A358" s="30">
        <v>10</v>
      </c>
      <c r="B358" s="16">
        <v>5</v>
      </c>
      <c r="C358" s="30" t="s">
        <v>2389</v>
      </c>
      <c r="D358" s="30">
        <v>10</v>
      </c>
      <c r="E358" s="30" t="s">
        <v>813</v>
      </c>
      <c r="F358" s="30"/>
      <c r="G358" s="30"/>
      <c r="H358" s="30"/>
      <c r="I358" s="30" t="s">
        <v>851</v>
      </c>
      <c r="J358" s="30"/>
      <c r="K358" s="30"/>
      <c r="L358" s="30"/>
      <c r="M358" s="30"/>
      <c r="N358" s="30"/>
      <c r="O358" s="289"/>
      <c r="P358" s="289">
        <f>Table2[[#This Row],[Minimum possible value]]</f>
        <v>0</v>
      </c>
      <c r="Q358" s="289">
        <f>Table2[[#This Row],[Maximum likely or possible value]]</f>
        <v>0</v>
      </c>
      <c r="R358" s="289"/>
      <c r="S358" s="17" t="s">
        <v>852</v>
      </c>
      <c r="T358" s="494"/>
      <c r="U358" s="21"/>
      <c r="V358" s="21"/>
      <c r="W358" s="21"/>
      <c r="X358" s="21"/>
      <c r="Y358" s="21"/>
      <c r="Z358" s="21"/>
      <c r="AA358" s="165"/>
      <c r="AB358" s="21"/>
      <c r="AC358" s="13"/>
      <c r="AD358" s="13"/>
      <c r="AE358" s="13"/>
      <c r="AF358" s="13"/>
      <c r="AG358" s="13"/>
      <c r="AH358" s="13"/>
      <c r="AI358" s="494"/>
      <c r="AJ358" s="494"/>
      <c r="AK358" s="494"/>
      <c r="AL358" s="494"/>
      <c r="AM358" s="494"/>
      <c r="AN358" s="494"/>
      <c r="AO358" s="494"/>
      <c r="AP358" s="494"/>
      <c r="AQ358" s="165"/>
      <c r="AR358" s="21"/>
      <c r="AS358" s="279"/>
      <c r="AT358" s="279"/>
      <c r="AU358" s="494"/>
      <c r="AV358" s="494"/>
      <c r="AW358" s="494"/>
      <c r="AX358" s="494"/>
      <c r="AY358" s="13"/>
      <c r="AZ358" s="13"/>
      <c r="BA358" s="13"/>
      <c r="BB358" s="13"/>
      <c r="BC358" s="13"/>
      <c r="BD358" s="13"/>
      <c r="BE358" s="13"/>
      <c r="BF358" s="165"/>
      <c r="BG358" s="21"/>
      <c r="BH358" s="12"/>
      <c r="BI358" s="13"/>
      <c r="BJ358" s="13"/>
      <c r="BK358" s="13"/>
      <c r="BL358" s="13"/>
      <c r="BM358" s="13"/>
      <c r="BN358" s="13"/>
      <c r="BO358" s="13"/>
      <c r="BP358" s="13"/>
      <c r="BQ358" s="13"/>
      <c r="BR358" s="5">
        <f t="shared" si="20"/>
        <v>1</v>
      </c>
    </row>
    <row r="359" spans="1:70" s="623" customFormat="1" ht="42">
      <c r="A359" s="591">
        <v>56</v>
      </c>
      <c r="B359" s="581">
        <v>5</v>
      </c>
      <c r="C359" s="591" t="s">
        <v>2389</v>
      </c>
      <c r="D359" s="591">
        <v>65</v>
      </c>
      <c r="E359" s="591" t="s">
        <v>813</v>
      </c>
      <c r="F359" s="591"/>
      <c r="G359" s="591" t="s">
        <v>1621</v>
      </c>
      <c r="H359" s="591" t="s">
        <v>1621</v>
      </c>
      <c r="I359" s="591" t="s">
        <v>853</v>
      </c>
      <c r="J359" s="30" t="str">
        <f>_xlfn.CONCAT("'&lt;br&gt;','&lt;b&gt;','",I359, ": ','&lt;/b&gt;',",O359, ",'&lt;/br&gt;',")</f>
        <v>'&lt;br&gt;','&lt;b&gt;','Turbidity: ','&lt;/b&gt;',Turbidity ,'&lt;/br&gt;',</v>
      </c>
      <c r="K359" s="591" t="s">
        <v>2237</v>
      </c>
      <c r="L359" s="591" t="s">
        <v>2441</v>
      </c>
      <c r="M359" s="591"/>
      <c r="N359" s="591" t="s">
        <v>855</v>
      </c>
      <c r="O359" s="591" t="s">
        <v>2084</v>
      </c>
      <c r="P359" s="591">
        <f>Table2[[#This Row],[Minimum possible value]]</f>
        <v>0</v>
      </c>
      <c r="Q359" s="591" t="str">
        <f>Table2[[#This Row],[Maximum likely or possible value]]</f>
        <v>None</v>
      </c>
      <c r="R359" s="591"/>
      <c r="S359" s="610"/>
      <c r="T359" s="13"/>
      <c r="U359" s="655"/>
      <c r="V359" s="11"/>
      <c r="W359" s="11"/>
      <c r="X359" s="11"/>
      <c r="Y359" s="11"/>
      <c r="Z359" s="11"/>
      <c r="AA359" s="166"/>
      <c r="AB359" s="655"/>
      <c r="AC359" s="13" t="s">
        <v>853</v>
      </c>
      <c r="AD359" s="613" t="s">
        <v>2444</v>
      </c>
      <c r="AE359" s="613"/>
      <c r="AF359" s="613"/>
      <c r="AG359" s="613"/>
      <c r="AH359" s="613" t="s">
        <v>854</v>
      </c>
      <c r="AI359" s="494" t="s">
        <v>307</v>
      </c>
      <c r="AJ359" s="494" t="s">
        <v>855</v>
      </c>
      <c r="AK359" s="494">
        <v>0</v>
      </c>
      <c r="AL359" s="494" t="s">
        <v>159</v>
      </c>
      <c r="AM359" s="494" t="s">
        <v>78</v>
      </c>
      <c r="AN359" s="494"/>
      <c r="AO359" s="494"/>
      <c r="AP359" s="494"/>
      <c r="AQ359" s="166"/>
      <c r="AR359" s="11"/>
      <c r="AS359" s="610" t="s">
        <v>2083</v>
      </c>
      <c r="AT359" s="610" t="s">
        <v>2083</v>
      </c>
      <c r="AU359" s="619"/>
      <c r="AV359" s="613" t="s">
        <v>2083</v>
      </c>
      <c r="AW359" s="619"/>
      <c r="AX359" s="619"/>
      <c r="AY359" s="654"/>
      <c r="AZ359" s="613"/>
      <c r="BA359" s="613" t="s">
        <v>2084</v>
      </c>
      <c r="BB359" s="13"/>
      <c r="BC359" s="13"/>
      <c r="BD359" s="13"/>
      <c r="BE359" s="13"/>
      <c r="BF359" s="166"/>
      <c r="BG359" s="11"/>
      <c r="BH359" s="12"/>
      <c r="BI359" s="613"/>
      <c r="BJ359" s="13"/>
      <c r="BK359" s="13"/>
      <c r="BL359" s="613"/>
      <c r="BM359" s="613"/>
      <c r="BN359" s="613"/>
      <c r="BO359" s="613"/>
      <c r="BP359" s="613"/>
      <c r="BQ359" s="613"/>
      <c r="BR359" s="622">
        <f t="shared" si="20"/>
        <v>2</v>
      </c>
    </row>
    <row r="360" spans="1:70" s="208" customFormat="1" ht="42">
      <c r="A360" s="39">
        <v>1</v>
      </c>
      <c r="B360" s="16">
        <v>5</v>
      </c>
      <c r="C360" s="39" t="s">
        <v>2389</v>
      </c>
      <c r="D360" s="39">
        <v>11</v>
      </c>
      <c r="E360" s="39" t="s">
        <v>1087</v>
      </c>
      <c r="F360" s="39"/>
      <c r="G360" s="39"/>
      <c r="H360" s="39"/>
      <c r="I360" s="39" t="s">
        <v>1088</v>
      </c>
      <c r="J360" s="296"/>
      <c r="K360" s="39"/>
      <c r="L360" s="39"/>
      <c r="M360" s="39"/>
      <c r="N360" s="39"/>
      <c r="O360" s="296"/>
      <c r="P360" s="296">
        <f>Table2[[#This Row],[Minimum possible value]]</f>
        <v>0</v>
      </c>
      <c r="Q360" s="296">
        <f>Table2[[#This Row],[Maximum likely or possible value]]</f>
        <v>100</v>
      </c>
      <c r="R360" s="296"/>
      <c r="S360" s="12"/>
      <c r="T360" s="13"/>
      <c r="U360" s="13"/>
      <c r="V360" s="13"/>
      <c r="W360" s="13"/>
      <c r="X360" s="13"/>
      <c r="Y360" s="13"/>
      <c r="Z360" s="13"/>
      <c r="AA360" s="164"/>
      <c r="AB360" s="13"/>
      <c r="AC360" s="13" t="s">
        <v>1089</v>
      </c>
      <c r="AD360" s="13" t="s">
        <v>1089</v>
      </c>
      <c r="AE360" s="13"/>
      <c r="AF360" s="13"/>
      <c r="AG360" s="13"/>
      <c r="AH360" s="13" t="s">
        <v>1090</v>
      </c>
      <c r="AI360" s="494" t="s">
        <v>369</v>
      </c>
      <c r="AJ360" s="494" t="s">
        <v>277</v>
      </c>
      <c r="AK360" s="494">
        <v>0</v>
      </c>
      <c r="AL360" s="494">
        <v>100</v>
      </c>
      <c r="AM360" s="494" t="s">
        <v>78</v>
      </c>
      <c r="AN360" s="494"/>
      <c r="AO360" s="494"/>
      <c r="AP360" s="494"/>
      <c r="AQ360" s="164"/>
      <c r="AR360" s="13"/>
      <c r="AS360" s="12"/>
      <c r="AT360" s="12"/>
      <c r="AU360" s="13"/>
      <c r="AV360" s="13"/>
      <c r="AW360" s="13"/>
      <c r="AX360" s="13"/>
      <c r="AY360" s="13"/>
      <c r="AZ360" s="13"/>
      <c r="BA360" s="13"/>
      <c r="BB360" s="13"/>
      <c r="BC360" s="13"/>
      <c r="BD360" s="13"/>
      <c r="BE360" s="13"/>
      <c r="BF360" s="164"/>
      <c r="BG360" s="13"/>
      <c r="BH360" s="12"/>
      <c r="BI360" s="13"/>
      <c r="BJ360" s="13"/>
      <c r="BK360" s="13"/>
      <c r="BL360" s="13"/>
      <c r="BM360" s="13"/>
      <c r="BN360" s="13"/>
      <c r="BO360" s="13"/>
      <c r="BP360" s="13"/>
      <c r="BQ360" s="13"/>
      <c r="BR360" s="5">
        <f t="shared" si="20"/>
        <v>1</v>
      </c>
    </row>
    <row r="361" spans="1:70" s="208" customFormat="1" ht="42">
      <c r="A361" s="39">
        <v>2</v>
      </c>
      <c r="B361" s="16">
        <v>5</v>
      </c>
      <c r="C361" s="39" t="s">
        <v>2389</v>
      </c>
      <c r="D361" s="39">
        <v>11</v>
      </c>
      <c r="E361" s="39" t="s">
        <v>1087</v>
      </c>
      <c r="F361" s="39"/>
      <c r="G361" s="39"/>
      <c r="H361" s="39"/>
      <c r="I361" s="39" t="s">
        <v>1091</v>
      </c>
      <c r="J361" s="296"/>
      <c r="K361" s="39"/>
      <c r="L361" s="39"/>
      <c r="M361" s="39"/>
      <c r="N361" s="39"/>
      <c r="O361" s="296"/>
      <c r="P361" s="296">
        <f>Table2[[#This Row],[Minimum possible value]]</f>
        <v>0</v>
      </c>
      <c r="Q361" s="296">
        <f>Table2[[#This Row],[Maximum likely or possible value]]</f>
        <v>100</v>
      </c>
      <c r="R361" s="296"/>
      <c r="S361" s="12"/>
      <c r="T361" s="13"/>
      <c r="U361" s="13"/>
      <c r="V361" s="13"/>
      <c r="W361" s="13"/>
      <c r="X361" s="13"/>
      <c r="Y361" s="13"/>
      <c r="Z361" s="13"/>
      <c r="AA361" s="164"/>
      <c r="AB361" s="13"/>
      <c r="AC361" s="13" t="s">
        <v>1092</v>
      </c>
      <c r="AD361" s="13" t="s">
        <v>1092</v>
      </c>
      <c r="AE361" s="13"/>
      <c r="AF361" s="13"/>
      <c r="AG361" s="13"/>
      <c r="AH361" s="13" t="s">
        <v>1093</v>
      </c>
      <c r="AI361" s="494" t="s">
        <v>369</v>
      </c>
      <c r="AJ361" s="494" t="s">
        <v>277</v>
      </c>
      <c r="AK361" s="494">
        <v>0</v>
      </c>
      <c r="AL361" s="494">
        <v>100</v>
      </c>
      <c r="AM361" s="494" t="s">
        <v>78</v>
      </c>
      <c r="AN361" s="494"/>
      <c r="AO361" s="494"/>
      <c r="AP361" s="494"/>
      <c r="AQ361" s="164"/>
      <c r="AR361" s="13"/>
      <c r="AS361" s="12"/>
      <c r="AT361" s="12"/>
      <c r="AU361" s="13"/>
      <c r="AV361" s="13"/>
      <c r="AW361" s="13"/>
      <c r="AX361" s="13"/>
      <c r="AY361" s="13"/>
      <c r="AZ361" s="13"/>
      <c r="BA361" s="13"/>
      <c r="BB361" s="13"/>
      <c r="BC361" s="13"/>
      <c r="BD361" s="13"/>
      <c r="BE361" s="13"/>
      <c r="BF361" s="164"/>
      <c r="BG361" s="13"/>
      <c r="BH361" s="12"/>
      <c r="BI361" s="13"/>
      <c r="BJ361" s="13"/>
      <c r="BK361" s="13"/>
      <c r="BL361" s="13"/>
      <c r="BM361" s="13"/>
      <c r="BN361" s="13"/>
      <c r="BO361" s="13"/>
      <c r="BP361" s="13"/>
      <c r="BQ361" s="13"/>
      <c r="BR361" s="5">
        <f t="shared" si="20"/>
        <v>1</v>
      </c>
    </row>
    <row r="362" spans="1:70" s="208" customFormat="1" ht="28">
      <c r="A362" s="39">
        <v>3</v>
      </c>
      <c r="B362" s="16">
        <v>5</v>
      </c>
      <c r="C362" s="39" t="s">
        <v>2389</v>
      </c>
      <c r="D362" s="39">
        <v>11</v>
      </c>
      <c r="E362" s="39" t="s">
        <v>1087</v>
      </c>
      <c r="F362" s="39"/>
      <c r="G362" s="39"/>
      <c r="H362" s="39"/>
      <c r="I362" s="39" t="s">
        <v>1094</v>
      </c>
      <c r="J362" s="296"/>
      <c r="K362" s="39"/>
      <c r="L362" s="39"/>
      <c r="M362" s="39"/>
      <c r="N362" s="39"/>
      <c r="O362" s="296"/>
      <c r="P362" s="296">
        <f>Table2[[#This Row],[Minimum possible value]]</f>
        <v>0</v>
      </c>
      <c r="Q362" s="296">
        <f>Table2[[#This Row],[Maximum likely or possible value]]</f>
        <v>0</v>
      </c>
      <c r="R362" s="296"/>
      <c r="S362" s="12"/>
      <c r="T362" s="13"/>
      <c r="U362" s="13"/>
      <c r="V362" s="13"/>
      <c r="W362" s="13"/>
      <c r="X362" s="13"/>
      <c r="Y362" s="13"/>
      <c r="Z362" s="13"/>
      <c r="AA362" s="164"/>
      <c r="AB362" s="13"/>
      <c r="AC362" s="13"/>
      <c r="AD362" s="13"/>
      <c r="AE362" s="13"/>
      <c r="AF362" s="13"/>
      <c r="AG362" s="13"/>
      <c r="AH362" s="13"/>
      <c r="AI362" s="494"/>
      <c r="AJ362" s="494"/>
      <c r="AK362" s="494"/>
      <c r="AL362" s="494"/>
      <c r="AM362" s="494"/>
      <c r="AN362" s="494"/>
      <c r="AO362" s="494"/>
      <c r="AP362" s="494"/>
      <c r="AQ362" s="164"/>
      <c r="AR362" s="13"/>
      <c r="AS362" s="17" t="s">
        <v>1095</v>
      </c>
      <c r="AT362" s="17" t="s">
        <v>1095</v>
      </c>
      <c r="AU362" s="494"/>
      <c r="AV362" s="494"/>
      <c r="AW362" s="494"/>
      <c r="AX362" s="494"/>
      <c r="AY362" s="494" t="s">
        <v>1096</v>
      </c>
      <c r="AZ362" s="494" t="s">
        <v>1097</v>
      </c>
      <c r="BA362" s="494" t="s">
        <v>1097</v>
      </c>
      <c r="BB362" s="494" t="s">
        <v>1098</v>
      </c>
      <c r="BC362" s="494"/>
      <c r="BD362" s="494"/>
      <c r="BE362" s="494"/>
      <c r="BF362" s="164"/>
      <c r="BG362" s="13"/>
      <c r="BH362" s="12"/>
      <c r="BI362" s="13"/>
      <c r="BJ362" s="13"/>
      <c r="BK362" s="13"/>
      <c r="BL362" s="13"/>
      <c r="BM362" s="13"/>
      <c r="BN362" s="13"/>
      <c r="BO362" s="13"/>
      <c r="BP362" s="13"/>
      <c r="BQ362" s="13"/>
      <c r="BR362" s="5">
        <f t="shared" si="20"/>
        <v>1</v>
      </c>
    </row>
    <row r="363" spans="1:70" s="208" customFormat="1" ht="28">
      <c r="A363" s="39">
        <v>4</v>
      </c>
      <c r="B363" s="16">
        <v>5</v>
      </c>
      <c r="C363" s="39" t="s">
        <v>2389</v>
      </c>
      <c r="D363" s="39">
        <v>11</v>
      </c>
      <c r="E363" s="39" t="s">
        <v>1087</v>
      </c>
      <c r="F363" s="39"/>
      <c r="G363" s="39"/>
      <c r="H363" s="39"/>
      <c r="I363" s="39" t="s">
        <v>1099</v>
      </c>
      <c r="J363" s="296"/>
      <c r="K363" s="39"/>
      <c r="L363" s="39"/>
      <c r="M363" s="39"/>
      <c r="N363" s="39"/>
      <c r="O363" s="296"/>
      <c r="P363" s="296">
        <f>Table2[[#This Row],[Minimum possible value]]</f>
        <v>0</v>
      </c>
      <c r="Q363" s="296">
        <f>Table2[[#This Row],[Maximum likely or possible value]]</f>
        <v>0</v>
      </c>
      <c r="R363" s="296"/>
      <c r="S363" s="12"/>
      <c r="T363" s="13"/>
      <c r="U363" s="13"/>
      <c r="V363" s="13"/>
      <c r="W363" s="13"/>
      <c r="X363" s="13"/>
      <c r="Y363" s="13"/>
      <c r="Z363" s="13"/>
      <c r="AA363" s="164"/>
      <c r="AB363" s="13"/>
      <c r="AC363" s="13"/>
      <c r="AD363" s="13"/>
      <c r="AE363" s="13"/>
      <c r="AF363" s="13"/>
      <c r="AG363" s="13"/>
      <c r="AH363" s="13"/>
      <c r="AI363" s="494"/>
      <c r="AJ363" s="494"/>
      <c r="AK363" s="494"/>
      <c r="AL363" s="494"/>
      <c r="AM363" s="494"/>
      <c r="AN363" s="494"/>
      <c r="AO363" s="494"/>
      <c r="AP363" s="494"/>
      <c r="AQ363" s="164"/>
      <c r="AR363" s="13"/>
      <c r="AS363" s="17" t="s">
        <v>1100</v>
      </c>
      <c r="AT363" s="17" t="s">
        <v>1100</v>
      </c>
      <c r="AU363" s="494"/>
      <c r="AV363" s="494"/>
      <c r="AW363" s="494"/>
      <c r="AX363" s="494"/>
      <c r="AY363" s="494" t="s">
        <v>1096</v>
      </c>
      <c r="AZ363" s="494" t="s">
        <v>1101</v>
      </c>
      <c r="BA363" s="494" t="s">
        <v>1101</v>
      </c>
      <c r="BB363" s="494" t="s">
        <v>1098</v>
      </c>
      <c r="BC363" s="494"/>
      <c r="BD363" s="494"/>
      <c r="BE363" s="494"/>
      <c r="BF363" s="164"/>
      <c r="BG363" s="13"/>
      <c r="BH363" s="12"/>
      <c r="BI363" s="13"/>
      <c r="BJ363" s="13"/>
      <c r="BK363" s="13"/>
      <c r="BL363" s="13"/>
      <c r="BM363" s="13"/>
      <c r="BN363" s="13"/>
      <c r="BO363" s="13"/>
      <c r="BP363" s="13"/>
      <c r="BQ363" s="13"/>
      <c r="BR363" s="5">
        <f t="shared" si="20"/>
        <v>1</v>
      </c>
    </row>
    <row r="364" spans="1:70" s="208" customFormat="1" ht="14">
      <c r="A364" s="515">
        <v>1</v>
      </c>
      <c r="B364" s="16">
        <v>5</v>
      </c>
      <c r="C364" s="515" t="s">
        <v>2389</v>
      </c>
      <c r="D364" s="515">
        <v>12</v>
      </c>
      <c r="E364" s="515" t="s">
        <v>1152</v>
      </c>
      <c r="F364" s="515"/>
      <c r="G364" s="515"/>
      <c r="H364" s="515"/>
      <c r="I364" s="515" t="s">
        <v>1153</v>
      </c>
      <c r="J364" s="520"/>
      <c r="K364" s="515"/>
      <c r="L364" s="515"/>
      <c r="M364" s="515"/>
      <c r="N364" s="515"/>
      <c r="O364" s="520"/>
      <c r="P364" s="520" t="str">
        <f>Table2[[#This Row],[Minimum possible value]]</f>
        <v>NA</v>
      </c>
      <c r="Q364" s="520" t="str">
        <f>Table2[[#This Row],[Maximum likely or possible value]]</f>
        <v>NA</v>
      </c>
      <c r="R364" s="520"/>
      <c r="S364" s="12"/>
      <c r="T364" s="13"/>
      <c r="U364" s="13"/>
      <c r="V364" s="13"/>
      <c r="W364" s="13"/>
      <c r="X364" s="13"/>
      <c r="Y364" s="13"/>
      <c r="Z364" s="13"/>
      <c r="AA364" s="164"/>
      <c r="AB364" s="13"/>
      <c r="AC364" s="13" t="s">
        <v>1154</v>
      </c>
      <c r="AD364" s="13" t="s">
        <v>1154</v>
      </c>
      <c r="AE364" s="13"/>
      <c r="AF364" s="13"/>
      <c r="AG364" s="13"/>
      <c r="AH364" s="13" t="s">
        <v>1155</v>
      </c>
      <c r="AI364" s="494" t="s">
        <v>78</v>
      </c>
      <c r="AJ364" s="494" t="s">
        <v>110</v>
      </c>
      <c r="AK364" s="494" t="s">
        <v>78</v>
      </c>
      <c r="AL364" s="494" t="s">
        <v>78</v>
      </c>
      <c r="AM364" s="494" t="s">
        <v>78</v>
      </c>
      <c r="AN364" s="494"/>
      <c r="AO364" s="494"/>
      <c r="AP364" s="494"/>
      <c r="AQ364" s="164"/>
      <c r="AR364" s="13"/>
      <c r="AS364" s="12"/>
      <c r="AT364" s="12"/>
      <c r="AU364" s="13"/>
      <c r="AV364" s="13"/>
      <c r="AW364" s="13"/>
      <c r="AX364" s="13"/>
      <c r="AY364" s="13"/>
      <c r="AZ364" s="13"/>
      <c r="BA364" s="13"/>
      <c r="BB364" s="13"/>
      <c r="BC364" s="13"/>
      <c r="BD364" s="13"/>
      <c r="BE364" s="13"/>
      <c r="BF364" s="164"/>
      <c r="BG364" s="13"/>
      <c r="BH364" s="12"/>
      <c r="BI364" s="13"/>
      <c r="BJ364" s="13"/>
      <c r="BK364" s="13"/>
      <c r="BL364" s="13"/>
      <c r="BM364" s="13"/>
      <c r="BN364" s="13"/>
      <c r="BO364" s="13"/>
      <c r="BP364" s="13"/>
      <c r="BQ364" s="13"/>
      <c r="BR364" s="5">
        <f t="shared" si="20"/>
        <v>1</v>
      </c>
    </row>
    <row r="365" spans="1:70" s="208" customFormat="1" ht="28">
      <c r="A365" s="515">
        <v>2</v>
      </c>
      <c r="B365" s="16">
        <v>5</v>
      </c>
      <c r="C365" s="515" t="s">
        <v>2389</v>
      </c>
      <c r="D365" s="515">
        <v>12</v>
      </c>
      <c r="E365" s="515" t="s">
        <v>1152</v>
      </c>
      <c r="F365" s="515"/>
      <c r="G365" s="515"/>
      <c r="H365" s="515"/>
      <c r="I365" s="515" t="s">
        <v>1156</v>
      </c>
      <c r="J365" s="520"/>
      <c r="K365" s="515"/>
      <c r="L365" s="515"/>
      <c r="M365" s="515"/>
      <c r="N365" s="515"/>
      <c r="O365" s="520"/>
      <c r="P365" s="520" t="str">
        <f>Table2[[#This Row],[Minimum possible value]]</f>
        <v>NA</v>
      </c>
      <c r="Q365" s="520" t="str">
        <f>Table2[[#This Row],[Maximum likely or possible value]]</f>
        <v>NA</v>
      </c>
      <c r="R365" s="520"/>
      <c r="S365" s="12"/>
      <c r="T365" s="13"/>
      <c r="U365" s="13"/>
      <c r="V365" s="13"/>
      <c r="W365" s="13"/>
      <c r="X365" s="13"/>
      <c r="Y365" s="13"/>
      <c r="Z365" s="13"/>
      <c r="AA365" s="164"/>
      <c r="AB365" s="13"/>
      <c r="AC365" s="13" t="s">
        <v>1157</v>
      </c>
      <c r="AD365" s="13" t="s">
        <v>1157</v>
      </c>
      <c r="AE365" s="13"/>
      <c r="AF365" s="13"/>
      <c r="AG365" s="13"/>
      <c r="AH365" s="13" t="s">
        <v>1158</v>
      </c>
      <c r="AI365" s="494" t="s">
        <v>78</v>
      </c>
      <c r="AJ365" s="494" t="s">
        <v>78</v>
      </c>
      <c r="AK365" s="494" t="s">
        <v>78</v>
      </c>
      <c r="AL365" s="494" t="s">
        <v>78</v>
      </c>
      <c r="AM365" s="494" t="s">
        <v>78</v>
      </c>
      <c r="AN365" s="494"/>
      <c r="AO365" s="494"/>
      <c r="AP365" s="494"/>
      <c r="AQ365" s="164"/>
      <c r="AR365" s="13"/>
      <c r="AS365" s="12"/>
      <c r="AT365" s="12"/>
      <c r="AU365" s="13"/>
      <c r="AV365" s="13"/>
      <c r="AW365" s="13"/>
      <c r="AX365" s="13"/>
      <c r="AY365" s="13"/>
      <c r="AZ365" s="13"/>
      <c r="BA365" s="13"/>
      <c r="BB365" s="13"/>
      <c r="BC365" s="13"/>
      <c r="BD365" s="13"/>
      <c r="BE365" s="13"/>
      <c r="BF365" s="164"/>
      <c r="BG365" s="13"/>
      <c r="BH365" s="12"/>
      <c r="BI365" s="13"/>
      <c r="BJ365" s="13"/>
      <c r="BK365" s="13"/>
      <c r="BL365" s="13"/>
      <c r="BM365" s="13"/>
      <c r="BN365" s="13"/>
      <c r="BO365" s="13"/>
      <c r="BP365" s="13"/>
      <c r="BQ365" s="13"/>
      <c r="BR365" s="5">
        <f t="shared" si="20"/>
        <v>1</v>
      </c>
    </row>
    <row r="366" spans="1:70" s="208" customFormat="1" ht="14">
      <c r="A366" s="1">
        <v>1</v>
      </c>
      <c r="B366" s="16">
        <v>5</v>
      </c>
      <c r="C366" s="1" t="s">
        <v>2389</v>
      </c>
      <c r="D366" s="1">
        <v>13</v>
      </c>
      <c r="E366" s="1" t="s">
        <v>1144</v>
      </c>
      <c r="F366" s="1"/>
      <c r="G366" s="1"/>
      <c r="H366" s="1"/>
      <c r="I366" s="1" t="s">
        <v>1145</v>
      </c>
      <c r="J366" s="205"/>
      <c r="K366" s="1"/>
      <c r="L366" s="1"/>
      <c r="M366" s="1"/>
      <c r="N366" s="1"/>
      <c r="O366" s="205"/>
      <c r="P366" s="205">
        <f>Table2[[#This Row],[Minimum possible value]]</f>
        <v>0</v>
      </c>
      <c r="Q366" s="205">
        <f>Table2[[#This Row],[Maximum likely or possible value]]</f>
        <v>0</v>
      </c>
      <c r="R366" s="205"/>
      <c r="S366" s="12"/>
      <c r="T366" s="13"/>
      <c r="U366" s="13"/>
      <c r="V366" s="13"/>
      <c r="W366" s="13"/>
      <c r="X366" s="13"/>
      <c r="Y366" s="13"/>
      <c r="Z366" s="13"/>
      <c r="AA366" s="164"/>
      <c r="AB366" s="36"/>
      <c r="AC366" s="36"/>
      <c r="AD366" s="13"/>
      <c r="AE366" s="13"/>
      <c r="AF366" s="13"/>
      <c r="AG366" s="13"/>
      <c r="AH366" s="13"/>
      <c r="AI366" s="13"/>
      <c r="AJ366" s="13"/>
      <c r="AK366" s="13"/>
      <c r="AL366" s="13"/>
      <c r="AM366" s="13"/>
      <c r="AN366" s="13"/>
      <c r="AO366" s="13"/>
      <c r="AP366" s="13"/>
      <c r="AQ366" s="164"/>
      <c r="AR366" s="13"/>
      <c r="AS366" s="12"/>
      <c r="AT366" s="12"/>
      <c r="AU366" s="13"/>
      <c r="AV366" s="13"/>
      <c r="AW366" s="13"/>
      <c r="AX366" s="13"/>
      <c r="AY366" s="13"/>
      <c r="AZ366" s="13"/>
      <c r="BA366" s="13"/>
      <c r="BB366" s="13"/>
      <c r="BC366" s="13"/>
      <c r="BD366" s="13"/>
      <c r="BE366" s="13"/>
      <c r="BF366" s="164"/>
      <c r="BG366" s="13"/>
      <c r="BH366" s="12" t="s">
        <v>1145</v>
      </c>
      <c r="BI366" s="13" t="s">
        <v>1146</v>
      </c>
      <c r="BJ366" s="13"/>
      <c r="BK366" s="13"/>
      <c r="BL366" s="13" t="s">
        <v>1147</v>
      </c>
      <c r="BM366" s="13" t="s">
        <v>283</v>
      </c>
      <c r="BN366" s="13"/>
      <c r="BO366" s="13"/>
      <c r="BP366" s="13"/>
      <c r="BQ366" s="13"/>
      <c r="BR366" s="5">
        <f t="shared" si="20"/>
        <v>1</v>
      </c>
    </row>
    <row r="367" spans="1:70" s="208" customFormat="1" ht="56">
      <c r="A367" s="228">
        <v>2</v>
      </c>
      <c r="B367" s="16">
        <v>5</v>
      </c>
      <c r="C367" s="1" t="s">
        <v>2389</v>
      </c>
      <c r="D367" s="1">
        <v>13</v>
      </c>
      <c r="E367" s="228" t="s">
        <v>1144</v>
      </c>
      <c r="F367" s="228"/>
      <c r="G367" s="228"/>
      <c r="H367" s="228"/>
      <c r="I367" s="228" t="s">
        <v>1148</v>
      </c>
      <c r="J367" s="361"/>
      <c r="K367" s="228"/>
      <c r="L367" s="228"/>
      <c r="M367" s="228"/>
      <c r="N367" s="228"/>
      <c r="O367" s="361"/>
      <c r="P367" s="361">
        <f>Table2[[#This Row],[Minimum possible value]]</f>
        <v>0</v>
      </c>
      <c r="Q367" s="361">
        <f>Table2[[#This Row],[Maximum likely or possible value]]</f>
        <v>0</v>
      </c>
      <c r="R367" s="361"/>
      <c r="S367" s="192"/>
      <c r="T367" s="36"/>
      <c r="U367" s="36"/>
      <c r="V367" s="36"/>
      <c r="W367" s="36"/>
      <c r="X367" s="36"/>
      <c r="Y367" s="36"/>
      <c r="Z367" s="36"/>
      <c r="AA367" s="347"/>
      <c r="AB367" s="150"/>
      <c r="AC367" s="310"/>
      <c r="AD367" s="36"/>
      <c r="AE367" s="36"/>
      <c r="AF367" s="36"/>
      <c r="AG367" s="36"/>
      <c r="AH367" s="36"/>
      <c r="AI367" s="36"/>
      <c r="AJ367" s="36"/>
      <c r="AK367" s="36"/>
      <c r="AL367" s="36"/>
      <c r="AM367" s="36"/>
      <c r="AN367" s="36"/>
      <c r="AO367" s="36"/>
      <c r="AP367" s="36"/>
      <c r="AQ367" s="347"/>
      <c r="AR367" s="36"/>
      <c r="AS367" s="192"/>
      <c r="AT367" s="192"/>
      <c r="AU367" s="36"/>
      <c r="AV367" s="36"/>
      <c r="AW367" s="36"/>
      <c r="AX367" s="36"/>
      <c r="AY367" s="36"/>
      <c r="AZ367" s="36"/>
      <c r="BA367" s="36"/>
      <c r="BB367" s="36"/>
      <c r="BC367" s="36"/>
      <c r="BD367" s="36"/>
      <c r="BE367" s="36"/>
      <c r="BF367" s="347"/>
      <c r="BG367" s="36"/>
      <c r="BH367" s="192" t="s">
        <v>1148</v>
      </c>
      <c r="BI367" s="36" t="s">
        <v>1149</v>
      </c>
      <c r="BJ367" s="36"/>
      <c r="BK367" s="36"/>
      <c r="BL367" s="36" t="s">
        <v>1150</v>
      </c>
      <c r="BM367" s="36" t="s">
        <v>1151</v>
      </c>
      <c r="BN367" s="36"/>
      <c r="BO367" s="36"/>
      <c r="BP367" s="36"/>
      <c r="BQ367" s="36"/>
      <c r="BR367" s="348">
        <f t="shared" si="20"/>
        <v>1</v>
      </c>
    </row>
    <row r="368" spans="1:70" s="208" customFormat="1" ht="98">
      <c r="A368" s="555">
        <v>1</v>
      </c>
      <c r="B368" s="16">
        <v>5</v>
      </c>
      <c r="C368" s="557" t="s">
        <v>2389</v>
      </c>
      <c r="D368" s="557">
        <v>14</v>
      </c>
      <c r="E368" s="555" t="s">
        <v>818</v>
      </c>
      <c r="F368" s="555"/>
      <c r="G368" s="555"/>
      <c r="H368" s="555"/>
      <c r="I368" s="555" t="s">
        <v>819</v>
      </c>
      <c r="J368" s="556"/>
      <c r="K368" s="555"/>
      <c r="L368" s="555"/>
      <c r="M368" s="555"/>
      <c r="N368" s="555"/>
      <c r="O368" s="556"/>
      <c r="P368" s="556">
        <f>Table2[[#This Row],[Minimum possible value]]</f>
        <v>0</v>
      </c>
      <c r="Q368" s="556">
        <f>Table2[[#This Row],[Maximum likely or possible value]]</f>
        <v>0</v>
      </c>
      <c r="R368" s="556"/>
      <c r="S368" s="150"/>
      <c r="T368" s="150"/>
      <c r="U368" s="150"/>
      <c r="V368" s="150"/>
      <c r="W368" s="150"/>
      <c r="X368" s="150"/>
      <c r="Y368" s="150"/>
      <c r="Z368" s="150"/>
      <c r="AA368" s="150"/>
      <c r="AB368" s="150"/>
      <c r="AC368" s="150"/>
      <c r="AD368" s="150"/>
      <c r="AE368" s="150"/>
      <c r="AF368" s="150"/>
      <c r="AG368" s="150"/>
      <c r="AH368" s="150"/>
      <c r="AI368" s="150"/>
      <c r="AJ368" s="150"/>
      <c r="AK368" s="150"/>
      <c r="AL368" s="150"/>
      <c r="AM368" s="150"/>
      <c r="AN368" s="150"/>
      <c r="AO368" s="150"/>
      <c r="AP368" s="150"/>
      <c r="AQ368" s="150"/>
      <c r="AR368" s="150"/>
      <c r="AS368" s="150"/>
      <c r="AT368" s="150"/>
      <c r="AU368" s="150"/>
      <c r="AV368" s="150"/>
      <c r="AW368" s="150"/>
      <c r="AX368" s="150"/>
      <c r="AY368" s="150"/>
      <c r="AZ368" s="150"/>
      <c r="BA368" s="150"/>
      <c r="BB368" s="150"/>
      <c r="BC368" s="150"/>
      <c r="BD368" s="150"/>
      <c r="BE368" s="150"/>
      <c r="BF368" s="150"/>
      <c r="BG368" s="150"/>
      <c r="BH368" s="150" t="s">
        <v>819</v>
      </c>
      <c r="BI368" s="150" t="s">
        <v>820</v>
      </c>
      <c r="BJ368" s="150"/>
      <c r="BK368" s="150"/>
      <c r="BL368" s="150" t="s">
        <v>821</v>
      </c>
      <c r="BM368" s="150" t="s">
        <v>822</v>
      </c>
      <c r="BN368" s="150"/>
      <c r="BO368" s="150"/>
      <c r="BP368" s="150"/>
      <c r="BQ368" s="150"/>
      <c r="BR368" s="150">
        <f t="shared" si="20"/>
        <v>1</v>
      </c>
    </row>
    <row r="369" spans="1:72" s="156" customFormat="1" ht="28">
      <c r="A369" s="558">
        <v>1</v>
      </c>
      <c r="B369" s="16">
        <v>5</v>
      </c>
      <c r="C369" s="559" t="s">
        <v>2389</v>
      </c>
      <c r="D369" s="559">
        <v>15</v>
      </c>
      <c r="E369" s="559" t="s">
        <v>1594</v>
      </c>
      <c r="F369" s="559"/>
      <c r="G369" s="559"/>
      <c r="H369" s="559"/>
      <c r="I369" s="559" t="s">
        <v>775</v>
      </c>
      <c r="J369" s="560"/>
      <c r="K369" s="559"/>
      <c r="L369" s="559"/>
      <c r="M369" s="559"/>
      <c r="N369" s="559"/>
      <c r="O369" s="561"/>
      <c r="P369" s="545">
        <f>Table2[[#This Row],[Minimum possible value]]</f>
        <v>0</v>
      </c>
      <c r="Q369" s="545">
        <f>Table2[[#This Row],[Maximum likely or possible value]]</f>
        <v>0</v>
      </c>
      <c r="R369" s="545"/>
      <c r="S369" s="192"/>
      <c r="T369" s="36"/>
      <c r="U369" s="36"/>
      <c r="V369" s="36"/>
      <c r="W369" s="36"/>
      <c r="X369" s="36"/>
      <c r="Y369" s="36"/>
      <c r="Z369" s="36"/>
      <c r="AA369" s="347"/>
      <c r="AB369" s="36"/>
      <c r="AC369" s="36"/>
      <c r="AD369" s="36"/>
      <c r="AE369" s="36"/>
      <c r="AF369" s="36"/>
      <c r="AG369" s="36"/>
      <c r="AH369" s="36"/>
      <c r="AI369" s="36"/>
      <c r="AJ369" s="36"/>
      <c r="AK369" s="36"/>
      <c r="AL369" s="36"/>
      <c r="AM369" s="36"/>
      <c r="AN369" s="36"/>
      <c r="AO369" s="36"/>
      <c r="AP369" s="36"/>
      <c r="AQ369" s="347"/>
      <c r="AR369" s="36"/>
      <c r="AS369" s="193" t="s">
        <v>776</v>
      </c>
      <c r="AT369" s="193" t="s">
        <v>776</v>
      </c>
      <c r="AU369" s="299"/>
      <c r="AV369" s="299"/>
      <c r="AW369" s="299"/>
      <c r="AX369" s="299"/>
      <c r="AY369" s="299" t="s">
        <v>774</v>
      </c>
      <c r="AZ369" s="299" t="s">
        <v>775</v>
      </c>
      <c r="BA369" s="299" t="s">
        <v>775</v>
      </c>
      <c r="BB369" s="299"/>
      <c r="BC369" s="299"/>
      <c r="BD369" s="299"/>
      <c r="BE369" s="299"/>
      <c r="BF369" s="347"/>
      <c r="BG369" s="36"/>
      <c r="BH369" s="192"/>
      <c r="BI369" s="36"/>
      <c r="BJ369" s="36"/>
      <c r="BK369" s="36"/>
      <c r="BL369" s="36"/>
      <c r="BM369" s="36"/>
      <c r="BN369" s="36"/>
      <c r="BO369" s="36"/>
      <c r="BP369" s="36"/>
      <c r="BQ369" s="36"/>
      <c r="BR369" s="348">
        <f t="shared" ref="BR369:BR377" si="21">COUNTIF(U369,"*")+COUNTIF(AD369,"*")+COUNTIF(AS369,"*")+COUNTIF(BH369,"*")</f>
        <v>1</v>
      </c>
      <c r="BT369" s="208"/>
    </row>
    <row r="370" spans="1:72" s="156" customFormat="1" ht="28">
      <c r="A370" s="551">
        <v>2</v>
      </c>
      <c r="B370" s="16">
        <v>5</v>
      </c>
      <c r="C370" s="518" t="s">
        <v>2389</v>
      </c>
      <c r="D370" s="518">
        <v>15</v>
      </c>
      <c r="E370" s="518" t="s">
        <v>1594</v>
      </c>
      <c r="F370" s="518"/>
      <c r="G370" s="518"/>
      <c r="H370" s="518"/>
      <c r="I370" s="518" t="s">
        <v>777</v>
      </c>
      <c r="J370" s="545"/>
      <c r="K370" s="518"/>
      <c r="L370" s="518"/>
      <c r="M370" s="518"/>
      <c r="N370" s="518"/>
      <c r="O370" s="562"/>
      <c r="P370" s="545">
        <f>Table2[[#This Row],[Minimum possible value]]</f>
        <v>0</v>
      </c>
      <c r="Q370" s="545">
        <f>Table2[[#This Row],[Maximum likely or possible value]]</f>
        <v>0</v>
      </c>
      <c r="R370" s="545"/>
      <c r="S370" s="192"/>
      <c r="T370" s="36"/>
      <c r="U370" s="36"/>
      <c r="V370" s="36"/>
      <c r="W370" s="36"/>
      <c r="X370" s="36"/>
      <c r="Y370" s="36"/>
      <c r="Z370" s="36"/>
      <c r="AA370" s="347"/>
      <c r="AB370" s="36"/>
      <c r="AC370" s="36"/>
      <c r="AD370" s="36"/>
      <c r="AE370" s="36"/>
      <c r="AF370" s="36"/>
      <c r="AG370" s="36"/>
      <c r="AH370" s="36"/>
      <c r="AI370" s="36"/>
      <c r="AJ370" s="36"/>
      <c r="AK370" s="36"/>
      <c r="AL370" s="36"/>
      <c r="AM370" s="36"/>
      <c r="AN370" s="36"/>
      <c r="AO370" s="36"/>
      <c r="AP370" s="36"/>
      <c r="AQ370" s="347"/>
      <c r="AR370" s="36"/>
      <c r="AS370" s="193" t="s">
        <v>778</v>
      </c>
      <c r="AT370" s="193" t="s">
        <v>778</v>
      </c>
      <c r="AU370" s="299"/>
      <c r="AV370" s="299"/>
      <c r="AW370" s="299"/>
      <c r="AX370" s="299"/>
      <c r="AY370" s="299" t="s">
        <v>774</v>
      </c>
      <c r="AZ370" s="299" t="s">
        <v>779</v>
      </c>
      <c r="BA370" s="299" t="s">
        <v>780</v>
      </c>
      <c r="BB370" s="299"/>
      <c r="BC370" s="299"/>
      <c r="BD370" s="299"/>
      <c r="BE370" s="299"/>
      <c r="BF370" s="347"/>
      <c r="BG370" s="36"/>
      <c r="BH370" s="192"/>
      <c r="BI370" s="36"/>
      <c r="BJ370" s="36"/>
      <c r="BK370" s="36"/>
      <c r="BL370" s="36"/>
      <c r="BM370" s="36"/>
      <c r="BN370" s="36"/>
      <c r="BO370" s="36"/>
      <c r="BP370" s="36"/>
      <c r="BQ370" s="36"/>
      <c r="BR370" s="348">
        <f t="shared" si="21"/>
        <v>1</v>
      </c>
      <c r="BT370" s="208"/>
    </row>
    <row r="371" spans="1:72" s="156" customFormat="1" ht="28">
      <c r="A371" s="551">
        <v>3</v>
      </c>
      <c r="B371" s="16">
        <v>5</v>
      </c>
      <c r="C371" s="518" t="s">
        <v>2389</v>
      </c>
      <c r="D371" s="518">
        <v>15</v>
      </c>
      <c r="E371" s="518" t="s">
        <v>1594</v>
      </c>
      <c r="F371" s="518"/>
      <c r="G371" s="518"/>
      <c r="H371" s="518"/>
      <c r="I371" s="518" t="s">
        <v>781</v>
      </c>
      <c r="J371" s="545"/>
      <c r="K371" s="518"/>
      <c r="L371" s="518"/>
      <c r="M371" s="518"/>
      <c r="N371" s="518"/>
      <c r="O371" s="562"/>
      <c r="P371" s="545">
        <f>Table2[[#This Row],[Minimum possible value]]</f>
        <v>0</v>
      </c>
      <c r="Q371" s="545">
        <f>Table2[[#This Row],[Maximum likely or possible value]]</f>
        <v>0</v>
      </c>
      <c r="R371" s="545"/>
      <c r="S371" s="192"/>
      <c r="T371" s="36"/>
      <c r="U371" s="36"/>
      <c r="V371" s="36"/>
      <c r="W371" s="36"/>
      <c r="X371" s="36"/>
      <c r="Y371" s="36"/>
      <c r="Z371" s="36"/>
      <c r="AA371" s="347"/>
      <c r="AB371" s="36"/>
      <c r="AC371" s="36"/>
      <c r="AD371" s="36"/>
      <c r="AE371" s="36"/>
      <c r="AF371" s="36"/>
      <c r="AG371" s="36"/>
      <c r="AH371" s="36"/>
      <c r="AI371" s="36"/>
      <c r="AJ371" s="36"/>
      <c r="AK371" s="36"/>
      <c r="AL371" s="36"/>
      <c r="AM371" s="36"/>
      <c r="AN371" s="36"/>
      <c r="AO371" s="36"/>
      <c r="AP371" s="36"/>
      <c r="AQ371" s="347"/>
      <c r="AR371" s="36"/>
      <c r="AS371" s="193" t="s">
        <v>782</v>
      </c>
      <c r="AT371" s="193" t="s">
        <v>782</v>
      </c>
      <c r="AU371" s="299"/>
      <c r="AV371" s="299"/>
      <c r="AW371" s="299"/>
      <c r="AX371" s="299"/>
      <c r="AY371" s="299" t="s">
        <v>774</v>
      </c>
      <c r="AZ371" s="299" t="s">
        <v>781</v>
      </c>
      <c r="BA371" s="299" t="s">
        <v>781</v>
      </c>
      <c r="BB371" s="299"/>
      <c r="BC371" s="299"/>
      <c r="BD371" s="299"/>
      <c r="BE371" s="299"/>
      <c r="BF371" s="347"/>
      <c r="BG371" s="36"/>
      <c r="BH371" s="192"/>
      <c r="BI371" s="36"/>
      <c r="BJ371" s="36"/>
      <c r="BK371" s="36"/>
      <c r="BL371" s="36"/>
      <c r="BM371" s="36"/>
      <c r="BN371" s="36"/>
      <c r="BO371" s="36"/>
      <c r="BP371" s="36"/>
      <c r="BQ371" s="36"/>
      <c r="BR371" s="348">
        <f t="shared" si="21"/>
        <v>1</v>
      </c>
      <c r="BT371" s="208"/>
    </row>
    <row r="372" spans="1:72" s="156" customFormat="1" ht="42">
      <c r="A372" s="551">
        <v>4</v>
      </c>
      <c r="B372" s="16">
        <v>5</v>
      </c>
      <c r="C372" s="518" t="s">
        <v>2389</v>
      </c>
      <c r="D372" s="518">
        <v>15</v>
      </c>
      <c r="E372" s="518" t="s">
        <v>1594</v>
      </c>
      <c r="F372" s="518"/>
      <c r="G372" s="518"/>
      <c r="H372" s="518"/>
      <c r="I372" s="518" t="s">
        <v>783</v>
      </c>
      <c r="J372" s="545"/>
      <c r="K372" s="518"/>
      <c r="L372" s="518"/>
      <c r="M372" s="518"/>
      <c r="N372" s="518"/>
      <c r="O372" s="562"/>
      <c r="P372" s="545">
        <f>Table2[[#This Row],[Minimum possible value]]</f>
        <v>0</v>
      </c>
      <c r="Q372" s="545">
        <f>Table2[[#This Row],[Maximum likely or possible value]]</f>
        <v>0</v>
      </c>
      <c r="R372" s="545"/>
      <c r="S372" s="192"/>
      <c r="T372" s="36"/>
      <c r="U372" s="36"/>
      <c r="V372" s="36"/>
      <c r="W372" s="36"/>
      <c r="X372" s="36"/>
      <c r="Y372" s="36"/>
      <c r="Z372" s="36"/>
      <c r="AA372" s="347"/>
      <c r="AB372" s="36"/>
      <c r="AC372" s="36"/>
      <c r="AD372" s="36"/>
      <c r="AE372" s="36"/>
      <c r="AF372" s="36"/>
      <c r="AG372" s="36"/>
      <c r="AH372" s="36"/>
      <c r="AI372" s="36"/>
      <c r="AJ372" s="36"/>
      <c r="AK372" s="36"/>
      <c r="AL372" s="36"/>
      <c r="AM372" s="36"/>
      <c r="AN372" s="36"/>
      <c r="AO372" s="36"/>
      <c r="AP372" s="36"/>
      <c r="AQ372" s="347"/>
      <c r="AR372" s="36"/>
      <c r="AS372" s="193" t="s">
        <v>784</v>
      </c>
      <c r="AT372" s="193" t="s">
        <v>784</v>
      </c>
      <c r="AU372" s="299"/>
      <c r="AV372" s="299"/>
      <c r="AW372" s="299"/>
      <c r="AX372" s="299"/>
      <c r="AY372" s="299" t="s">
        <v>774</v>
      </c>
      <c r="AZ372" s="299" t="s">
        <v>785</v>
      </c>
      <c r="BA372" s="299" t="s">
        <v>786</v>
      </c>
      <c r="BB372" s="299"/>
      <c r="BC372" s="299" t="s">
        <v>787</v>
      </c>
      <c r="BD372" s="299"/>
      <c r="BE372" s="299"/>
      <c r="BF372" s="347"/>
      <c r="BG372" s="36"/>
      <c r="BH372" s="192"/>
      <c r="BI372" s="36"/>
      <c r="BJ372" s="36"/>
      <c r="BK372" s="36"/>
      <c r="BL372" s="36"/>
      <c r="BM372" s="36"/>
      <c r="BN372" s="36"/>
      <c r="BO372" s="36"/>
      <c r="BP372" s="36"/>
      <c r="BQ372" s="36"/>
      <c r="BR372" s="348">
        <f t="shared" si="21"/>
        <v>1</v>
      </c>
      <c r="BT372" s="208"/>
    </row>
    <row r="373" spans="1:72" s="156" customFormat="1" ht="28">
      <c r="A373" s="551">
        <v>5</v>
      </c>
      <c r="B373" s="16">
        <v>5</v>
      </c>
      <c r="C373" s="518" t="s">
        <v>2389</v>
      </c>
      <c r="D373" s="518">
        <v>15</v>
      </c>
      <c r="E373" s="518" t="s">
        <v>1594</v>
      </c>
      <c r="F373" s="518"/>
      <c r="G373" s="518"/>
      <c r="H373" s="518"/>
      <c r="I373" s="518" t="s">
        <v>788</v>
      </c>
      <c r="J373" s="545"/>
      <c r="K373" s="518"/>
      <c r="L373" s="518"/>
      <c r="M373" s="518"/>
      <c r="N373" s="518"/>
      <c r="O373" s="562"/>
      <c r="P373" s="545">
        <f>Table2[[#This Row],[Minimum possible value]]</f>
        <v>0</v>
      </c>
      <c r="Q373" s="545">
        <f>Table2[[#This Row],[Maximum likely or possible value]]</f>
        <v>0</v>
      </c>
      <c r="R373" s="545"/>
      <c r="S373" s="192"/>
      <c r="T373" s="36"/>
      <c r="U373" s="36"/>
      <c r="V373" s="36"/>
      <c r="W373" s="36"/>
      <c r="X373" s="36"/>
      <c r="Y373" s="36"/>
      <c r="Z373" s="36"/>
      <c r="AA373" s="347"/>
      <c r="AB373" s="36"/>
      <c r="AC373" s="36"/>
      <c r="AD373" s="36"/>
      <c r="AE373" s="36"/>
      <c r="AF373" s="36"/>
      <c r="AG373" s="36"/>
      <c r="AH373" s="36"/>
      <c r="AI373" s="36"/>
      <c r="AJ373" s="36"/>
      <c r="AK373" s="36"/>
      <c r="AL373" s="36"/>
      <c r="AM373" s="36"/>
      <c r="AN373" s="36"/>
      <c r="AO373" s="36"/>
      <c r="AP373" s="36"/>
      <c r="AQ373" s="347"/>
      <c r="AR373" s="36"/>
      <c r="AS373" s="193" t="s">
        <v>789</v>
      </c>
      <c r="AT373" s="193" t="s">
        <v>789</v>
      </c>
      <c r="AU373" s="299"/>
      <c r="AV373" s="299"/>
      <c r="AW373" s="299"/>
      <c r="AX373" s="299"/>
      <c r="AY373" s="299" t="s">
        <v>774</v>
      </c>
      <c r="AZ373" s="299" t="s">
        <v>790</v>
      </c>
      <c r="BA373" s="299" t="s">
        <v>788</v>
      </c>
      <c r="BB373" s="299"/>
      <c r="BC373" s="299"/>
      <c r="BD373" s="299"/>
      <c r="BE373" s="299"/>
      <c r="BF373" s="347"/>
      <c r="BG373" s="36"/>
      <c r="BH373" s="192"/>
      <c r="BI373" s="36"/>
      <c r="BJ373" s="36"/>
      <c r="BK373" s="36"/>
      <c r="BL373" s="36"/>
      <c r="BM373" s="36"/>
      <c r="BN373" s="36"/>
      <c r="BO373" s="36"/>
      <c r="BP373" s="36"/>
      <c r="BQ373" s="36"/>
      <c r="BR373" s="348">
        <f t="shared" si="21"/>
        <v>1</v>
      </c>
      <c r="BT373" s="208"/>
    </row>
    <row r="374" spans="1:72" s="156" customFormat="1" ht="28">
      <c r="A374" s="551">
        <v>6</v>
      </c>
      <c r="B374" s="16">
        <v>5</v>
      </c>
      <c r="C374" s="518" t="s">
        <v>2389</v>
      </c>
      <c r="D374" s="518">
        <v>15</v>
      </c>
      <c r="E374" s="518" t="s">
        <v>1594</v>
      </c>
      <c r="F374" s="518"/>
      <c r="G374" s="518"/>
      <c r="H374" s="518"/>
      <c r="I374" s="518" t="s">
        <v>791</v>
      </c>
      <c r="J374" s="545"/>
      <c r="K374" s="518"/>
      <c r="L374" s="518"/>
      <c r="M374" s="518"/>
      <c r="N374" s="518"/>
      <c r="O374" s="562"/>
      <c r="P374" s="545">
        <f>Table2[[#This Row],[Minimum possible value]]</f>
        <v>0</v>
      </c>
      <c r="Q374" s="545">
        <f>Table2[[#This Row],[Maximum likely or possible value]]</f>
        <v>0</v>
      </c>
      <c r="R374" s="545"/>
      <c r="S374" s="192"/>
      <c r="T374" s="36"/>
      <c r="U374" s="36"/>
      <c r="V374" s="36"/>
      <c r="W374" s="36"/>
      <c r="X374" s="36"/>
      <c r="Y374" s="36"/>
      <c r="Z374" s="36"/>
      <c r="AA374" s="347"/>
      <c r="AB374" s="36"/>
      <c r="AC374" s="36"/>
      <c r="AD374" s="36"/>
      <c r="AE374" s="36"/>
      <c r="AF374" s="36"/>
      <c r="AG374" s="36"/>
      <c r="AH374" s="36"/>
      <c r="AI374" s="36"/>
      <c r="AJ374" s="36"/>
      <c r="AK374" s="36"/>
      <c r="AL374" s="36"/>
      <c r="AM374" s="36"/>
      <c r="AN374" s="36"/>
      <c r="AO374" s="36"/>
      <c r="AP374" s="36"/>
      <c r="AQ374" s="347"/>
      <c r="AR374" s="36"/>
      <c r="AS374" s="193" t="s">
        <v>792</v>
      </c>
      <c r="AT374" s="193" t="s">
        <v>792</v>
      </c>
      <c r="AU374" s="299"/>
      <c r="AV374" s="299"/>
      <c r="AW374" s="299"/>
      <c r="AX374" s="299"/>
      <c r="AY374" s="299" t="s">
        <v>774</v>
      </c>
      <c r="AZ374" s="299" t="s">
        <v>793</v>
      </c>
      <c r="BA374" s="299" t="s">
        <v>794</v>
      </c>
      <c r="BB374" s="299"/>
      <c r="BC374" s="299" t="s">
        <v>688</v>
      </c>
      <c r="BD374" s="299"/>
      <c r="BE374" s="299"/>
      <c r="BF374" s="347"/>
      <c r="BG374" s="36"/>
      <c r="BH374" s="192"/>
      <c r="BI374" s="36"/>
      <c r="BJ374" s="36"/>
      <c r="BK374" s="36"/>
      <c r="BL374" s="36"/>
      <c r="BM374" s="36"/>
      <c r="BN374" s="36"/>
      <c r="BO374" s="36"/>
      <c r="BP374" s="36"/>
      <c r="BQ374" s="36"/>
      <c r="BR374" s="348">
        <f t="shared" si="21"/>
        <v>1</v>
      </c>
      <c r="BT374" s="208"/>
    </row>
    <row r="375" spans="1:72" s="156" customFormat="1" ht="28">
      <c r="A375" s="551">
        <v>7</v>
      </c>
      <c r="B375" s="16">
        <v>5</v>
      </c>
      <c r="C375" s="518" t="s">
        <v>2389</v>
      </c>
      <c r="D375" s="518">
        <v>15</v>
      </c>
      <c r="E375" s="518" t="s">
        <v>1594</v>
      </c>
      <c r="F375" s="518"/>
      <c r="G375" s="518"/>
      <c r="H375" s="518"/>
      <c r="I375" s="518" t="s">
        <v>791</v>
      </c>
      <c r="J375" s="545"/>
      <c r="K375" s="518"/>
      <c r="L375" s="518"/>
      <c r="M375" s="518"/>
      <c r="N375" s="518"/>
      <c r="O375" s="562"/>
      <c r="P375" s="545">
        <f>Table2[[#This Row],[Minimum possible value]]</f>
        <v>0</v>
      </c>
      <c r="Q375" s="545">
        <f>Table2[[#This Row],[Maximum likely or possible value]]</f>
        <v>0</v>
      </c>
      <c r="R375" s="545"/>
      <c r="S375" s="192"/>
      <c r="T375" s="36"/>
      <c r="U375" s="36"/>
      <c r="V375" s="36"/>
      <c r="W375" s="36"/>
      <c r="X375" s="36"/>
      <c r="Y375" s="36"/>
      <c r="Z375" s="36"/>
      <c r="AA375" s="347"/>
      <c r="AB375" s="36"/>
      <c r="AC375" s="36"/>
      <c r="AD375" s="36"/>
      <c r="AE375" s="36"/>
      <c r="AF375" s="36"/>
      <c r="AG375" s="36"/>
      <c r="AH375" s="36"/>
      <c r="AI375" s="36"/>
      <c r="AJ375" s="36"/>
      <c r="AK375" s="36"/>
      <c r="AL375" s="36"/>
      <c r="AM375" s="36"/>
      <c r="AN375" s="36"/>
      <c r="AO375" s="36"/>
      <c r="AP375" s="36"/>
      <c r="AQ375" s="347"/>
      <c r="AR375" s="36"/>
      <c r="AS375" s="193" t="s">
        <v>795</v>
      </c>
      <c r="AT375" s="193" t="s">
        <v>795</v>
      </c>
      <c r="AU375" s="299"/>
      <c r="AV375" s="299"/>
      <c r="AW375" s="299"/>
      <c r="AX375" s="299"/>
      <c r="AY375" s="299" t="s">
        <v>774</v>
      </c>
      <c r="AZ375" s="299" t="s">
        <v>794</v>
      </c>
      <c r="BA375" s="299" t="s">
        <v>794</v>
      </c>
      <c r="BB375" s="299"/>
      <c r="BC375" s="299" t="s">
        <v>688</v>
      </c>
      <c r="BD375" s="299"/>
      <c r="BE375" s="299"/>
      <c r="BF375" s="347"/>
      <c r="BG375" s="36"/>
      <c r="BH375" s="192"/>
      <c r="BI375" s="36"/>
      <c r="BJ375" s="36"/>
      <c r="BK375" s="36"/>
      <c r="BL375" s="36"/>
      <c r="BM375" s="36"/>
      <c r="BN375" s="36"/>
      <c r="BO375" s="36"/>
      <c r="BP375" s="36"/>
      <c r="BQ375" s="36"/>
      <c r="BR375" s="348">
        <f t="shared" si="21"/>
        <v>1</v>
      </c>
      <c r="BT375" s="208"/>
    </row>
    <row r="376" spans="1:72" s="156" customFormat="1" ht="28">
      <c r="A376" s="551">
        <v>8</v>
      </c>
      <c r="B376" s="16">
        <v>5</v>
      </c>
      <c r="C376" s="518" t="s">
        <v>2389</v>
      </c>
      <c r="D376" s="518">
        <v>15</v>
      </c>
      <c r="E376" s="518" t="s">
        <v>1594</v>
      </c>
      <c r="F376" s="518"/>
      <c r="G376" s="518"/>
      <c r="H376" s="518"/>
      <c r="I376" s="518" t="s">
        <v>796</v>
      </c>
      <c r="J376" s="545"/>
      <c r="K376" s="518"/>
      <c r="L376" s="518"/>
      <c r="M376" s="518"/>
      <c r="N376" s="518"/>
      <c r="O376" s="562"/>
      <c r="P376" s="545">
        <f>Table2[[#This Row],[Minimum possible value]]</f>
        <v>0</v>
      </c>
      <c r="Q376" s="545">
        <f>Table2[[#This Row],[Maximum likely or possible value]]</f>
        <v>0</v>
      </c>
      <c r="R376" s="545"/>
      <c r="S376" s="192"/>
      <c r="T376" s="36"/>
      <c r="U376" s="36"/>
      <c r="V376" s="36"/>
      <c r="W376" s="36"/>
      <c r="X376" s="36"/>
      <c r="Y376" s="36"/>
      <c r="Z376" s="36"/>
      <c r="AA376" s="347"/>
      <c r="AB376" s="36"/>
      <c r="AC376" s="36"/>
      <c r="AD376" s="36"/>
      <c r="AE376" s="36"/>
      <c r="AF376" s="36"/>
      <c r="AG376" s="36"/>
      <c r="AH376" s="36"/>
      <c r="AI376" s="36"/>
      <c r="AJ376" s="36"/>
      <c r="AK376" s="36"/>
      <c r="AL376" s="36"/>
      <c r="AM376" s="36"/>
      <c r="AN376" s="36"/>
      <c r="AO376" s="36"/>
      <c r="AP376" s="36"/>
      <c r="AQ376" s="347"/>
      <c r="AR376" s="36"/>
      <c r="AS376" s="193" t="s">
        <v>797</v>
      </c>
      <c r="AT376" s="193" t="s">
        <v>797</v>
      </c>
      <c r="AU376" s="299"/>
      <c r="AV376" s="299"/>
      <c r="AW376" s="299"/>
      <c r="AX376" s="299"/>
      <c r="AY376" s="299" t="s">
        <v>774</v>
      </c>
      <c r="AZ376" s="299" t="s">
        <v>796</v>
      </c>
      <c r="BA376" s="299" t="s">
        <v>796</v>
      </c>
      <c r="BB376" s="299"/>
      <c r="BC376" s="299"/>
      <c r="BD376" s="299"/>
      <c r="BE376" s="299"/>
      <c r="BF376" s="347"/>
      <c r="BG376" s="36"/>
      <c r="BH376" s="192"/>
      <c r="BI376" s="36"/>
      <c r="BJ376" s="36"/>
      <c r="BK376" s="36"/>
      <c r="BL376" s="36"/>
      <c r="BM376" s="36"/>
      <c r="BN376" s="36"/>
      <c r="BO376" s="36"/>
      <c r="BP376" s="36"/>
      <c r="BQ376" s="36"/>
      <c r="BR376" s="348">
        <f t="shared" si="21"/>
        <v>1</v>
      </c>
      <c r="BT376" s="208"/>
    </row>
    <row r="377" spans="1:72" s="156" customFormat="1" ht="28">
      <c r="A377" s="551">
        <v>9</v>
      </c>
      <c r="B377" s="16">
        <v>5</v>
      </c>
      <c r="C377" s="518" t="s">
        <v>2389</v>
      </c>
      <c r="D377" s="518">
        <v>15</v>
      </c>
      <c r="E377" s="518" t="s">
        <v>1594</v>
      </c>
      <c r="F377" s="518"/>
      <c r="G377" s="518"/>
      <c r="H377" s="518"/>
      <c r="I377" s="518" t="s">
        <v>798</v>
      </c>
      <c r="J377" s="545"/>
      <c r="K377" s="518"/>
      <c r="L377" s="518"/>
      <c r="M377" s="518"/>
      <c r="N377" s="518"/>
      <c r="O377" s="562"/>
      <c r="P377" s="545">
        <f>Table2[[#This Row],[Minimum possible value]]</f>
        <v>0</v>
      </c>
      <c r="Q377" s="545">
        <f>Table2[[#This Row],[Maximum likely or possible value]]</f>
        <v>0</v>
      </c>
      <c r="R377" s="545"/>
      <c r="S377" s="192"/>
      <c r="T377" s="36"/>
      <c r="U377" s="36"/>
      <c r="V377" s="36"/>
      <c r="W377" s="36"/>
      <c r="X377" s="36"/>
      <c r="Y377" s="36"/>
      <c r="Z377" s="36"/>
      <c r="AA377" s="347"/>
      <c r="AB377" s="36"/>
      <c r="AC377" s="36"/>
      <c r="AD377" s="36"/>
      <c r="AE377" s="36"/>
      <c r="AF377" s="36"/>
      <c r="AG377" s="36"/>
      <c r="AH377" s="36"/>
      <c r="AI377" s="36"/>
      <c r="AJ377" s="36"/>
      <c r="AK377" s="36"/>
      <c r="AL377" s="36"/>
      <c r="AM377" s="36"/>
      <c r="AN377" s="36"/>
      <c r="AO377" s="36"/>
      <c r="AP377" s="36"/>
      <c r="AQ377" s="347"/>
      <c r="AR377" s="36"/>
      <c r="AS377" s="193" t="s">
        <v>799</v>
      </c>
      <c r="AT377" s="193" t="s">
        <v>799</v>
      </c>
      <c r="AU377" s="299"/>
      <c r="AV377" s="299"/>
      <c r="AW377" s="299"/>
      <c r="AX377" s="299"/>
      <c r="AY377" s="299" t="s">
        <v>774</v>
      </c>
      <c r="AZ377" s="299" t="s">
        <v>800</v>
      </c>
      <c r="BA377" s="299" t="s">
        <v>800</v>
      </c>
      <c r="BB377" s="299"/>
      <c r="BC377" s="299"/>
      <c r="BD377" s="299"/>
      <c r="BE377" s="299"/>
      <c r="BF377" s="347"/>
      <c r="BG377" s="36"/>
      <c r="BH377" s="192"/>
      <c r="BI377" s="36"/>
      <c r="BJ377" s="36"/>
      <c r="BK377" s="36"/>
      <c r="BL377" s="36"/>
      <c r="BM377" s="36"/>
      <c r="BN377" s="36"/>
      <c r="BO377" s="36"/>
      <c r="BP377" s="36"/>
      <c r="BQ377" s="36"/>
      <c r="BR377" s="348">
        <f t="shared" si="21"/>
        <v>1</v>
      </c>
      <c r="BT377" s="208"/>
    </row>
    <row r="378" spans="1:72" s="156" customFormat="1" ht="28">
      <c r="A378" s="551">
        <v>10</v>
      </c>
      <c r="B378" s="16">
        <v>5</v>
      </c>
      <c r="C378" s="518" t="s">
        <v>2389</v>
      </c>
      <c r="D378" s="518">
        <v>15</v>
      </c>
      <c r="E378" s="518" t="s">
        <v>1594</v>
      </c>
      <c r="F378" s="518"/>
      <c r="G378" s="518"/>
      <c r="H378" s="518"/>
      <c r="I378" s="518" t="s">
        <v>801</v>
      </c>
      <c r="J378" s="545"/>
      <c r="K378" s="518"/>
      <c r="L378" s="518"/>
      <c r="M378" s="518"/>
      <c r="N378" s="518"/>
      <c r="O378" s="562"/>
      <c r="P378" s="545">
        <f>Table2[[#This Row],[Minimum possible value]]</f>
        <v>0</v>
      </c>
      <c r="Q378" s="545">
        <f>Table2[[#This Row],[Maximum likely or possible value]]</f>
        <v>0</v>
      </c>
      <c r="R378" s="545"/>
      <c r="S378" s="192"/>
      <c r="T378" s="36"/>
      <c r="U378" s="36"/>
      <c r="V378" s="36"/>
      <c r="W378" s="36"/>
      <c r="X378" s="36"/>
      <c r="Y378" s="36"/>
      <c r="Z378" s="36"/>
      <c r="AA378" s="347"/>
      <c r="AB378" s="36"/>
      <c r="AC378" s="36"/>
      <c r="AD378" s="36"/>
      <c r="AE378" s="36"/>
      <c r="AF378" s="36"/>
      <c r="AG378" s="36"/>
      <c r="AH378" s="36"/>
      <c r="AI378" s="36"/>
      <c r="AJ378" s="36"/>
      <c r="AK378" s="36"/>
      <c r="AL378" s="36"/>
      <c r="AM378" s="36"/>
      <c r="AN378" s="36"/>
      <c r="AO378" s="36"/>
      <c r="AP378" s="36"/>
      <c r="AQ378" s="347"/>
      <c r="AR378" s="36"/>
      <c r="AS378" s="193" t="s">
        <v>802</v>
      </c>
      <c r="AT378" s="193" t="s">
        <v>802</v>
      </c>
      <c r="AU378" s="299"/>
      <c r="AV378" s="299"/>
      <c r="AW378" s="299"/>
      <c r="AX378" s="299"/>
      <c r="AY378" s="299" t="s">
        <v>774</v>
      </c>
      <c r="AZ378" s="299" t="s">
        <v>803</v>
      </c>
      <c r="BA378" s="299" t="s">
        <v>804</v>
      </c>
      <c r="BB378" s="299"/>
      <c r="BC378" s="299"/>
      <c r="BD378" s="299"/>
      <c r="BE378" s="299"/>
      <c r="BF378" s="347"/>
      <c r="BG378" s="36"/>
      <c r="BH378" s="192"/>
      <c r="BI378" s="36"/>
      <c r="BJ378" s="36"/>
      <c r="BK378" s="36"/>
      <c r="BL378" s="36"/>
      <c r="BM378" s="36"/>
      <c r="BN378" s="36"/>
      <c r="BO378" s="36"/>
      <c r="BP378" s="36"/>
      <c r="BQ378" s="36"/>
      <c r="BR378" s="348">
        <f t="shared" ref="BR378:BR405" si="22">COUNTIF(S378,"*")+COUNTIF(AC378,"*")+COUNTIF(AS378,"*")+COUNTIF(BH378,"*")</f>
        <v>1</v>
      </c>
      <c r="BT378" s="208"/>
    </row>
    <row r="379" spans="1:72" s="156" customFormat="1" ht="28">
      <c r="A379" s="551">
        <v>11</v>
      </c>
      <c r="B379" s="16">
        <v>5</v>
      </c>
      <c r="C379" s="518" t="s">
        <v>2389</v>
      </c>
      <c r="D379" s="518">
        <v>15</v>
      </c>
      <c r="E379" s="518" t="s">
        <v>1594</v>
      </c>
      <c r="F379" s="518"/>
      <c r="G379" s="518"/>
      <c r="H379" s="518"/>
      <c r="I379" s="518" t="s">
        <v>805</v>
      </c>
      <c r="J379" s="545"/>
      <c r="K379" s="518"/>
      <c r="L379" s="518"/>
      <c r="M379" s="518"/>
      <c r="N379" s="518"/>
      <c r="O379" s="562"/>
      <c r="P379" s="545">
        <f>Table2[[#This Row],[Minimum possible value]]</f>
        <v>0</v>
      </c>
      <c r="Q379" s="545">
        <f>Table2[[#This Row],[Maximum likely or possible value]]</f>
        <v>0</v>
      </c>
      <c r="R379" s="545"/>
      <c r="S379" s="192"/>
      <c r="T379" s="36"/>
      <c r="U379" s="36"/>
      <c r="V379" s="36"/>
      <c r="W379" s="36"/>
      <c r="X379" s="36"/>
      <c r="Y379" s="36"/>
      <c r="Z379" s="36"/>
      <c r="AA379" s="347"/>
      <c r="AB379" s="36"/>
      <c r="AC379" s="36"/>
      <c r="AD379" s="36"/>
      <c r="AE379" s="36"/>
      <c r="AF379" s="36"/>
      <c r="AG379" s="36"/>
      <c r="AH379" s="36"/>
      <c r="AI379" s="36"/>
      <c r="AJ379" s="36"/>
      <c r="AK379" s="36"/>
      <c r="AL379" s="36"/>
      <c r="AM379" s="36"/>
      <c r="AN379" s="36"/>
      <c r="AO379" s="36"/>
      <c r="AP379" s="36"/>
      <c r="AQ379" s="347"/>
      <c r="AR379" s="36"/>
      <c r="AS379" s="193" t="s">
        <v>806</v>
      </c>
      <c r="AT379" s="193" t="s">
        <v>806</v>
      </c>
      <c r="AU379" s="299"/>
      <c r="AV379" s="299"/>
      <c r="AW379" s="299"/>
      <c r="AX379" s="299"/>
      <c r="AY379" s="299" t="s">
        <v>774</v>
      </c>
      <c r="AZ379" s="299" t="s">
        <v>807</v>
      </c>
      <c r="BA379" s="299" t="s">
        <v>808</v>
      </c>
      <c r="BB379" s="299"/>
      <c r="BC379" s="299"/>
      <c r="BD379" s="299"/>
      <c r="BE379" s="299"/>
      <c r="BF379" s="347"/>
      <c r="BG379" s="36"/>
      <c r="BH379" s="192"/>
      <c r="BI379" s="36"/>
      <c r="BJ379" s="36"/>
      <c r="BK379" s="36"/>
      <c r="BL379" s="36"/>
      <c r="BM379" s="36"/>
      <c r="BN379" s="36"/>
      <c r="BO379" s="36"/>
      <c r="BP379" s="36"/>
      <c r="BQ379" s="36"/>
      <c r="BR379" s="348">
        <f t="shared" si="22"/>
        <v>1</v>
      </c>
      <c r="BT379" s="208"/>
    </row>
    <row r="380" spans="1:72" s="156" customFormat="1" ht="28">
      <c r="A380" s="563">
        <v>12</v>
      </c>
      <c r="B380" s="16">
        <v>5</v>
      </c>
      <c r="C380" s="564" t="s">
        <v>2389</v>
      </c>
      <c r="D380" s="564">
        <v>15</v>
      </c>
      <c r="E380" s="564" t="s">
        <v>1594</v>
      </c>
      <c r="F380" s="564"/>
      <c r="G380" s="564"/>
      <c r="H380" s="564"/>
      <c r="I380" s="564" t="s">
        <v>809</v>
      </c>
      <c r="J380" s="565"/>
      <c r="K380" s="564"/>
      <c r="L380" s="564"/>
      <c r="M380" s="564"/>
      <c r="N380" s="564"/>
      <c r="O380" s="566"/>
      <c r="P380" s="545">
        <f>Table2[[#This Row],[Minimum possible value]]</f>
        <v>0</v>
      </c>
      <c r="Q380" s="545">
        <f>Table2[[#This Row],[Maximum likely or possible value]]</f>
        <v>0</v>
      </c>
      <c r="R380" s="545"/>
      <c r="S380" s="192"/>
      <c r="T380" s="36"/>
      <c r="U380" s="36"/>
      <c r="V380" s="36"/>
      <c r="W380" s="36"/>
      <c r="X380" s="36"/>
      <c r="Y380" s="36"/>
      <c r="Z380" s="36"/>
      <c r="AA380" s="347"/>
      <c r="AB380" s="36"/>
      <c r="AC380" s="36"/>
      <c r="AD380" s="36"/>
      <c r="AE380" s="36"/>
      <c r="AF380" s="36"/>
      <c r="AG380" s="36"/>
      <c r="AH380" s="36"/>
      <c r="AI380" s="36"/>
      <c r="AJ380" s="36"/>
      <c r="AK380" s="36"/>
      <c r="AL380" s="36"/>
      <c r="AM380" s="36"/>
      <c r="AN380" s="36"/>
      <c r="AO380" s="36"/>
      <c r="AP380" s="36"/>
      <c r="AQ380" s="347"/>
      <c r="AR380" s="36"/>
      <c r="AS380" s="193" t="s">
        <v>810</v>
      </c>
      <c r="AT380" s="193" t="s">
        <v>810</v>
      </c>
      <c r="AU380" s="299"/>
      <c r="AV380" s="299"/>
      <c r="AW380" s="299"/>
      <c r="AX380" s="299"/>
      <c r="AY380" s="299" t="s">
        <v>774</v>
      </c>
      <c r="AZ380" s="299" t="s">
        <v>811</v>
      </c>
      <c r="BA380" s="299" t="s">
        <v>812</v>
      </c>
      <c r="BB380" s="299"/>
      <c r="BC380" s="299"/>
      <c r="BD380" s="299"/>
      <c r="BE380" s="299"/>
      <c r="BF380" s="347"/>
      <c r="BG380" s="36"/>
      <c r="BH380" s="192"/>
      <c r="BI380" s="36"/>
      <c r="BJ380" s="36"/>
      <c r="BK380" s="36"/>
      <c r="BL380" s="36"/>
      <c r="BM380" s="36"/>
      <c r="BN380" s="36"/>
      <c r="BO380" s="36"/>
      <c r="BP380" s="36"/>
      <c r="BQ380" s="36"/>
      <c r="BR380" s="348">
        <f t="shared" si="22"/>
        <v>1</v>
      </c>
      <c r="BT380" s="208"/>
    </row>
    <row r="381" spans="1:72" s="156" customFormat="1" ht="70">
      <c r="A381" s="536">
        <v>1</v>
      </c>
      <c r="B381" s="16">
        <v>5</v>
      </c>
      <c r="C381" s="536" t="s">
        <v>2389</v>
      </c>
      <c r="D381" s="536">
        <v>16</v>
      </c>
      <c r="E381" s="536" t="s">
        <v>233</v>
      </c>
      <c r="F381" s="536"/>
      <c r="G381" s="536"/>
      <c r="H381" s="536"/>
      <c r="I381" s="536" t="s">
        <v>237</v>
      </c>
      <c r="J381" s="543"/>
      <c r="K381" s="536"/>
      <c r="L381" s="536"/>
      <c r="M381" s="536"/>
      <c r="N381" s="536"/>
      <c r="O381" s="543"/>
      <c r="P381" s="543">
        <f>Table2[[#This Row],[Minimum possible value]]</f>
        <v>0</v>
      </c>
      <c r="Q381" s="543">
        <f>Table2[[#This Row],[Maximum likely or possible value]]</f>
        <v>0</v>
      </c>
      <c r="R381" s="543"/>
      <c r="S381" s="192"/>
      <c r="T381" s="36"/>
      <c r="U381" s="36"/>
      <c r="V381" s="36"/>
      <c r="W381" s="36"/>
      <c r="X381" s="36"/>
      <c r="Y381" s="36"/>
      <c r="Z381" s="36"/>
      <c r="AA381" s="347"/>
      <c r="AB381" s="36"/>
      <c r="AC381" s="36"/>
      <c r="AD381" s="36"/>
      <c r="AE381" s="36"/>
      <c r="AF381" s="36"/>
      <c r="AG381" s="36"/>
      <c r="AH381" s="36"/>
      <c r="AI381" s="299"/>
      <c r="AJ381" s="299"/>
      <c r="AK381" s="299"/>
      <c r="AL381" s="299"/>
      <c r="AM381" s="299"/>
      <c r="AN381" s="299"/>
      <c r="AO381" s="299"/>
      <c r="AP381" s="299"/>
      <c r="AQ381" s="347"/>
      <c r="AR381" s="36"/>
      <c r="AS381" s="193" t="s">
        <v>238</v>
      </c>
      <c r="AT381" s="193" t="s">
        <v>238</v>
      </c>
      <c r="AU381" s="299"/>
      <c r="AV381" s="299"/>
      <c r="AW381" s="299"/>
      <c r="AX381" s="299"/>
      <c r="AY381" s="526"/>
      <c r="AZ381" s="299" t="s">
        <v>237</v>
      </c>
      <c r="BA381" s="299" t="s">
        <v>237</v>
      </c>
      <c r="BB381" s="299"/>
      <c r="BC381" s="299"/>
      <c r="BD381" s="299"/>
      <c r="BE381" s="299"/>
      <c r="BF381" s="347"/>
      <c r="BG381" s="36"/>
      <c r="BH381" s="192"/>
      <c r="BI381" s="36"/>
      <c r="BJ381" s="36"/>
      <c r="BK381" s="36"/>
      <c r="BL381" s="36"/>
      <c r="BM381" s="36"/>
      <c r="BN381" s="36"/>
      <c r="BO381" s="36"/>
      <c r="BP381" s="36"/>
      <c r="BQ381" s="36"/>
      <c r="BR381" s="348">
        <f t="shared" si="22"/>
        <v>1</v>
      </c>
      <c r="BT381" s="208"/>
    </row>
    <row r="382" spans="1:72" s="156" customFormat="1" ht="28">
      <c r="A382" s="536">
        <v>2</v>
      </c>
      <c r="B382" s="16">
        <v>5</v>
      </c>
      <c r="C382" s="536" t="s">
        <v>2389</v>
      </c>
      <c r="D382" s="536">
        <v>16</v>
      </c>
      <c r="E382" s="536" t="s">
        <v>233</v>
      </c>
      <c r="F382" s="536"/>
      <c r="G382" s="536"/>
      <c r="H382" s="536"/>
      <c r="I382" s="536" t="s">
        <v>239</v>
      </c>
      <c r="J382" s="543"/>
      <c r="K382" s="536"/>
      <c r="L382" s="536"/>
      <c r="M382" s="536"/>
      <c r="N382" s="536"/>
      <c r="O382" s="543"/>
      <c r="P382" s="543">
        <f>Table2[[#This Row],[Minimum possible value]]</f>
        <v>0</v>
      </c>
      <c r="Q382" s="543">
        <f>Table2[[#This Row],[Maximum likely or possible value]]</f>
        <v>0</v>
      </c>
      <c r="R382" s="543"/>
      <c r="S382" s="192"/>
      <c r="T382" s="36"/>
      <c r="U382" s="36"/>
      <c r="V382" s="36"/>
      <c r="W382" s="36"/>
      <c r="X382" s="36"/>
      <c r="Y382" s="36"/>
      <c r="Z382" s="36"/>
      <c r="AA382" s="347"/>
      <c r="AB382" s="36"/>
      <c r="AC382" s="36"/>
      <c r="AD382" s="36"/>
      <c r="AE382" s="36"/>
      <c r="AF382" s="36"/>
      <c r="AG382" s="36"/>
      <c r="AH382" s="36"/>
      <c r="AI382" s="299"/>
      <c r="AJ382" s="299"/>
      <c r="AK382" s="299"/>
      <c r="AL382" s="299"/>
      <c r="AM382" s="299"/>
      <c r="AN382" s="299"/>
      <c r="AO382" s="299"/>
      <c r="AP382" s="299"/>
      <c r="AQ382" s="347"/>
      <c r="AR382" s="36"/>
      <c r="AS382" s="193" t="s">
        <v>240</v>
      </c>
      <c r="AT382" s="193" t="s">
        <v>240</v>
      </c>
      <c r="AU382" s="299"/>
      <c r="AV382" s="299"/>
      <c r="AW382" s="299"/>
      <c r="AX382" s="299"/>
      <c r="AY382" s="526"/>
      <c r="AZ382" s="299" t="s">
        <v>239</v>
      </c>
      <c r="BA382" s="299" t="s">
        <v>239</v>
      </c>
      <c r="BB382" s="299"/>
      <c r="BC382" s="299"/>
      <c r="BD382" s="299"/>
      <c r="BE382" s="299"/>
      <c r="BF382" s="347"/>
      <c r="BG382" s="36"/>
      <c r="BH382" s="192"/>
      <c r="BI382" s="36"/>
      <c r="BJ382" s="36"/>
      <c r="BK382" s="36"/>
      <c r="BL382" s="36"/>
      <c r="BM382" s="36"/>
      <c r="BN382" s="36"/>
      <c r="BO382" s="36"/>
      <c r="BP382" s="36"/>
      <c r="BQ382" s="36"/>
      <c r="BR382" s="348">
        <f t="shared" si="22"/>
        <v>1</v>
      </c>
      <c r="BT382" s="208"/>
    </row>
    <row r="383" spans="1:72" s="156" customFormat="1" ht="28">
      <c r="A383" s="536">
        <v>3</v>
      </c>
      <c r="B383" s="16">
        <v>5</v>
      </c>
      <c r="C383" s="536" t="s">
        <v>2389</v>
      </c>
      <c r="D383" s="536">
        <v>16</v>
      </c>
      <c r="E383" s="536" t="s">
        <v>233</v>
      </c>
      <c r="F383" s="536"/>
      <c r="G383" s="536"/>
      <c r="H383" s="536"/>
      <c r="I383" s="536" t="s">
        <v>241</v>
      </c>
      <c r="J383" s="543"/>
      <c r="K383" s="536"/>
      <c r="L383" s="536"/>
      <c r="M383" s="536"/>
      <c r="N383" s="536"/>
      <c r="O383" s="543"/>
      <c r="P383" s="543">
        <f>Table2[[#This Row],[Minimum possible value]]</f>
        <v>0</v>
      </c>
      <c r="Q383" s="543">
        <f>Table2[[#This Row],[Maximum likely or possible value]]</f>
        <v>0</v>
      </c>
      <c r="R383" s="543"/>
      <c r="S383" s="192"/>
      <c r="T383" s="36"/>
      <c r="U383" s="36"/>
      <c r="V383" s="36"/>
      <c r="W383" s="36"/>
      <c r="X383" s="36"/>
      <c r="Y383" s="36"/>
      <c r="Z383" s="36"/>
      <c r="AA383" s="347"/>
      <c r="AB383" s="36"/>
      <c r="AC383" s="36"/>
      <c r="AD383" s="36"/>
      <c r="AE383" s="36"/>
      <c r="AF383" s="36"/>
      <c r="AG383" s="36"/>
      <c r="AH383" s="36"/>
      <c r="AI383" s="36"/>
      <c r="AJ383" s="36"/>
      <c r="AK383" s="36"/>
      <c r="AL383" s="36"/>
      <c r="AM383" s="36"/>
      <c r="AN383" s="36"/>
      <c r="AO383" s="36"/>
      <c r="AP383" s="36"/>
      <c r="AQ383" s="347"/>
      <c r="AR383" s="36"/>
      <c r="AS383" s="192"/>
      <c r="AT383" s="192"/>
      <c r="AU383" s="36"/>
      <c r="AV383" s="36"/>
      <c r="AW383" s="36"/>
      <c r="AX383" s="36"/>
      <c r="AY383" s="36"/>
      <c r="AZ383" s="36"/>
      <c r="BA383" s="36"/>
      <c r="BB383" s="36"/>
      <c r="BC383" s="36"/>
      <c r="BD383" s="36"/>
      <c r="BE383" s="36"/>
      <c r="BF383" s="347"/>
      <c r="BG383" s="36"/>
      <c r="BH383" s="192" t="s">
        <v>241</v>
      </c>
      <c r="BI383" s="36" t="s">
        <v>242</v>
      </c>
      <c r="BJ383" s="36"/>
      <c r="BK383" s="36"/>
      <c r="BL383" s="36" t="s">
        <v>243</v>
      </c>
      <c r="BM383" s="36" t="s">
        <v>244</v>
      </c>
      <c r="BN383" s="36"/>
      <c r="BO383" s="36"/>
      <c r="BP383" s="36"/>
      <c r="BQ383" s="36"/>
      <c r="BR383" s="348">
        <f t="shared" si="22"/>
        <v>1</v>
      </c>
      <c r="BT383" s="208"/>
    </row>
    <row r="384" spans="1:72" s="156" customFormat="1" ht="42">
      <c r="A384" s="536">
        <v>4</v>
      </c>
      <c r="B384" s="16">
        <v>5</v>
      </c>
      <c r="C384" s="536" t="s">
        <v>2389</v>
      </c>
      <c r="D384" s="536">
        <v>16</v>
      </c>
      <c r="E384" s="536" t="s">
        <v>233</v>
      </c>
      <c r="F384" s="536"/>
      <c r="G384" s="536"/>
      <c r="H384" s="536"/>
      <c r="I384" s="536" t="s">
        <v>245</v>
      </c>
      <c r="J384" s="543"/>
      <c r="K384" s="536"/>
      <c r="L384" s="536"/>
      <c r="M384" s="536"/>
      <c r="N384" s="536"/>
      <c r="O384" s="543"/>
      <c r="P384" s="543">
        <f>Table2[[#This Row],[Minimum possible value]]</f>
        <v>0</v>
      </c>
      <c r="Q384" s="543">
        <f>Table2[[#This Row],[Maximum likely or possible value]]</f>
        <v>0</v>
      </c>
      <c r="R384" s="543"/>
      <c r="S384" s="192"/>
      <c r="T384" s="36"/>
      <c r="U384" s="36"/>
      <c r="V384" s="36"/>
      <c r="W384" s="36"/>
      <c r="X384" s="36"/>
      <c r="Y384" s="36"/>
      <c r="Z384" s="36"/>
      <c r="AA384" s="347"/>
      <c r="AB384" s="36"/>
      <c r="AC384" s="36"/>
      <c r="AD384" s="36"/>
      <c r="AE384" s="36"/>
      <c r="AF384" s="36"/>
      <c r="AG384" s="36"/>
      <c r="AH384" s="36"/>
      <c r="AI384" s="36"/>
      <c r="AJ384" s="36"/>
      <c r="AK384" s="36"/>
      <c r="AL384" s="36"/>
      <c r="AM384" s="36"/>
      <c r="AN384" s="36"/>
      <c r="AO384" s="36"/>
      <c r="AP384" s="36"/>
      <c r="AQ384" s="347"/>
      <c r="AR384" s="36"/>
      <c r="AS384" s="192"/>
      <c r="AT384" s="192"/>
      <c r="AU384" s="36"/>
      <c r="AV384" s="36"/>
      <c r="AW384" s="36"/>
      <c r="AX384" s="36"/>
      <c r="AY384" s="36"/>
      <c r="AZ384" s="36"/>
      <c r="BA384" s="36"/>
      <c r="BB384" s="36"/>
      <c r="BC384" s="36"/>
      <c r="BD384" s="36"/>
      <c r="BE384" s="36"/>
      <c r="BF384" s="347"/>
      <c r="BG384" s="36"/>
      <c r="BH384" s="192" t="s">
        <v>245</v>
      </c>
      <c r="BI384" s="36" t="s">
        <v>246</v>
      </c>
      <c r="BJ384" s="36"/>
      <c r="BK384" s="36"/>
      <c r="BL384" s="36" t="s">
        <v>247</v>
      </c>
      <c r="BM384" s="36" t="s">
        <v>248</v>
      </c>
      <c r="BN384" s="36"/>
      <c r="BO384" s="36"/>
      <c r="BP384" s="36"/>
      <c r="BQ384" s="36"/>
      <c r="BR384" s="348">
        <f t="shared" si="22"/>
        <v>1</v>
      </c>
      <c r="BT384" s="208"/>
    </row>
    <row r="385" spans="1:72" s="156" customFormat="1" ht="14">
      <c r="A385" s="536">
        <v>5</v>
      </c>
      <c r="B385" s="16">
        <v>5</v>
      </c>
      <c r="C385" s="536" t="s">
        <v>2389</v>
      </c>
      <c r="D385" s="536">
        <v>16</v>
      </c>
      <c r="E385" s="536" t="s">
        <v>233</v>
      </c>
      <c r="F385" s="536"/>
      <c r="G385" s="536"/>
      <c r="H385" s="536"/>
      <c r="I385" s="536" t="s">
        <v>249</v>
      </c>
      <c r="J385" s="543"/>
      <c r="K385" s="536"/>
      <c r="L385" s="536"/>
      <c r="M385" s="536"/>
      <c r="N385" s="536"/>
      <c r="O385" s="543"/>
      <c r="P385" s="543">
        <f>Table2[[#This Row],[Minimum possible value]]</f>
        <v>0</v>
      </c>
      <c r="Q385" s="543">
        <f>Table2[[#This Row],[Maximum likely or possible value]]</f>
        <v>0</v>
      </c>
      <c r="R385" s="543"/>
      <c r="S385" s="192"/>
      <c r="T385" s="36"/>
      <c r="U385" s="36"/>
      <c r="V385" s="36"/>
      <c r="W385" s="36"/>
      <c r="X385" s="36"/>
      <c r="Y385" s="36"/>
      <c r="Z385" s="36"/>
      <c r="AA385" s="347"/>
      <c r="AB385" s="36"/>
      <c r="AC385" s="36"/>
      <c r="AD385" s="36"/>
      <c r="AE385" s="36"/>
      <c r="AF385" s="36"/>
      <c r="AG385" s="36"/>
      <c r="AH385" s="36"/>
      <c r="AI385" s="36"/>
      <c r="AJ385" s="36"/>
      <c r="AK385" s="36"/>
      <c r="AL385" s="36"/>
      <c r="AM385" s="36"/>
      <c r="AN385" s="36"/>
      <c r="AO385" s="36"/>
      <c r="AP385" s="36"/>
      <c r="AQ385" s="347"/>
      <c r="AR385" s="36"/>
      <c r="AS385" s="192"/>
      <c r="AT385" s="192"/>
      <c r="AU385" s="36"/>
      <c r="AV385" s="36"/>
      <c r="AW385" s="36"/>
      <c r="AX385" s="36"/>
      <c r="AY385" s="36"/>
      <c r="AZ385" s="36"/>
      <c r="BA385" s="36"/>
      <c r="BB385" s="36"/>
      <c r="BC385" s="36"/>
      <c r="BD385" s="36"/>
      <c r="BE385" s="36"/>
      <c r="BF385" s="347"/>
      <c r="BG385" s="36"/>
      <c r="BH385" s="192" t="s">
        <v>249</v>
      </c>
      <c r="BI385" s="36" t="s">
        <v>250</v>
      </c>
      <c r="BJ385" s="36"/>
      <c r="BK385" s="36"/>
      <c r="BL385" s="36" t="s">
        <v>251</v>
      </c>
      <c r="BM385" s="36" t="s">
        <v>248</v>
      </c>
      <c r="BN385" s="36"/>
      <c r="BO385" s="36"/>
      <c r="BP385" s="36"/>
      <c r="BQ385" s="36"/>
      <c r="BR385" s="348">
        <f t="shared" si="22"/>
        <v>1</v>
      </c>
      <c r="BT385" s="208"/>
    </row>
    <row r="386" spans="1:72" s="156" customFormat="1" ht="14">
      <c r="A386" s="536">
        <v>6</v>
      </c>
      <c r="B386" s="16">
        <v>5</v>
      </c>
      <c r="C386" s="536" t="s">
        <v>2389</v>
      </c>
      <c r="D386" s="536">
        <v>16</v>
      </c>
      <c r="E386" s="536" t="s">
        <v>233</v>
      </c>
      <c r="F386" s="536"/>
      <c r="G386" s="536"/>
      <c r="H386" s="536"/>
      <c r="I386" s="536" t="s">
        <v>1980</v>
      </c>
      <c r="J386" s="543"/>
      <c r="K386" s="536"/>
      <c r="L386" s="536"/>
      <c r="M386" s="536"/>
      <c r="N386" s="536"/>
      <c r="O386" s="543"/>
      <c r="P386" s="543" t="str">
        <f>Table2[[#This Row],[Minimum possible value]]</f>
        <v>NA</v>
      </c>
      <c r="Q386" s="543" t="str">
        <f>Table2[[#This Row],[Maximum likely or possible value]]</f>
        <v>NA</v>
      </c>
      <c r="R386" s="543"/>
      <c r="S386" s="192"/>
      <c r="T386" s="36"/>
      <c r="U386" s="36"/>
      <c r="V386" s="36"/>
      <c r="W386" s="36"/>
      <c r="X386" s="36"/>
      <c r="Y386" s="36"/>
      <c r="Z386" s="36"/>
      <c r="AA386" s="347"/>
      <c r="AB386" s="36"/>
      <c r="AC386" s="36" t="s">
        <v>252</v>
      </c>
      <c r="AD386" s="36" t="s">
        <v>252</v>
      </c>
      <c r="AE386" s="36"/>
      <c r="AF386" s="36"/>
      <c r="AG386" s="36"/>
      <c r="AH386" s="36" t="s">
        <v>253</v>
      </c>
      <c r="AI386" s="299" t="s">
        <v>78</v>
      </c>
      <c r="AJ386" s="299" t="s">
        <v>78</v>
      </c>
      <c r="AK386" s="299" t="s">
        <v>78</v>
      </c>
      <c r="AL386" s="299" t="s">
        <v>78</v>
      </c>
      <c r="AM386" s="299" t="s">
        <v>78</v>
      </c>
      <c r="AN386" s="299"/>
      <c r="AO386" s="299"/>
      <c r="AP386" s="299"/>
      <c r="AQ386" s="347"/>
      <c r="AR386" s="36"/>
      <c r="AS386" s="192"/>
      <c r="AT386" s="192"/>
      <c r="AU386" s="36"/>
      <c r="AV386" s="36"/>
      <c r="AW386" s="36"/>
      <c r="AX386" s="36"/>
      <c r="AY386" s="36"/>
      <c r="AZ386" s="36"/>
      <c r="BA386" s="36"/>
      <c r="BB386" s="36"/>
      <c r="BC386" s="36"/>
      <c r="BD386" s="36"/>
      <c r="BE386" s="36"/>
      <c r="BF386" s="347"/>
      <c r="BG386" s="36"/>
      <c r="BH386" s="192"/>
      <c r="BI386" s="36"/>
      <c r="BJ386" s="36"/>
      <c r="BK386" s="36"/>
      <c r="BL386" s="36"/>
      <c r="BM386" s="36"/>
      <c r="BN386" s="36"/>
      <c r="BO386" s="36"/>
      <c r="BP386" s="36"/>
      <c r="BQ386" s="36"/>
      <c r="BR386" s="348">
        <f t="shared" si="22"/>
        <v>1</v>
      </c>
      <c r="BT386" s="208"/>
    </row>
    <row r="387" spans="1:72" s="156" customFormat="1" ht="14">
      <c r="A387" s="536">
        <v>7</v>
      </c>
      <c r="B387" s="16">
        <v>5</v>
      </c>
      <c r="C387" s="536" t="s">
        <v>2389</v>
      </c>
      <c r="D387" s="536">
        <v>16</v>
      </c>
      <c r="E387" s="536" t="s">
        <v>233</v>
      </c>
      <c r="F387" s="536"/>
      <c r="G387" s="536"/>
      <c r="H387" s="536"/>
      <c r="I387" s="536" t="s">
        <v>254</v>
      </c>
      <c r="J387" s="543"/>
      <c r="K387" s="536"/>
      <c r="L387" s="536"/>
      <c r="M387" s="536"/>
      <c r="N387" s="536"/>
      <c r="O387" s="543"/>
      <c r="P387" s="543" t="str">
        <f>Table2[[#This Row],[Minimum possible value]]</f>
        <v>NA</v>
      </c>
      <c r="Q387" s="543" t="str">
        <f>Table2[[#This Row],[Maximum likely or possible value]]</f>
        <v>NA</v>
      </c>
      <c r="R387" s="543"/>
      <c r="S387" s="192"/>
      <c r="T387" s="36"/>
      <c r="U387" s="36"/>
      <c r="V387" s="36"/>
      <c r="W387" s="36"/>
      <c r="X387" s="36"/>
      <c r="Y387" s="36"/>
      <c r="Z387" s="36"/>
      <c r="AA387" s="347"/>
      <c r="AB387" s="36"/>
      <c r="AC387" s="36" t="s">
        <v>255</v>
      </c>
      <c r="AD387" s="36" t="s">
        <v>255</v>
      </c>
      <c r="AE387" s="36"/>
      <c r="AF387" s="36"/>
      <c r="AG387" s="36"/>
      <c r="AH387" s="36" t="s">
        <v>256</v>
      </c>
      <c r="AI387" s="299" t="s">
        <v>78</v>
      </c>
      <c r="AJ387" s="299" t="s">
        <v>78</v>
      </c>
      <c r="AK387" s="299" t="s">
        <v>78</v>
      </c>
      <c r="AL387" s="299" t="s">
        <v>78</v>
      </c>
      <c r="AM387" s="299" t="s">
        <v>78</v>
      </c>
      <c r="AN387" s="299"/>
      <c r="AO387" s="299"/>
      <c r="AP387" s="299"/>
      <c r="AQ387" s="347"/>
      <c r="AR387" s="36"/>
      <c r="AS387" s="192"/>
      <c r="AT387" s="192"/>
      <c r="AU387" s="36"/>
      <c r="AV387" s="36"/>
      <c r="AW387" s="36"/>
      <c r="AX387" s="36"/>
      <c r="AY387" s="36"/>
      <c r="AZ387" s="36"/>
      <c r="BA387" s="36"/>
      <c r="BB387" s="36"/>
      <c r="BC387" s="36"/>
      <c r="BD387" s="36"/>
      <c r="BE387" s="36"/>
      <c r="BF387" s="347"/>
      <c r="BG387" s="36"/>
      <c r="BH387" s="192"/>
      <c r="BI387" s="36"/>
      <c r="BJ387" s="36"/>
      <c r="BK387" s="36"/>
      <c r="BL387" s="36"/>
      <c r="BM387" s="36"/>
      <c r="BN387" s="36"/>
      <c r="BO387" s="36"/>
      <c r="BP387" s="36"/>
      <c r="BQ387" s="36"/>
      <c r="BR387" s="348">
        <f t="shared" si="22"/>
        <v>1</v>
      </c>
      <c r="BT387" s="208"/>
    </row>
    <row r="388" spans="1:72" s="156" customFormat="1" ht="42">
      <c r="A388" s="536">
        <v>8</v>
      </c>
      <c r="B388" s="16">
        <v>5</v>
      </c>
      <c r="C388" s="536" t="s">
        <v>2389</v>
      </c>
      <c r="D388" s="536">
        <v>16</v>
      </c>
      <c r="E388" s="536" t="s">
        <v>233</v>
      </c>
      <c r="F388" s="536"/>
      <c r="G388" s="536"/>
      <c r="H388" s="536"/>
      <c r="I388" s="536" t="s">
        <v>257</v>
      </c>
      <c r="J388" s="543"/>
      <c r="K388" s="536"/>
      <c r="L388" s="536"/>
      <c r="M388" s="536"/>
      <c r="N388" s="536"/>
      <c r="O388" s="543"/>
      <c r="P388" s="543" t="str">
        <f>Table2[[#This Row],[Minimum possible value]]</f>
        <v>NA</v>
      </c>
      <c r="Q388" s="543" t="str">
        <f>Table2[[#This Row],[Maximum likely or possible value]]</f>
        <v>NA</v>
      </c>
      <c r="R388" s="543"/>
      <c r="S388" s="192"/>
      <c r="T388" s="36"/>
      <c r="U388" s="36"/>
      <c r="V388" s="36"/>
      <c r="W388" s="36"/>
      <c r="X388" s="36"/>
      <c r="Y388" s="36"/>
      <c r="Z388" s="36"/>
      <c r="AA388" s="347"/>
      <c r="AB388" s="36"/>
      <c r="AC388" s="36" t="s">
        <v>258</v>
      </c>
      <c r="AD388" s="36" t="s">
        <v>258</v>
      </c>
      <c r="AE388" s="36"/>
      <c r="AF388" s="36"/>
      <c r="AG388" s="36"/>
      <c r="AH388" s="36" t="s">
        <v>259</v>
      </c>
      <c r="AI388" s="299" t="s">
        <v>78</v>
      </c>
      <c r="AJ388" s="299" t="s">
        <v>78</v>
      </c>
      <c r="AK388" s="299" t="s">
        <v>78</v>
      </c>
      <c r="AL388" s="299" t="s">
        <v>78</v>
      </c>
      <c r="AM388" s="299" t="s">
        <v>78</v>
      </c>
      <c r="AN388" s="299"/>
      <c r="AO388" s="299"/>
      <c r="AP388" s="299"/>
      <c r="AQ388" s="347"/>
      <c r="AR388" s="36"/>
      <c r="AS388" s="192"/>
      <c r="AT388" s="192"/>
      <c r="AU388" s="36"/>
      <c r="AV388" s="36"/>
      <c r="AW388" s="36"/>
      <c r="AX388" s="36"/>
      <c r="AY388" s="36"/>
      <c r="AZ388" s="36"/>
      <c r="BA388" s="36"/>
      <c r="BB388" s="36"/>
      <c r="BC388" s="36"/>
      <c r="BD388" s="36"/>
      <c r="BE388" s="36"/>
      <c r="BF388" s="347"/>
      <c r="BG388" s="36"/>
      <c r="BH388" s="192"/>
      <c r="BI388" s="36"/>
      <c r="BJ388" s="36"/>
      <c r="BK388" s="36"/>
      <c r="BL388" s="36"/>
      <c r="BM388" s="36"/>
      <c r="BN388" s="36"/>
      <c r="BO388" s="36"/>
      <c r="BP388" s="36"/>
      <c r="BQ388" s="36"/>
      <c r="BR388" s="348">
        <f t="shared" si="22"/>
        <v>1</v>
      </c>
      <c r="BT388" s="208"/>
    </row>
    <row r="389" spans="1:72" s="156" customFormat="1" ht="28">
      <c r="A389" s="536">
        <v>9</v>
      </c>
      <c r="B389" s="16">
        <v>5</v>
      </c>
      <c r="C389" s="536" t="s">
        <v>2389</v>
      </c>
      <c r="D389" s="536">
        <v>16</v>
      </c>
      <c r="E389" s="536" t="s">
        <v>233</v>
      </c>
      <c r="F389" s="536"/>
      <c r="G389" s="536"/>
      <c r="H389" s="536"/>
      <c r="I389" s="536" t="s">
        <v>234</v>
      </c>
      <c r="J389" s="543"/>
      <c r="K389" s="536"/>
      <c r="L389" s="536"/>
      <c r="M389" s="536"/>
      <c r="N389" s="536"/>
      <c r="O389" s="543"/>
      <c r="P389" s="543">
        <f>Table2[[#This Row],[Minimum possible value]]</f>
        <v>0</v>
      </c>
      <c r="Q389" s="543">
        <f>Table2[[#This Row],[Maximum likely or possible value]]</f>
        <v>0</v>
      </c>
      <c r="R389" s="543"/>
      <c r="S389" s="192"/>
      <c r="T389" s="36"/>
      <c r="U389" s="36"/>
      <c r="V389" s="36"/>
      <c r="W389" s="36"/>
      <c r="X389" s="36"/>
      <c r="Y389" s="36"/>
      <c r="Z389" s="36"/>
      <c r="AA389" s="347"/>
      <c r="AB389" s="36"/>
      <c r="AC389" s="36"/>
      <c r="AD389" s="36"/>
      <c r="AE389" s="36"/>
      <c r="AF389" s="36"/>
      <c r="AG389" s="36"/>
      <c r="AH389" s="36"/>
      <c r="AI389" s="36"/>
      <c r="AJ389" s="36"/>
      <c r="AK389" s="36"/>
      <c r="AL389" s="36"/>
      <c r="AM389" s="36"/>
      <c r="AN389" s="36"/>
      <c r="AO389" s="36"/>
      <c r="AP389" s="36"/>
      <c r="AQ389" s="347"/>
      <c r="AR389" s="36"/>
      <c r="AS389" s="192"/>
      <c r="AT389" s="192"/>
      <c r="AU389" s="36"/>
      <c r="AV389" s="36"/>
      <c r="AW389" s="36"/>
      <c r="AX389" s="36"/>
      <c r="AY389" s="36"/>
      <c r="AZ389" s="36"/>
      <c r="BA389" s="36"/>
      <c r="BB389" s="36"/>
      <c r="BC389" s="36"/>
      <c r="BD389" s="36"/>
      <c r="BE389" s="36"/>
      <c r="BF389" s="347"/>
      <c r="BG389" s="36"/>
      <c r="BH389" s="192" t="s">
        <v>234</v>
      </c>
      <c r="BI389" s="36" t="s">
        <v>235</v>
      </c>
      <c r="BJ389" s="36"/>
      <c r="BK389" s="36"/>
      <c r="BL389" s="36" t="s">
        <v>236</v>
      </c>
      <c r="BM389" s="36" t="s">
        <v>87</v>
      </c>
      <c r="BN389" s="36"/>
      <c r="BO389" s="36"/>
      <c r="BP389" s="36"/>
      <c r="BQ389" s="36"/>
      <c r="BR389" s="348">
        <f t="shared" si="22"/>
        <v>1</v>
      </c>
      <c r="BT389" s="208"/>
    </row>
    <row r="390" spans="1:72" s="156" customFormat="1" ht="42">
      <c r="A390" s="513">
        <v>1</v>
      </c>
      <c r="B390" s="16">
        <v>5</v>
      </c>
      <c r="C390" s="513" t="s">
        <v>2389</v>
      </c>
      <c r="D390" s="513">
        <v>17</v>
      </c>
      <c r="E390" s="513" t="s">
        <v>1595</v>
      </c>
      <c r="F390" s="513"/>
      <c r="G390" s="517"/>
      <c r="H390" s="517"/>
      <c r="I390" s="517" t="s">
        <v>1103</v>
      </c>
      <c r="J390" s="550"/>
      <c r="K390" s="517"/>
      <c r="L390" s="517"/>
      <c r="M390" s="517"/>
      <c r="N390" s="517"/>
      <c r="O390" s="550"/>
      <c r="P390" s="550">
        <f>Table2[[#This Row],[Minimum possible value]]</f>
        <v>0</v>
      </c>
      <c r="Q390" s="550">
        <f>Table2[[#This Row],[Maximum likely or possible value]]</f>
        <v>0</v>
      </c>
      <c r="R390" s="550"/>
      <c r="S390" s="192"/>
      <c r="T390" s="36"/>
      <c r="U390" s="36"/>
      <c r="V390" s="36"/>
      <c r="W390" s="36"/>
      <c r="X390" s="36"/>
      <c r="Y390" s="36"/>
      <c r="Z390" s="36"/>
      <c r="AA390" s="347"/>
      <c r="AB390" s="36"/>
      <c r="AC390" s="36"/>
      <c r="AD390" s="36"/>
      <c r="AE390" s="36"/>
      <c r="AF390" s="36"/>
      <c r="AG390" s="36"/>
      <c r="AH390" s="36"/>
      <c r="AI390" s="36"/>
      <c r="AJ390" s="36"/>
      <c r="AK390" s="36"/>
      <c r="AL390" s="36"/>
      <c r="AM390" s="36"/>
      <c r="AN390" s="36"/>
      <c r="AO390" s="36"/>
      <c r="AP390" s="36"/>
      <c r="AQ390" s="347"/>
      <c r="AR390" s="36"/>
      <c r="AS390" s="193" t="s">
        <v>1104</v>
      </c>
      <c r="AT390" s="193" t="s">
        <v>1104</v>
      </c>
      <c r="AU390" s="299"/>
      <c r="AV390" s="299"/>
      <c r="AW390" s="299"/>
      <c r="AX390" s="299"/>
      <c r="AY390" s="299" t="s">
        <v>1102</v>
      </c>
      <c r="AZ390" s="299" t="s">
        <v>1105</v>
      </c>
      <c r="BA390" s="299" t="s">
        <v>1105</v>
      </c>
      <c r="BB390" s="299"/>
      <c r="BC390" s="299"/>
      <c r="BD390" s="299"/>
      <c r="BE390" s="299"/>
      <c r="BF390" s="347"/>
      <c r="BG390" s="36"/>
      <c r="BH390" s="192"/>
      <c r="BI390" s="36"/>
      <c r="BJ390" s="36"/>
      <c r="BK390" s="36"/>
      <c r="BL390" s="36"/>
      <c r="BM390" s="36"/>
      <c r="BN390" s="36"/>
      <c r="BO390" s="36"/>
      <c r="BP390" s="36"/>
      <c r="BQ390" s="36"/>
      <c r="BR390" s="348">
        <f t="shared" si="22"/>
        <v>1</v>
      </c>
      <c r="BT390" s="208"/>
    </row>
    <row r="391" spans="1:72" s="156" customFormat="1" ht="42">
      <c r="A391" s="513">
        <v>2</v>
      </c>
      <c r="B391" s="16">
        <v>5</v>
      </c>
      <c r="C391" s="513" t="s">
        <v>2389</v>
      </c>
      <c r="D391" s="513">
        <v>17</v>
      </c>
      <c r="E391" s="513" t="s">
        <v>1595</v>
      </c>
      <c r="F391" s="513"/>
      <c r="G391" s="513"/>
      <c r="H391" s="513"/>
      <c r="I391" s="513" t="s">
        <v>1106</v>
      </c>
      <c r="J391" s="522"/>
      <c r="K391" s="513"/>
      <c r="L391" s="513"/>
      <c r="M391" s="513"/>
      <c r="N391" s="513"/>
      <c r="O391" s="522"/>
      <c r="P391" s="522">
        <f>Table2[[#This Row],[Minimum possible value]]</f>
        <v>0</v>
      </c>
      <c r="Q391" s="522">
        <f>Table2[[#This Row],[Maximum likely or possible value]]</f>
        <v>0</v>
      </c>
      <c r="R391" s="522"/>
      <c r="S391" s="192"/>
      <c r="T391" s="36"/>
      <c r="U391" s="36"/>
      <c r="V391" s="36"/>
      <c r="W391" s="36"/>
      <c r="X391" s="36"/>
      <c r="Y391" s="36"/>
      <c r="Z391" s="36"/>
      <c r="AA391" s="347"/>
      <c r="AB391" s="36"/>
      <c r="AC391" s="36"/>
      <c r="AD391" s="36"/>
      <c r="AE391" s="36"/>
      <c r="AF391" s="36"/>
      <c r="AG391" s="36"/>
      <c r="AH391" s="36"/>
      <c r="AI391" s="36"/>
      <c r="AJ391" s="36"/>
      <c r="AK391" s="36"/>
      <c r="AL391" s="36"/>
      <c r="AM391" s="36"/>
      <c r="AN391" s="36"/>
      <c r="AO391" s="36"/>
      <c r="AP391" s="36"/>
      <c r="AQ391" s="347"/>
      <c r="AR391" s="36"/>
      <c r="AS391" s="193" t="s">
        <v>1107</v>
      </c>
      <c r="AT391" s="193" t="s">
        <v>1107</v>
      </c>
      <c r="AU391" s="299"/>
      <c r="AV391" s="299"/>
      <c r="AW391" s="299"/>
      <c r="AX391" s="299"/>
      <c r="AY391" s="299" t="s">
        <v>1102</v>
      </c>
      <c r="AZ391" s="299" t="s">
        <v>1108</v>
      </c>
      <c r="BA391" s="299" t="s">
        <v>1108</v>
      </c>
      <c r="BB391" s="299"/>
      <c r="BC391" s="299"/>
      <c r="BD391" s="299"/>
      <c r="BE391" s="299"/>
      <c r="BF391" s="347"/>
      <c r="BG391" s="36"/>
      <c r="BH391" s="192"/>
      <c r="BI391" s="36"/>
      <c r="BJ391" s="36"/>
      <c r="BK391" s="36"/>
      <c r="BL391" s="36"/>
      <c r="BM391" s="36"/>
      <c r="BN391" s="36"/>
      <c r="BO391" s="36"/>
      <c r="BP391" s="36"/>
      <c r="BQ391" s="36"/>
      <c r="BR391" s="348">
        <f t="shared" si="22"/>
        <v>1</v>
      </c>
      <c r="BT391" s="208"/>
    </row>
    <row r="392" spans="1:72" s="156" customFormat="1" ht="56">
      <c r="A392" s="513">
        <v>3</v>
      </c>
      <c r="B392" s="16">
        <v>5</v>
      </c>
      <c r="C392" s="513" t="s">
        <v>2389</v>
      </c>
      <c r="D392" s="513">
        <v>17</v>
      </c>
      <c r="E392" s="513" t="s">
        <v>1595</v>
      </c>
      <c r="F392" s="513"/>
      <c r="G392" s="513"/>
      <c r="H392" s="513"/>
      <c r="I392" s="513" t="s">
        <v>1109</v>
      </c>
      <c r="J392" s="522"/>
      <c r="K392" s="513"/>
      <c r="L392" s="513"/>
      <c r="M392" s="513"/>
      <c r="N392" s="513"/>
      <c r="O392" s="522"/>
      <c r="P392" s="522">
        <f>Table2[[#This Row],[Minimum possible value]]</f>
        <v>0</v>
      </c>
      <c r="Q392" s="522">
        <f>Table2[[#This Row],[Maximum likely or possible value]]</f>
        <v>0</v>
      </c>
      <c r="R392" s="522"/>
      <c r="S392" s="192"/>
      <c r="T392" s="36"/>
      <c r="U392" s="36"/>
      <c r="V392" s="36"/>
      <c r="W392" s="36"/>
      <c r="X392" s="36"/>
      <c r="Y392" s="36"/>
      <c r="Z392" s="36"/>
      <c r="AA392" s="347"/>
      <c r="AB392" s="36"/>
      <c r="AC392" s="36"/>
      <c r="AD392" s="36"/>
      <c r="AE392" s="36"/>
      <c r="AF392" s="36"/>
      <c r="AG392" s="36"/>
      <c r="AH392" s="36"/>
      <c r="AI392" s="13"/>
      <c r="AJ392" s="13"/>
      <c r="AK392" s="13"/>
      <c r="AL392" s="13"/>
      <c r="AM392" s="13"/>
      <c r="AN392" s="13"/>
      <c r="AO392" s="13"/>
      <c r="AP392" s="13"/>
      <c r="AQ392" s="347"/>
      <c r="AR392" s="36"/>
      <c r="AS392" s="193" t="s">
        <v>1110</v>
      </c>
      <c r="AT392" s="193" t="s">
        <v>1110</v>
      </c>
      <c r="AU392" s="299"/>
      <c r="AV392" s="299"/>
      <c r="AW392" s="299"/>
      <c r="AX392" s="299"/>
      <c r="AY392" s="299" t="s">
        <v>1102</v>
      </c>
      <c r="AZ392" s="299" t="s">
        <v>1111</v>
      </c>
      <c r="BA392" s="299" t="s">
        <v>1111</v>
      </c>
      <c r="BB392" s="299"/>
      <c r="BC392" s="299"/>
      <c r="BD392" s="299"/>
      <c r="BE392" s="299"/>
      <c r="BF392" s="347"/>
      <c r="BG392" s="36"/>
      <c r="BH392" s="192"/>
      <c r="BI392" s="36"/>
      <c r="BJ392" s="36"/>
      <c r="BK392" s="36"/>
      <c r="BL392" s="36"/>
      <c r="BM392" s="36"/>
      <c r="BN392" s="36"/>
      <c r="BO392" s="36"/>
      <c r="BP392" s="36"/>
      <c r="BQ392" s="36"/>
      <c r="BR392" s="348">
        <f t="shared" si="22"/>
        <v>1</v>
      </c>
      <c r="BT392" s="208"/>
    </row>
    <row r="393" spans="1:72" s="156" customFormat="1" ht="28">
      <c r="A393" s="513">
        <v>4</v>
      </c>
      <c r="B393" s="16">
        <v>5</v>
      </c>
      <c r="C393" s="513" t="s">
        <v>2389</v>
      </c>
      <c r="D393" s="513">
        <v>17</v>
      </c>
      <c r="E393" s="513" t="s">
        <v>1595</v>
      </c>
      <c r="F393" s="513"/>
      <c r="G393" s="513"/>
      <c r="H393" s="513"/>
      <c r="I393" s="513" t="s">
        <v>1112</v>
      </c>
      <c r="J393" s="522"/>
      <c r="K393" s="513"/>
      <c r="L393" s="513"/>
      <c r="M393" s="513"/>
      <c r="N393" s="513"/>
      <c r="O393" s="522"/>
      <c r="P393" s="522">
        <f>Table2[[#This Row],[Minimum possible value]]</f>
        <v>0</v>
      </c>
      <c r="Q393" s="522">
        <f>Table2[[#This Row],[Maximum likely or possible value]]</f>
        <v>0</v>
      </c>
      <c r="R393" s="522"/>
      <c r="S393" s="192"/>
      <c r="T393" s="36"/>
      <c r="U393" s="36"/>
      <c r="V393" s="36"/>
      <c r="W393" s="36"/>
      <c r="X393" s="36"/>
      <c r="Y393" s="36"/>
      <c r="Z393" s="36"/>
      <c r="AA393" s="347"/>
      <c r="AB393" s="36"/>
      <c r="AC393" s="36"/>
      <c r="AD393" s="36"/>
      <c r="AE393" s="36"/>
      <c r="AF393" s="36"/>
      <c r="AG393" s="36"/>
      <c r="AH393" s="36"/>
      <c r="AI393" s="36"/>
      <c r="AJ393" s="36"/>
      <c r="AK393" s="36"/>
      <c r="AL393" s="36"/>
      <c r="AM393" s="36"/>
      <c r="AN393" s="36"/>
      <c r="AO393" s="36"/>
      <c r="AP393" s="36"/>
      <c r="AQ393" s="347"/>
      <c r="AR393" s="36"/>
      <c r="AS393" s="193" t="s">
        <v>1113</v>
      </c>
      <c r="AT393" s="193" t="s">
        <v>1113</v>
      </c>
      <c r="AU393" s="299"/>
      <c r="AV393" s="299"/>
      <c r="AW393" s="299"/>
      <c r="AX393" s="299"/>
      <c r="AY393" s="299" t="s">
        <v>1102</v>
      </c>
      <c r="AZ393" s="299" t="s">
        <v>1114</v>
      </c>
      <c r="BA393" s="299" t="s">
        <v>1114</v>
      </c>
      <c r="BB393" s="299"/>
      <c r="BC393" s="299"/>
      <c r="BD393" s="299"/>
      <c r="BE393" s="299"/>
      <c r="BF393" s="347"/>
      <c r="BG393" s="36"/>
      <c r="BH393" s="192"/>
      <c r="BI393" s="36"/>
      <c r="BJ393" s="36"/>
      <c r="BK393" s="36"/>
      <c r="BL393" s="36"/>
      <c r="BM393" s="36"/>
      <c r="BN393" s="36"/>
      <c r="BO393" s="36"/>
      <c r="BP393" s="36"/>
      <c r="BQ393" s="36"/>
      <c r="BR393" s="348">
        <f t="shared" si="22"/>
        <v>1</v>
      </c>
      <c r="BT393" s="208"/>
    </row>
    <row r="394" spans="1:72" s="156" customFormat="1" ht="42">
      <c r="A394" s="513">
        <v>5</v>
      </c>
      <c r="B394" s="16">
        <v>5</v>
      </c>
      <c r="C394" s="513" t="s">
        <v>2389</v>
      </c>
      <c r="D394" s="513">
        <v>17</v>
      </c>
      <c r="E394" s="513" t="s">
        <v>1595</v>
      </c>
      <c r="F394" s="513"/>
      <c r="G394" s="513"/>
      <c r="H394" s="513"/>
      <c r="I394" s="513" t="s">
        <v>1115</v>
      </c>
      <c r="J394" s="522"/>
      <c r="K394" s="513"/>
      <c r="L394" s="513"/>
      <c r="M394" s="513"/>
      <c r="N394" s="513"/>
      <c r="O394" s="522"/>
      <c r="P394" s="522">
        <f>Table2[[#This Row],[Minimum possible value]]</f>
        <v>0</v>
      </c>
      <c r="Q394" s="522">
        <f>Table2[[#This Row],[Maximum likely or possible value]]</f>
        <v>0</v>
      </c>
      <c r="R394" s="522"/>
      <c r="S394" s="192"/>
      <c r="T394" s="36"/>
      <c r="U394" s="36"/>
      <c r="V394" s="36"/>
      <c r="W394" s="36"/>
      <c r="X394" s="36"/>
      <c r="Y394" s="36"/>
      <c r="Z394" s="36"/>
      <c r="AA394" s="347"/>
      <c r="AB394" s="36"/>
      <c r="AC394" s="36"/>
      <c r="AD394" s="36"/>
      <c r="AE394" s="36"/>
      <c r="AF394" s="36"/>
      <c r="AG394" s="36"/>
      <c r="AH394" s="36"/>
      <c r="AI394" s="36"/>
      <c r="AJ394" s="36"/>
      <c r="AK394" s="36"/>
      <c r="AL394" s="36"/>
      <c r="AM394" s="36"/>
      <c r="AN394" s="36"/>
      <c r="AO394" s="36"/>
      <c r="AP394" s="36"/>
      <c r="AQ394" s="347"/>
      <c r="AR394" s="36"/>
      <c r="AS394" s="193" t="s">
        <v>1116</v>
      </c>
      <c r="AT394" s="193" t="s">
        <v>1116</v>
      </c>
      <c r="AU394" s="299"/>
      <c r="AV394" s="299"/>
      <c r="AW394" s="299"/>
      <c r="AX394" s="299"/>
      <c r="AY394" s="299" t="s">
        <v>1102</v>
      </c>
      <c r="AZ394" s="299" t="s">
        <v>1117</v>
      </c>
      <c r="BA394" s="299" t="s">
        <v>1117</v>
      </c>
      <c r="BB394" s="299"/>
      <c r="BC394" s="299"/>
      <c r="BD394" s="299"/>
      <c r="BE394" s="299"/>
      <c r="BF394" s="347"/>
      <c r="BG394" s="36"/>
      <c r="BH394" s="192"/>
      <c r="BI394" s="36"/>
      <c r="BJ394" s="36"/>
      <c r="BK394" s="36"/>
      <c r="BL394" s="36"/>
      <c r="BM394" s="36"/>
      <c r="BN394" s="36"/>
      <c r="BO394" s="36"/>
      <c r="BP394" s="36"/>
      <c r="BQ394" s="36"/>
      <c r="BR394" s="348">
        <f t="shared" si="22"/>
        <v>1</v>
      </c>
      <c r="BT394" s="208"/>
    </row>
    <row r="395" spans="1:72" s="156" customFormat="1" ht="28">
      <c r="A395" s="513">
        <v>6</v>
      </c>
      <c r="B395" s="16">
        <v>5</v>
      </c>
      <c r="C395" s="513" t="s">
        <v>2389</v>
      </c>
      <c r="D395" s="513">
        <v>17</v>
      </c>
      <c r="E395" s="513" t="s">
        <v>1595</v>
      </c>
      <c r="F395" s="513"/>
      <c r="G395" s="513"/>
      <c r="H395" s="513"/>
      <c r="I395" s="513" t="s">
        <v>1118</v>
      </c>
      <c r="J395" s="522"/>
      <c r="K395" s="513"/>
      <c r="L395" s="513"/>
      <c r="M395" s="513"/>
      <c r="N395" s="513"/>
      <c r="O395" s="522"/>
      <c r="P395" s="522">
        <f>Table2[[#This Row],[Minimum possible value]]</f>
        <v>0</v>
      </c>
      <c r="Q395" s="522">
        <f>Table2[[#This Row],[Maximum likely or possible value]]</f>
        <v>0</v>
      </c>
      <c r="R395" s="522"/>
      <c r="S395" s="192"/>
      <c r="T395" s="36"/>
      <c r="U395" s="36"/>
      <c r="V395" s="36"/>
      <c r="W395" s="36"/>
      <c r="X395" s="36"/>
      <c r="Y395" s="36"/>
      <c r="Z395" s="36"/>
      <c r="AA395" s="347"/>
      <c r="AB395" s="36"/>
      <c r="AC395" s="36"/>
      <c r="AD395" s="36"/>
      <c r="AE395" s="36"/>
      <c r="AF395" s="36"/>
      <c r="AG395" s="36"/>
      <c r="AH395" s="36"/>
      <c r="AI395" s="36"/>
      <c r="AJ395" s="36"/>
      <c r="AK395" s="36"/>
      <c r="AL395" s="36"/>
      <c r="AM395" s="36"/>
      <c r="AN395" s="36"/>
      <c r="AO395" s="36"/>
      <c r="AP395" s="36"/>
      <c r="AQ395" s="347"/>
      <c r="AR395" s="36"/>
      <c r="AS395" s="193" t="s">
        <v>1119</v>
      </c>
      <c r="AT395" s="193" t="s">
        <v>1119</v>
      </c>
      <c r="AU395" s="299"/>
      <c r="AV395" s="299"/>
      <c r="AW395" s="299"/>
      <c r="AX395" s="299"/>
      <c r="AY395" s="299" t="s">
        <v>1102</v>
      </c>
      <c r="AZ395" s="299" t="s">
        <v>1120</v>
      </c>
      <c r="BA395" s="299" t="s">
        <v>1120</v>
      </c>
      <c r="BB395" s="299"/>
      <c r="BC395" s="299"/>
      <c r="BD395" s="299"/>
      <c r="BE395" s="299"/>
      <c r="BF395" s="347"/>
      <c r="BG395" s="36"/>
      <c r="BH395" s="192"/>
      <c r="BI395" s="36"/>
      <c r="BJ395" s="36"/>
      <c r="BK395" s="36"/>
      <c r="BL395" s="36"/>
      <c r="BM395" s="36"/>
      <c r="BN395" s="36"/>
      <c r="BO395" s="36"/>
      <c r="BP395" s="36"/>
      <c r="BQ395" s="36"/>
      <c r="BR395" s="348">
        <f t="shared" si="22"/>
        <v>1</v>
      </c>
      <c r="BT395" s="208"/>
    </row>
    <row r="396" spans="1:72" s="156" customFormat="1" ht="28">
      <c r="A396" s="513">
        <v>7</v>
      </c>
      <c r="B396" s="16">
        <v>5</v>
      </c>
      <c r="C396" s="513" t="s">
        <v>2389</v>
      </c>
      <c r="D396" s="513">
        <v>17</v>
      </c>
      <c r="E396" s="513" t="s">
        <v>1595</v>
      </c>
      <c r="F396" s="513"/>
      <c r="G396" s="517"/>
      <c r="H396" s="517"/>
      <c r="I396" s="517" t="s">
        <v>1121</v>
      </c>
      <c r="J396" s="550"/>
      <c r="K396" s="517"/>
      <c r="L396" s="517"/>
      <c r="M396" s="517"/>
      <c r="N396" s="517"/>
      <c r="O396" s="550"/>
      <c r="P396" s="550">
        <f>Table2[[#This Row],[Minimum possible value]]</f>
        <v>0</v>
      </c>
      <c r="Q396" s="550">
        <f>Table2[[#This Row],[Maximum likely or possible value]]</f>
        <v>0</v>
      </c>
      <c r="R396" s="550"/>
      <c r="S396" s="192"/>
      <c r="T396" s="36"/>
      <c r="U396" s="36"/>
      <c r="V396" s="36"/>
      <c r="W396" s="36"/>
      <c r="X396" s="36"/>
      <c r="Y396" s="36"/>
      <c r="Z396" s="36"/>
      <c r="AA396" s="347"/>
      <c r="AB396" s="36"/>
      <c r="AC396" s="36"/>
      <c r="AD396" s="36"/>
      <c r="AE396" s="36"/>
      <c r="AF396" s="36"/>
      <c r="AG396" s="36"/>
      <c r="AH396" s="36"/>
      <c r="AI396" s="36"/>
      <c r="AJ396" s="36"/>
      <c r="AK396" s="36"/>
      <c r="AL396" s="36"/>
      <c r="AM396" s="36"/>
      <c r="AN396" s="36"/>
      <c r="AO396" s="36"/>
      <c r="AP396" s="36"/>
      <c r="AQ396" s="347"/>
      <c r="AR396" s="36"/>
      <c r="AS396" s="193" t="s">
        <v>1122</v>
      </c>
      <c r="AT396" s="193" t="s">
        <v>1122</v>
      </c>
      <c r="AU396" s="299"/>
      <c r="AV396" s="299"/>
      <c r="AW396" s="299"/>
      <c r="AX396" s="299"/>
      <c r="AY396" s="299" t="s">
        <v>1102</v>
      </c>
      <c r="AZ396" s="299" t="s">
        <v>1123</v>
      </c>
      <c r="BA396" s="299" t="s">
        <v>1123</v>
      </c>
      <c r="BB396" s="299"/>
      <c r="BC396" s="299"/>
      <c r="BD396" s="299"/>
      <c r="BE396" s="299"/>
      <c r="BF396" s="347"/>
      <c r="BG396" s="36"/>
      <c r="BH396" s="192"/>
      <c r="BI396" s="36"/>
      <c r="BJ396" s="36"/>
      <c r="BK396" s="36"/>
      <c r="BL396" s="36"/>
      <c r="BM396" s="36"/>
      <c r="BN396" s="36"/>
      <c r="BO396" s="36"/>
      <c r="BP396" s="36"/>
      <c r="BQ396" s="36"/>
      <c r="BR396" s="348">
        <f t="shared" si="22"/>
        <v>1</v>
      </c>
      <c r="BT396" s="208"/>
    </row>
    <row r="397" spans="1:72" s="156" customFormat="1" ht="28">
      <c r="A397" s="513">
        <v>8</v>
      </c>
      <c r="B397" s="16">
        <v>5</v>
      </c>
      <c r="C397" s="513" t="s">
        <v>2389</v>
      </c>
      <c r="D397" s="513">
        <v>17</v>
      </c>
      <c r="E397" s="513" t="s">
        <v>1595</v>
      </c>
      <c r="F397" s="513"/>
      <c r="G397" s="517"/>
      <c r="H397" s="517"/>
      <c r="I397" s="517" t="s">
        <v>1124</v>
      </c>
      <c r="J397" s="550"/>
      <c r="K397" s="517"/>
      <c r="L397" s="517"/>
      <c r="M397" s="517"/>
      <c r="N397" s="517"/>
      <c r="O397" s="550"/>
      <c r="P397" s="550">
        <f>Table2[[#This Row],[Minimum possible value]]</f>
        <v>0</v>
      </c>
      <c r="Q397" s="550">
        <f>Table2[[#This Row],[Maximum likely or possible value]]</f>
        <v>0</v>
      </c>
      <c r="R397" s="550"/>
      <c r="S397" s="192"/>
      <c r="T397" s="36"/>
      <c r="U397" s="36"/>
      <c r="V397" s="36"/>
      <c r="W397" s="36"/>
      <c r="X397" s="36"/>
      <c r="Y397" s="36"/>
      <c r="Z397" s="36"/>
      <c r="AA397" s="347"/>
      <c r="AB397" s="36"/>
      <c r="AC397" s="36"/>
      <c r="AD397" s="36"/>
      <c r="AE397" s="36"/>
      <c r="AF397" s="36"/>
      <c r="AG397" s="36"/>
      <c r="AH397" s="36"/>
      <c r="AI397" s="36"/>
      <c r="AJ397" s="36"/>
      <c r="AK397" s="36"/>
      <c r="AL397" s="36"/>
      <c r="AM397" s="36"/>
      <c r="AN397" s="36"/>
      <c r="AO397" s="36"/>
      <c r="AP397" s="36"/>
      <c r="AQ397" s="347"/>
      <c r="AR397" s="36"/>
      <c r="AS397" s="193" t="s">
        <v>1125</v>
      </c>
      <c r="AT397" s="193" t="s">
        <v>1125</v>
      </c>
      <c r="AU397" s="299"/>
      <c r="AV397" s="299"/>
      <c r="AW397" s="299"/>
      <c r="AX397" s="299"/>
      <c r="AY397" s="299" t="s">
        <v>1102</v>
      </c>
      <c r="AZ397" s="299" t="s">
        <v>1126</v>
      </c>
      <c r="BA397" s="299" t="s">
        <v>1126</v>
      </c>
      <c r="BB397" s="299"/>
      <c r="BC397" s="299"/>
      <c r="BD397" s="299"/>
      <c r="BE397" s="299"/>
      <c r="BF397" s="347"/>
      <c r="BG397" s="36"/>
      <c r="BH397" s="192"/>
      <c r="BI397" s="36"/>
      <c r="BJ397" s="36"/>
      <c r="BK397" s="36"/>
      <c r="BL397" s="36"/>
      <c r="BM397" s="36"/>
      <c r="BN397" s="36"/>
      <c r="BO397" s="36"/>
      <c r="BP397" s="36"/>
      <c r="BQ397" s="36"/>
      <c r="BR397" s="348">
        <f t="shared" si="22"/>
        <v>1</v>
      </c>
      <c r="BT397" s="208"/>
    </row>
    <row r="398" spans="1:72" s="156" customFormat="1" ht="28">
      <c r="A398" s="513">
        <v>9</v>
      </c>
      <c r="B398" s="16">
        <v>5</v>
      </c>
      <c r="C398" s="513" t="s">
        <v>2389</v>
      </c>
      <c r="D398" s="513">
        <v>17</v>
      </c>
      <c r="E398" s="513" t="s">
        <v>1595</v>
      </c>
      <c r="F398" s="513"/>
      <c r="G398" s="517"/>
      <c r="H398" s="517"/>
      <c r="I398" s="517" t="s">
        <v>1127</v>
      </c>
      <c r="J398" s="550"/>
      <c r="K398" s="517"/>
      <c r="L398" s="517"/>
      <c r="M398" s="517"/>
      <c r="N398" s="517"/>
      <c r="O398" s="550"/>
      <c r="P398" s="550">
        <f>Table2[[#This Row],[Minimum possible value]]</f>
        <v>0</v>
      </c>
      <c r="Q398" s="550">
        <f>Table2[[#This Row],[Maximum likely or possible value]]</f>
        <v>0</v>
      </c>
      <c r="R398" s="550"/>
      <c r="S398" s="192"/>
      <c r="T398" s="36"/>
      <c r="U398" s="36"/>
      <c r="V398" s="36"/>
      <c r="W398" s="36"/>
      <c r="X398" s="36"/>
      <c r="Y398" s="36"/>
      <c r="Z398" s="36"/>
      <c r="AA398" s="347"/>
      <c r="AB398" s="36"/>
      <c r="AC398" s="36"/>
      <c r="AD398" s="36"/>
      <c r="AE398" s="36"/>
      <c r="AF398" s="36"/>
      <c r="AG398" s="36"/>
      <c r="AH398" s="36"/>
      <c r="AI398" s="13"/>
      <c r="AJ398" s="13"/>
      <c r="AK398" s="13"/>
      <c r="AL398" s="13"/>
      <c r="AM398" s="13"/>
      <c r="AN398" s="13"/>
      <c r="AO398" s="13"/>
      <c r="AP398" s="13"/>
      <c r="AQ398" s="347"/>
      <c r="AR398" s="36"/>
      <c r="AS398" s="193" t="s">
        <v>1128</v>
      </c>
      <c r="AT398" s="193" t="s">
        <v>1128</v>
      </c>
      <c r="AU398" s="299"/>
      <c r="AV398" s="299"/>
      <c r="AW398" s="299"/>
      <c r="AX398" s="299"/>
      <c r="AY398" s="299" t="s">
        <v>1102</v>
      </c>
      <c r="AZ398" s="299" t="s">
        <v>1129</v>
      </c>
      <c r="BA398" s="299" t="s">
        <v>1129</v>
      </c>
      <c r="BB398" s="299"/>
      <c r="BC398" s="299"/>
      <c r="BD398" s="299"/>
      <c r="BE398" s="299"/>
      <c r="BF398" s="347"/>
      <c r="BG398" s="36"/>
      <c r="BH398" s="192"/>
      <c r="BI398" s="36"/>
      <c r="BJ398" s="36"/>
      <c r="BK398" s="36"/>
      <c r="BL398" s="36"/>
      <c r="BM398" s="36"/>
      <c r="BN398" s="36"/>
      <c r="BO398" s="36"/>
      <c r="BP398" s="36"/>
      <c r="BQ398" s="36"/>
      <c r="BR398" s="348">
        <f t="shared" si="22"/>
        <v>1</v>
      </c>
      <c r="BT398" s="208"/>
    </row>
    <row r="399" spans="1:72" s="156" customFormat="1" ht="28">
      <c r="A399" s="513">
        <v>10</v>
      </c>
      <c r="B399" s="16">
        <v>5</v>
      </c>
      <c r="C399" s="513" t="s">
        <v>2389</v>
      </c>
      <c r="D399" s="513">
        <v>17</v>
      </c>
      <c r="E399" s="513" t="s">
        <v>1595</v>
      </c>
      <c r="F399" s="513"/>
      <c r="G399" s="517"/>
      <c r="H399" s="517"/>
      <c r="I399" s="517" t="s">
        <v>1130</v>
      </c>
      <c r="J399" s="550"/>
      <c r="K399" s="517"/>
      <c r="L399" s="517"/>
      <c r="M399" s="517"/>
      <c r="N399" s="517"/>
      <c r="O399" s="550"/>
      <c r="P399" s="550">
        <f>Table2[[#This Row],[Minimum possible value]]</f>
        <v>0</v>
      </c>
      <c r="Q399" s="550">
        <f>Table2[[#This Row],[Maximum likely or possible value]]</f>
        <v>0</v>
      </c>
      <c r="R399" s="550"/>
      <c r="S399" s="192"/>
      <c r="T399" s="36"/>
      <c r="U399" s="36"/>
      <c r="V399" s="36"/>
      <c r="W399" s="36"/>
      <c r="X399" s="36"/>
      <c r="Y399" s="36"/>
      <c r="Z399" s="36"/>
      <c r="AA399" s="347"/>
      <c r="AB399" s="36"/>
      <c r="AC399" s="36"/>
      <c r="AD399" s="36"/>
      <c r="AE399" s="36"/>
      <c r="AF399" s="36"/>
      <c r="AG399" s="36"/>
      <c r="AH399" s="36"/>
      <c r="AI399" s="36"/>
      <c r="AJ399" s="36"/>
      <c r="AK399" s="36"/>
      <c r="AL399" s="36"/>
      <c r="AM399" s="36"/>
      <c r="AN399" s="36"/>
      <c r="AO399" s="36"/>
      <c r="AP399" s="36"/>
      <c r="AQ399" s="347"/>
      <c r="AR399" s="36"/>
      <c r="AS399" s="193" t="s">
        <v>1131</v>
      </c>
      <c r="AT399" s="193" t="s">
        <v>1131</v>
      </c>
      <c r="AU399" s="299"/>
      <c r="AV399" s="299"/>
      <c r="AW399" s="299"/>
      <c r="AX399" s="299"/>
      <c r="AY399" s="299" t="s">
        <v>1102</v>
      </c>
      <c r="AZ399" s="299" t="s">
        <v>1132</v>
      </c>
      <c r="BA399" s="299" t="s">
        <v>1132</v>
      </c>
      <c r="BB399" s="299"/>
      <c r="BC399" s="299"/>
      <c r="BD399" s="299"/>
      <c r="BE399" s="299"/>
      <c r="BF399" s="347"/>
      <c r="BG399" s="36"/>
      <c r="BH399" s="192"/>
      <c r="BI399" s="36"/>
      <c r="BJ399" s="36"/>
      <c r="BK399" s="36"/>
      <c r="BL399" s="36"/>
      <c r="BM399" s="36"/>
      <c r="BN399" s="36"/>
      <c r="BO399" s="36"/>
      <c r="BP399" s="36"/>
      <c r="BQ399" s="36"/>
      <c r="BR399" s="348">
        <f t="shared" si="22"/>
        <v>1</v>
      </c>
      <c r="BT399" s="208"/>
    </row>
    <row r="400" spans="1:72" s="156" customFormat="1" ht="28">
      <c r="A400" s="513">
        <v>11</v>
      </c>
      <c r="B400" s="16">
        <v>5</v>
      </c>
      <c r="C400" s="513" t="s">
        <v>2389</v>
      </c>
      <c r="D400" s="513">
        <v>17</v>
      </c>
      <c r="E400" s="513" t="s">
        <v>1595</v>
      </c>
      <c r="F400" s="513"/>
      <c r="G400" s="517"/>
      <c r="H400" s="517"/>
      <c r="I400" s="517" t="s">
        <v>1133</v>
      </c>
      <c r="J400" s="550"/>
      <c r="K400" s="517"/>
      <c r="L400" s="517"/>
      <c r="M400" s="517"/>
      <c r="N400" s="517"/>
      <c r="O400" s="550"/>
      <c r="P400" s="550">
        <f>Table2[[#This Row],[Minimum possible value]]</f>
        <v>0</v>
      </c>
      <c r="Q400" s="550">
        <f>Table2[[#This Row],[Maximum likely or possible value]]</f>
        <v>0</v>
      </c>
      <c r="R400" s="550"/>
      <c r="S400" s="192"/>
      <c r="T400" s="36"/>
      <c r="U400" s="36"/>
      <c r="V400" s="36"/>
      <c r="W400" s="36"/>
      <c r="X400" s="36"/>
      <c r="Y400" s="36"/>
      <c r="Z400" s="36"/>
      <c r="AA400" s="347"/>
      <c r="AB400" s="36"/>
      <c r="AC400" s="36"/>
      <c r="AD400" s="36"/>
      <c r="AE400" s="36"/>
      <c r="AF400" s="36"/>
      <c r="AG400" s="36"/>
      <c r="AH400" s="36"/>
      <c r="AI400" s="36"/>
      <c r="AJ400" s="36"/>
      <c r="AK400" s="36"/>
      <c r="AL400" s="36"/>
      <c r="AM400" s="36"/>
      <c r="AN400" s="36"/>
      <c r="AO400" s="36"/>
      <c r="AP400" s="36"/>
      <c r="AQ400" s="347"/>
      <c r="AR400" s="36"/>
      <c r="AS400" s="193" t="s">
        <v>1134</v>
      </c>
      <c r="AT400" s="193" t="s">
        <v>1134</v>
      </c>
      <c r="AU400" s="299"/>
      <c r="AV400" s="299"/>
      <c r="AW400" s="299"/>
      <c r="AX400" s="299"/>
      <c r="AY400" s="299" t="s">
        <v>1102</v>
      </c>
      <c r="AZ400" s="299" t="s">
        <v>1135</v>
      </c>
      <c r="BA400" s="299" t="s">
        <v>1135</v>
      </c>
      <c r="BB400" s="299"/>
      <c r="BC400" s="299"/>
      <c r="BD400" s="299"/>
      <c r="BE400" s="299"/>
      <c r="BF400" s="347"/>
      <c r="BG400" s="36"/>
      <c r="BH400" s="192"/>
      <c r="BI400" s="36"/>
      <c r="BJ400" s="36"/>
      <c r="BK400" s="36"/>
      <c r="BL400" s="36"/>
      <c r="BM400" s="36"/>
      <c r="BN400" s="36"/>
      <c r="BO400" s="36"/>
      <c r="BP400" s="36"/>
      <c r="BQ400" s="36"/>
      <c r="BR400" s="348">
        <f t="shared" si="22"/>
        <v>1</v>
      </c>
      <c r="BT400" s="208"/>
    </row>
    <row r="401" spans="1:72" s="156" customFormat="1" ht="28">
      <c r="A401" s="513">
        <v>12</v>
      </c>
      <c r="B401" s="16">
        <v>5</v>
      </c>
      <c r="C401" s="513" t="s">
        <v>2389</v>
      </c>
      <c r="D401" s="513">
        <v>17</v>
      </c>
      <c r="E401" s="513" t="s">
        <v>1595</v>
      </c>
      <c r="F401" s="513"/>
      <c r="G401" s="517"/>
      <c r="H401" s="517"/>
      <c r="I401" s="517" t="s">
        <v>1136</v>
      </c>
      <c r="J401" s="550"/>
      <c r="K401" s="517"/>
      <c r="L401" s="517"/>
      <c r="M401" s="517"/>
      <c r="N401" s="517"/>
      <c r="O401" s="550"/>
      <c r="P401" s="550">
        <f>Table2[[#This Row],[Minimum possible value]]</f>
        <v>0</v>
      </c>
      <c r="Q401" s="550">
        <f>Table2[[#This Row],[Maximum likely or possible value]]</f>
        <v>0</v>
      </c>
      <c r="R401" s="550"/>
      <c r="S401" s="192"/>
      <c r="T401" s="36"/>
      <c r="U401" s="36"/>
      <c r="V401" s="36"/>
      <c r="W401" s="36"/>
      <c r="X401" s="36"/>
      <c r="Y401" s="36"/>
      <c r="Z401" s="36"/>
      <c r="AA401" s="347"/>
      <c r="AB401" s="36"/>
      <c r="AC401" s="36"/>
      <c r="AD401" s="36"/>
      <c r="AE401" s="36"/>
      <c r="AF401" s="36"/>
      <c r="AG401" s="36"/>
      <c r="AH401" s="36"/>
      <c r="AI401" s="36"/>
      <c r="AJ401" s="36"/>
      <c r="AK401" s="36"/>
      <c r="AL401" s="36"/>
      <c r="AM401" s="36"/>
      <c r="AN401" s="36"/>
      <c r="AO401" s="36"/>
      <c r="AP401" s="36"/>
      <c r="AQ401" s="347"/>
      <c r="AR401" s="36"/>
      <c r="AS401" s="193" t="s">
        <v>1137</v>
      </c>
      <c r="AT401" s="193" t="s">
        <v>1137</v>
      </c>
      <c r="AU401" s="299"/>
      <c r="AV401" s="299"/>
      <c r="AW401" s="299"/>
      <c r="AX401" s="299"/>
      <c r="AY401" s="299" t="s">
        <v>1102</v>
      </c>
      <c r="AZ401" s="299" t="s">
        <v>1138</v>
      </c>
      <c r="BA401" s="299" t="s">
        <v>1138</v>
      </c>
      <c r="BB401" s="299"/>
      <c r="BC401" s="299"/>
      <c r="BD401" s="299"/>
      <c r="BE401" s="299"/>
      <c r="BF401" s="347"/>
      <c r="BG401" s="36"/>
      <c r="BH401" s="192"/>
      <c r="BI401" s="36"/>
      <c r="BJ401" s="36"/>
      <c r="BK401" s="36"/>
      <c r="BL401" s="36"/>
      <c r="BM401" s="36"/>
      <c r="BN401" s="36"/>
      <c r="BO401" s="36"/>
      <c r="BP401" s="36"/>
      <c r="BQ401" s="36"/>
      <c r="BR401" s="348">
        <f t="shared" si="22"/>
        <v>1</v>
      </c>
      <c r="BT401" s="208"/>
    </row>
    <row r="402" spans="1:72" s="156" customFormat="1" ht="28">
      <c r="A402" s="513">
        <v>13</v>
      </c>
      <c r="B402" s="16">
        <v>5</v>
      </c>
      <c r="C402" s="513" t="s">
        <v>2389</v>
      </c>
      <c r="D402" s="513">
        <v>17</v>
      </c>
      <c r="E402" s="513" t="s">
        <v>1595</v>
      </c>
      <c r="F402" s="513"/>
      <c r="G402" s="517"/>
      <c r="H402" s="517"/>
      <c r="I402" s="517" t="s">
        <v>1139</v>
      </c>
      <c r="J402" s="550"/>
      <c r="K402" s="517"/>
      <c r="L402" s="517"/>
      <c r="M402" s="517"/>
      <c r="N402" s="517"/>
      <c r="O402" s="550"/>
      <c r="P402" s="550">
        <f>Table2[[#This Row],[Minimum possible value]]</f>
        <v>0</v>
      </c>
      <c r="Q402" s="550">
        <f>Table2[[#This Row],[Maximum likely or possible value]]</f>
        <v>0</v>
      </c>
      <c r="R402" s="550"/>
      <c r="S402" s="192"/>
      <c r="T402" s="36"/>
      <c r="U402" s="36"/>
      <c r="V402" s="36"/>
      <c r="W402" s="36"/>
      <c r="X402" s="36"/>
      <c r="Y402" s="36"/>
      <c r="Z402" s="36"/>
      <c r="AA402" s="347"/>
      <c r="AB402" s="36"/>
      <c r="AC402" s="36"/>
      <c r="AD402" s="36"/>
      <c r="AE402" s="36"/>
      <c r="AF402" s="36"/>
      <c r="AG402" s="36"/>
      <c r="AH402" s="36"/>
      <c r="AI402" s="36"/>
      <c r="AJ402" s="36"/>
      <c r="AK402" s="36"/>
      <c r="AL402" s="36"/>
      <c r="AM402" s="36"/>
      <c r="AN402" s="36"/>
      <c r="AO402" s="36"/>
      <c r="AP402" s="36"/>
      <c r="AQ402" s="347"/>
      <c r="AR402" s="36"/>
      <c r="AS402" s="193" t="s">
        <v>1140</v>
      </c>
      <c r="AT402" s="193" t="s">
        <v>1140</v>
      </c>
      <c r="AU402" s="299"/>
      <c r="AV402" s="299"/>
      <c r="AW402" s="299"/>
      <c r="AX402" s="299"/>
      <c r="AY402" s="299" t="s">
        <v>1102</v>
      </c>
      <c r="AZ402" s="299" t="s">
        <v>1141</v>
      </c>
      <c r="BA402" s="299" t="s">
        <v>1141</v>
      </c>
      <c r="BB402" s="299"/>
      <c r="BC402" s="299"/>
      <c r="BD402" s="299"/>
      <c r="BE402" s="299"/>
      <c r="BF402" s="347"/>
      <c r="BG402" s="36"/>
      <c r="BH402" s="192"/>
      <c r="BI402" s="36"/>
      <c r="BJ402" s="36"/>
      <c r="BK402" s="36"/>
      <c r="BL402" s="36"/>
      <c r="BM402" s="36"/>
      <c r="BN402" s="36"/>
      <c r="BO402" s="36"/>
      <c r="BP402" s="36"/>
      <c r="BQ402" s="36"/>
      <c r="BR402" s="348">
        <f t="shared" si="22"/>
        <v>1</v>
      </c>
      <c r="BT402" s="208"/>
    </row>
    <row r="403" spans="1:72" s="156" customFormat="1" ht="42">
      <c r="A403" s="513">
        <v>14</v>
      </c>
      <c r="B403" s="16">
        <v>5</v>
      </c>
      <c r="C403" s="513" t="s">
        <v>2389</v>
      </c>
      <c r="D403" s="513">
        <v>17</v>
      </c>
      <c r="E403" s="513" t="s">
        <v>1595</v>
      </c>
      <c r="F403" s="513"/>
      <c r="G403" s="517"/>
      <c r="H403" s="517"/>
      <c r="I403" s="517" t="s">
        <v>1115</v>
      </c>
      <c r="J403" s="550"/>
      <c r="K403" s="517"/>
      <c r="L403" s="517"/>
      <c r="M403" s="517"/>
      <c r="N403" s="517"/>
      <c r="O403" s="550"/>
      <c r="P403" s="550">
        <f>Table2[[#This Row],[Minimum possible value]]</f>
        <v>0</v>
      </c>
      <c r="Q403" s="550">
        <f>Table2[[#This Row],[Maximum likely or possible value]]</f>
        <v>0</v>
      </c>
      <c r="R403" s="550"/>
      <c r="S403" s="192"/>
      <c r="T403" s="36"/>
      <c r="U403" s="36"/>
      <c r="V403" s="36"/>
      <c r="W403" s="36"/>
      <c r="X403" s="36"/>
      <c r="Y403" s="36"/>
      <c r="Z403" s="36"/>
      <c r="AA403" s="347"/>
      <c r="AB403" s="36"/>
      <c r="AC403" s="36"/>
      <c r="AD403" s="36"/>
      <c r="AE403" s="36"/>
      <c r="AF403" s="36"/>
      <c r="AG403" s="36"/>
      <c r="AH403" s="36"/>
      <c r="AI403" s="13"/>
      <c r="AJ403" s="13"/>
      <c r="AK403" s="13"/>
      <c r="AL403" s="13"/>
      <c r="AM403" s="13"/>
      <c r="AN403" s="13"/>
      <c r="AO403" s="13"/>
      <c r="AP403" s="13"/>
      <c r="AQ403" s="347"/>
      <c r="AR403" s="36"/>
      <c r="AS403" s="193" t="s">
        <v>1142</v>
      </c>
      <c r="AT403" s="193" t="s">
        <v>1142</v>
      </c>
      <c r="AU403" s="299"/>
      <c r="AV403" s="299"/>
      <c r="AW403" s="299"/>
      <c r="AX403" s="299"/>
      <c r="AY403" s="299" t="s">
        <v>1102</v>
      </c>
      <c r="AZ403" s="299" t="s">
        <v>1143</v>
      </c>
      <c r="BA403" s="299" t="s">
        <v>1143</v>
      </c>
      <c r="BB403" s="299"/>
      <c r="BC403" s="299"/>
      <c r="BD403" s="299"/>
      <c r="BE403" s="299"/>
      <c r="BF403" s="347"/>
      <c r="BG403" s="36"/>
      <c r="BH403" s="192"/>
      <c r="BI403" s="36"/>
      <c r="BJ403" s="36"/>
      <c r="BK403" s="36"/>
      <c r="BL403" s="36"/>
      <c r="BM403" s="36"/>
      <c r="BN403" s="36"/>
      <c r="BO403" s="36"/>
      <c r="BP403" s="36"/>
      <c r="BQ403" s="36"/>
      <c r="BR403" s="348">
        <f t="shared" si="22"/>
        <v>1</v>
      </c>
      <c r="BT403" s="208"/>
    </row>
    <row r="404" spans="1:72" s="156" customFormat="1" ht="14">
      <c r="A404" s="313"/>
      <c r="B404" s="313"/>
      <c r="C404" s="313"/>
      <c r="D404" s="313"/>
      <c r="E404" s="313"/>
      <c r="F404" s="313"/>
      <c r="G404" s="313"/>
      <c r="H404" s="313"/>
      <c r="I404" s="313"/>
      <c r="K404" s="208"/>
      <c r="L404" s="287"/>
      <c r="M404" s="287"/>
      <c r="O404" s="492"/>
      <c r="P404" s="492">
        <f>Table2[[#This Row],[Minimum possible value]]</f>
        <v>0</v>
      </c>
      <c r="Q404" s="492">
        <f>Table2[[#This Row],[Maximum likely or possible value]]</f>
        <v>0</v>
      </c>
      <c r="R404" s="492"/>
      <c r="S404" s="192"/>
      <c r="T404" s="36"/>
      <c r="U404" s="36"/>
      <c r="V404" s="36"/>
      <c r="W404" s="36"/>
      <c r="X404" s="36"/>
      <c r="Y404" s="36"/>
      <c r="Z404" s="36"/>
      <c r="AA404" s="347"/>
      <c r="AB404" s="36"/>
      <c r="AC404" s="36"/>
      <c r="AD404" s="36"/>
      <c r="AE404" s="36"/>
      <c r="AF404" s="36"/>
      <c r="AG404" s="36"/>
      <c r="AH404" s="36"/>
      <c r="AI404" s="36"/>
      <c r="AJ404" s="36"/>
      <c r="AK404" s="36"/>
      <c r="AL404" s="36"/>
      <c r="AM404" s="36"/>
      <c r="AN404" s="36"/>
      <c r="AO404" s="36"/>
      <c r="AP404" s="36"/>
      <c r="AQ404" s="347"/>
      <c r="AR404" s="36"/>
      <c r="AS404" s="192"/>
      <c r="AT404" s="36"/>
      <c r="AU404" s="36"/>
      <c r="AV404" s="36"/>
      <c r="AW404" s="36"/>
      <c r="AX404" s="36"/>
      <c r="AY404" s="36"/>
      <c r="AZ404" s="36"/>
      <c r="BA404" s="36"/>
      <c r="BB404" s="36"/>
      <c r="BC404" s="36"/>
      <c r="BD404" s="36"/>
      <c r="BE404" s="36"/>
      <c r="BF404" s="347"/>
      <c r="BG404" s="36"/>
      <c r="BH404" s="192"/>
      <c r="BI404" s="36"/>
      <c r="BJ404" s="36"/>
      <c r="BK404" s="36"/>
      <c r="BL404" s="36"/>
      <c r="BM404" s="36"/>
      <c r="BN404" s="36"/>
      <c r="BO404" s="36"/>
      <c r="BP404" s="36"/>
      <c r="BQ404" s="36"/>
      <c r="BR404" s="348">
        <f t="shared" si="22"/>
        <v>0</v>
      </c>
      <c r="BT404" s="208"/>
    </row>
    <row r="405" spans="1:72" s="156" customFormat="1" ht="14">
      <c r="A405" s="313"/>
      <c r="B405" s="496"/>
      <c r="C405" s="313"/>
      <c r="D405" s="231"/>
      <c r="E405" s="231"/>
      <c r="F405" s="313"/>
      <c r="G405" s="313"/>
      <c r="H405" s="313"/>
      <c r="I405" s="313"/>
      <c r="K405" s="208"/>
      <c r="L405" s="287"/>
      <c r="M405" s="287"/>
      <c r="O405" s="535"/>
      <c r="P405" s="535">
        <f>Table2[[#This Row],[Minimum possible value]]</f>
        <v>0</v>
      </c>
      <c r="Q405" s="535">
        <f>Table2[[#This Row],[Maximum likely or possible value]]</f>
        <v>0</v>
      </c>
      <c r="R405" s="535"/>
      <c r="S405" s="192"/>
      <c r="T405" s="36"/>
      <c r="U405" s="36"/>
      <c r="V405" s="36"/>
      <c r="W405" s="36"/>
      <c r="X405" s="36"/>
      <c r="Y405" s="36"/>
      <c r="Z405" s="36"/>
      <c r="AA405" s="347"/>
      <c r="AB405" s="36"/>
      <c r="AC405" s="36"/>
      <c r="AD405" s="36"/>
      <c r="AE405" s="36"/>
      <c r="AF405" s="36"/>
      <c r="AG405" s="36"/>
      <c r="AH405" s="36"/>
      <c r="AI405" s="36"/>
      <c r="AJ405" s="36"/>
      <c r="AK405" s="36"/>
      <c r="AL405" s="36"/>
      <c r="AM405" s="36"/>
      <c r="AN405" s="36"/>
      <c r="AO405" s="36"/>
      <c r="AP405" s="36"/>
      <c r="AQ405" s="347"/>
      <c r="AR405" s="36"/>
      <c r="AS405" s="192"/>
      <c r="AT405" s="36"/>
      <c r="AU405" s="36"/>
      <c r="AV405" s="36"/>
      <c r="AW405" s="36"/>
      <c r="AX405" s="36"/>
      <c r="AY405" s="36"/>
      <c r="AZ405" s="36"/>
      <c r="BA405" s="36"/>
      <c r="BB405" s="36"/>
      <c r="BC405" s="36"/>
      <c r="BD405" s="36"/>
      <c r="BE405" s="36"/>
      <c r="BF405" s="347"/>
      <c r="BG405" s="36"/>
      <c r="BH405" s="192"/>
      <c r="BI405" s="36"/>
      <c r="BJ405" s="36"/>
      <c r="BK405" s="36"/>
      <c r="BL405" s="36"/>
      <c r="BM405" s="36"/>
      <c r="BN405" s="36"/>
      <c r="BO405" s="36"/>
      <c r="BP405" s="36"/>
      <c r="BQ405" s="36"/>
      <c r="BR405" s="348">
        <f t="shared" si="22"/>
        <v>0</v>
      </c>
      <c r="BT405" s="208"/>
    </row>
  </sheetData>
  <hyperlinks>
    <hyperlink ref="AO77" r:id="rId1" xr:uid="{EBD69500-C9A1-4142-89B1-7172E1A8B9A5}"/>
    <hyperlink ref="AO75" r:id="rId2" xr:uid="{012CE8CD-38FF-49AD-BE0B-0909A0B5D127}"/>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C2AC-B566-4121-AFB9-2606044A023B}">
  <dimension ref="A1:M94"/>
  <sheetViews>
    <sheetView zoomScale="70" zoomScaleNormal="70" workbookViewId="0">
      <pane xSplit="1" topLeftCell="B1" activePane="topRight" state="frozen"/>
      <selection pane="topRight" sqref="A1:XFD1048576"/>
    </sheetView>
  </sheetViews>
  <sheetFormatPr defaultRowHeight="12.5"/>
  <cols>
    <col min="1" max="1" width="12" style="185" bestFit="1" customWidth="1"/>
    <col min="2" max="2" width="21" style="185" bestFit="1" customWidth="1"/>
    <col min="3" max="3" width="24.6328125" style="185" hidden="1" customWidth="1"/>
    <col min="4" max="4" width="120" style="185" bestFit="1" customWidth="1"/>
    <col min="5" max="5" width="23.453125" style="185" bestFit="1" customWidth="1"/>
    <col min="6" max="6" width="88.6328125" style="185" bestFit="1" customWidth="1"/>
    <col min="7" max="7" width="14.7265625" style="185" bestFit="1" customWidth="1"/>
    <col min="8" max="8" width="22.6328125" style="185" bestFit="1" customWidth="1"/>
    <col min="9" max="9" width="18" style="185" bestFit="1" customWidth="1"/>
    <col min="10" max="10" width="17.26953125" style="185" bestFit="1" customWidth="1"/>
    <col min="11" max="12" width="19.1796875" style="185" bestFit="1" customWidth="1"/>
    <col min="13" max="13" width="15.08984375" style="185" bestFit="1" customWidth="1"/>
    <col min="14" max="14" width="23.26953125" style="185" bestFit="1" customWidth="1"/>
    <col min="15" max="15" width="19.1796875" style="185" bestFit="1" customWidth="1"/>
    <col min="16" max="16" width="19.453125" style="185" bestFit="1" customWidth="1"/>
    <col min="17" max="17" width="41.453125" style="185" bestFit="1" customWidth="1"/>
    <col min="18" max="18" width="13.90625" style="185" bestFit="1" customWidth="1"/>
    <col min="19" max="19" width="27" style="185" bestFit="1" customWidth="1"/>
    <col min="20" max="20" width="19.90625" style="185" bestFit="1" customWidth="1"/>
    <col min="21" max="21" width="25.1796875" style="185" bestFit="1" customWidth="1"/>
    <col min="22" max="22" width="24.6328125" style="185" bestFit="1" customWidth="1"/>
    <col min="23" max="23" width="24.36328125" style="185" bestFit="1" customWidth="1"/>
    <col min="24" max="24" width="11.453125" style="185" bestFit="1" customWidth="1"/>
    <col min="25" max="25" width="20.7265625" style="185" bestFit="1" customWidth="1"/>
    <col min="26" max="26" width="39" style="185" bestFit="1" customWidth="1"/>
    <col min="27" max="27" width="80.7265625" style="185" bestFit="1" customWidth="1"/>
    <col min="28" max="28" width="28.36328125" style="185" bestFit="1" customWidth="1"/>
    <col min="29" max="29" width="14.08984375" style="185" bestFit="1" customWidth="1"/>
    <col min="30" max="30" width="24.6328125" style="185" bestFit="1" customWidth="1"/>
    <col min="31" max="31" width="33" style="185" bestFit="1" customWidth="1"/>
    <col min="32" max="32" width="11" style="185" bestFit="1" customWidth="1"/>
    <col min="33" max="33" width="15.36328125" style="185" bestFit="1" customWidth="1"/>
    <col min="34" max="34" width="24.36328125" style="185" bestFit="1" customWidth="1"/>
    <col min="35" max="35" width="17.26953125" style="185" bestFit="1" customWidth="1"/>
    <col min="36" max="36" width="22.7265625" style="185" bestFit="1" customWidth="1"/>
    <col min="37" max="37" width="22.08984375" style="185" bestFit="1" customWidth="1"/>
    <col min="38" max="38" width="15.08984375" style="185" bestFit="1" customWidth="1"/>
    <col min="39" max="39" width="24.36328125" style="185" bestFit="1" customWidth="1"/>
    <col min="40" max="40" width="15.08984375" style="185" bestFit="1" customWidth="1"/>
    <col min="41" max="41" width="24.36328125" style="185" bestFit="1" customWidth="1"/>
    <col min="42" max="42" width="38.7265625" style="185" bestFit="1" customWidth="1"/>
    <col min="43" max="43" width="16.26953125" style="185" bestFit="1" customWidth="1"/>
    <col min="44" max="45" width="31.6328125" style="185" bestFit="1" customWidth="1"/>
    <col min="46" max="46" width="14.6328125" style="185" bestFit="1" customWidth="1"/>
    <col min="47" max="47" width="13.90625" style="185" bestFit="1" customWidth="1"/>
    <col min="48" max="48" width="24.08984375" style="185" bestFit="1" customWidth="1"/>
    <col min="49" max="49" width="17" style="185" bestFit="1" customWidth="1"/>
    <col min="50" max="50" width="22.36328125" style="185" bestFit="1" customWidth="1"/>
    <col min="51" max="51" width="21.81640625" style="185" bestFit="1" customWidth="1"/>
    <col min="52" max="52" width="18.90625" style="185" bestFit="1" customWidth="1"/>
    <col min="53" max="53" width="12" style="185" bestFit="1" customWidth="1"/>
    <col min="54" max="54" width="21.26953125" style="185" bestFit="1" customWidth="1"/>
    <col min="55" max="55" width="40.90625" style="185" bestFit="1" customWidth="1"/>
    <col min="56" max="56" width="80.7265625" style="185" bestFit="1" customWidth="1"/>
    <col min="57" max="57" width="13.453125" style="185" bestFit="1" customWidth="1"/>
    <col min="58" max="58" width="24.90625" style="185" bestFit="1" customWidth="1"/>
    <col min="59" max="59" width="17.81640625" style="185" bestFit="1" customWidth="1"/>
    <col min="60" max="60" width="23.26953125" style="185" bestFit="1" customWidth="1"/>
    <col min="61" max="61" width="22.7265625" style="185" bestFit="1" customWidth="1"/>
    <col min="62" max="63" width="16.7265625" style="185" bestFit="1" customWidth="1"/>
    <col min="64" max="16384" width="8.7265625" style="185"/>
  </cols>
  <sheetData>
    <row r="1" spans="1:13">
      <c r="A1" s="185" t="s">
        <v>1901</v>
      </c>
      <c r="B1" s="185" t="s">
        <v>51</v>
      </c>
      <c r="C1" s="185" t="s">
        <v>1832</v>
      </c>
      <c r="D1" s="185" t="s">
        <v>1903</v>
      </c>
      <c r="E1" s="185" t="s">
        <v>1904</v>
      </c>
      <c r="F1" s="185" t="s">
        <v>1912</v>
      </c>
      <c r="G1" s="185" t="s">
        <v>1905</v>
      </c>
      <c r="H1" s="185" t="s">
        <v>2263</v>
      </c>
      <c r="I1" s="185" t="s">
        <v>1895</v>
      </c>
      <c r="J1" s="185" t="s">
        <v>1896</v>
      </c>
      <c r="K1" s="185" t="s">
        <v>1897</v>
      </c>
      <c r="L1" s="185" t="s">
        <v>1898</v>
      </c>
      <c r="M1" s="185" t="s">
        <v>1899</v>
      </c>
    </row>
    <row r="2" spans="1:13">
      <c r="A2" s="488">
        <v>1</v>
      </c>
      <c r="B2" s="488" t="s">
        <v>2356</v>
      </c>
      <c r="C2" s="488" t="s">
        <v>1781</v>
      </c>
      <c r="D2" s="488" t="s">
        <v>1991</v>
      </c>
      <c r="E2" s="488" t="s">
        <v>1843</v>
      </c>
      <c r="F2" s="488" t="s">
        <v>2341</v>
      </c>
      <c r="G2" s="488"/>
      <c r="H2" s="185" t="s">
        <v>2340</v>
      </c>
      <c r="I2" s="488"/>
      <c r="J2" s="488"/>
      <c r="K2" s="488"/>
      <c r="L2" s="488"/>
      <c r="M2" s="488"/>
    </row>
    <row r="3" spans="1:13">
      <c r="A3" s="488">
        <v>2</v>
      </c>
      <c r="B3" s="488" t="s">
        <v>2356</v>
      </c>
      <c r="C3" s="488" t="s">
        <v>1782</v>
      </c>
      <c r="D3" s="488" t="s">
        <v>1974</v>
      </c>
      <c r="E3" s="488" t="s">
        <v>1742</v>
      </c>
      <c r="F3" s="488" t="s">
        <v>1842</v>
      </c>
      <c r="G3" s="488"/>
      <c r="H3" s="185" t="s">
        <v>1782</v>
      </c>
      <c r="I3" s="488"/>
      <c r="J3" s="488"/>
      <c r="K3" s="488"/>
      <c r="L3" s="488"/>
      <c r="M3" s="488"/>
    </row>
    <row r="4" spans="1:13">
      <c r="A4" s="488">
        <v>3</v>
      </c>
      <c r="B4" s="488" t="s">
        <v>2356</v>
      </c>
      <c r="C4" s="488" t="s">
        <v>1834</v>
      </c>
      <c r="D4" s="488" t="s">
        <v>1835</v>
      </c>
      <c r="E4" s="488" t="s">
        <v>1828</v>
      </c>
      <c r="F4" s="488" t="s">
        <v>1836</v>
      </c>
      <c r="G4" s="488"/>
      <c r="H4" s="185" t="s">
        <v>1834</v>
      </c>
      <c r="I4" s="488"/>
      <c r="J4" s="488"/>
      <c r="K4" s="488"/>
      <c r="L4" s="488"/>
      <c r="M4" s="488"/>
    </row>
    <row r="5" spans="1:13">
      <c r="A5" s="488">
        <v>4</v>
      </c>
      <c r="B5" s="488" t="s">
        <v>2356</v>
      </c>
      <c r="C5" s="488" t="s">
        <v>1783</v>
      </c>
      <c r="D5" s="488" t="s">
        <v>1784</v>
      </c>
      <c r="E5" s="488" t="s">
        <v>1885</v>
      </c>
      <c r="F5" s="488"/>
      <c r="G5" s="488"/>
      <c r="H5" s="185" t="s">
        <v>1783</v>
      </c>
      <c r="I5" s="488"/>
      <c r="J5" s="488"/>
      <c r="K5" s="488"/>
      <c r="L5" s="488"/>
      <c r="M5" s="488"/>
    </row>
    <row r="6" spans="1:13">
      <c r="A6" s="488">
        <v>5</v>
      </c>
      <c r="B6" s="488" t="s">
        <v>2356</v>
      </c>
      <c r="C6" s="488" t="s">
        <v>1840</v>
      </c>
      <c r="D6" s="488" t="s">
        <v>1841</v>
      </c>
      <c r="E6" s="488" t="s">
        <v>1828</v>
      </c>
      <c r="F6" s="488" t="s">
        <v>1844</v>
      </c>
      <c r="G6" s="488"/>
      <c r="H6" s="185" t="s">
        <v>1840</v>
      </c>
      <c r="I6" s="488"/>
      <c r="J6" s="488"/>
      <c r="K6" s="488"/>
      <c r="L6" s="488"/>
      <c r="M6" s="488"/>
    </row>
    <row r="7" spans="1:13">
      <c r="A7" s="488">
        <v>6</v>
      </c>
      <c r="B7" s="488" t="s">
        <v>2356</v>
      </c>
      <c r="C7" s="488" t="s">
        <v>1785</v>
      </c>
      <c r="D7" s="488" t="s">
        <v>1786</v>
      </c>
      <c r="E7" s="488" t="s">
        <v>1885</v>
      </c>
      <c r="F7" s="488" t="s">
        <v>1845</v>
      </c>
      <c r="G7" s="488"/>
      <c r="H7" s="185" t="s">
        <v>1785</v>
      </c>
      <c r="I7" s="488"/>
      <c r="J7" s="488"/>
      <c r="K7" s="488"/>
      <c r="L7" s="488"/>
      <c r="M7" s="488"/>
    </row>
    <row r="8" spans="1:13">
      <c r="A8" s="488">
        <v>7</v>
      </c>
      <c r="B8" s="488" t="s">
        <v>2356</v>
      </c>
      <c r="C8" s="488" t="s">
        <v>1787</v>
      </c>
      <c r="D8" s="488" t="s">
        <v>1788</v>
      </c>
      <c r="E8" s="488" t="s">
        <v>1971</v>
      </c>
      <c r="F8" s="488" t="s">
        <v>1846</v>
      </c>
      <c r="G8" s="488"/>
      <c r="H8" s="185" t="s">
        <v>1787</v>
      </c>
      <c r="I8" s="488"/>
      <c r="J8" s="488"/>
      <c r="K8" s="488"/>
      <c r="L8" s="488"/>
      <c r="M8" s="488"/>
    </row>
    <row r="9" spans="1:13">
      <c r="A9" s="488">
        <v>8</v>
      </c>
      <c r="B9" s="488" t="s">
        <v>2356</v>
      </c>
      <c r="C9" s="488" t="s">
        <v>1862</v>
      </c>
      <c r="D9" s="488" t="s">
        <v>1847</v>
      </c>
      <c r="E9" s="488" t="s">
        <v>1828</v>
      </c>
      <c r="F9" s="488" t="s">
        <v>1848</v>
      </c>
      <c r="G9" s="488"/>
      <c r="H9" s="185" t="s">
        <v>1861</v>
      </c>
      <c r="I9" s="488"/>
      <c r="J9" s="488"/>
      <c r="K9" s="488"/>
      <c r="L9" s="488"/>
      <c r="M9" s="488"/>
    </row>
    <row r="10" spans="1:13">
      <c r="A10" s="488">
        <v>9</v>
      </c>
      <c r="B10" s="488" t="s">
        <v>2356</v>
      </c>
      <c r="C10" s="488" t="s">
        <v>1860</v>
      </c>
      <c r="D10" s="488" t="s">
        <v>1789</v>
      </c>
      <c r="E10" s="488" t="s">
        <v>1885</v>
      </c>
      <c r="F10" s="488" t="s">
        <v>1877</v>
      </c>
      <c r="G10" s="488"/>
      <c r="H10" s="185" t="s">
        <v>1790</v>
      </c>
      <c r="I10" s="488"/>
      <c r="J10" s="488"/>
      <c r="K10" s="488"/>
      <c r="L10" s="488"/>
      <c r="M10" s="488"/>
    </row>
    <row r="11" spans="1:13" ht="37.5">
      <c r="A11" s="488">
        <v>1</v>
      </c>
      <c r="B11" s="488" t="s">
        <v>2355</v>
      </c>
      <c r="C11" s="488" t="s">
        <v>1869</v>
      </c>
      <c r="D11" s="434" t="s">
        <v>2383</v>
      </c>
      <c r="E11" s="488" t="s">
        <v>1884</v>
      </c>
      <c r="F11" s="488" t="s">
        <v>2382</v>
      </c>
      <c r="G11" s="488"/>
      <c r="H11" s="185" t="s">
        <v>2381</v>
      </c>
      <c r="I11" s="488" t="s">
        <v>74</v>
      </c>
      <c r="J11" s="488" t="s">
        <v>76</v>
      </c>
      <c r="K11" s="488" t="s">
        <v>76</v>
      </c>
      <c r="L11" s="488" t="s">
        <v>76</v>
      </c>
      <c r="M11" s="488" t="s">
        <v>84</v>
      </c>
    </row>
    <row r="12" spans="1:13" ht="25">
      <c r="A12" s="488">
        <v>1</v>
      </c>
      <c r="B12" s="488" t="s">
        <v>172</v>
      </c>
      <c r="C12" s="488" t="s">
        <v>1977</v>
      </c>
      <c r="D12" s="488" t="s">
        <v>1870</v>
      </c>
      <c r="E12" s="488" t="s">
        <v>1843</v>
      </c>
      <c r="F12" s="488"/>
      <c r="G12" s="488"/>
      <c r="H12" s="185" t="s">
        <v>1852</v>
      </c>
      <c r="I12" s="488"/>
      <c r="J12" s="488"/>
      <c r="K12" s="488"/>
      <c r="L12" s="488"/>
      <c r="M12" s="488"/>
    </row>
    <row r="13" spans="1:13">
      <c r="A13" s="488">
        <v>2</v>
      </c>
      <c r="B13" s="488" t="s">
        <v>172</v>
      </c>
      <c r="C13" s="488" t="s">
        <v>1859</v>
      </c>
      <c r="D13" s="488" t="s">
        <v>1833</v>
      </c>
      <c r="E13" s="488" t="s">
        <v>1885</v>
      </c>
      <c r="F13" s="488"/>
      <c r="G13" s="488"/>
      <c r="H13" s="185" t="s">
        <v>2007</v>
      </c>
      <c r="I13" s="488" t="s">
        <v>1746</v>
      </c>
      <c r="J13" s="488" t="s">
        <v>1566</v>
      </c>
      <c r="K13" s="488" t="s">
        <v>94</v>
      </c>
      <c r="L13" s="488" t="s">
        <v>94</v>
      </c>
      <c r="M13" s="488" t="s">
        <v>90</v>
      </c>
    </row>
    <row r="14" spans="1:13" ht="25">
      <c r="A14" s="488">
        <v>3</v>
      </c>
      <c r="B14" s="488" t="s">
        <v>172</v>
      </c>
      <c r="C14" s="488" t="s">
        <v>1854</v>
      </c>
      <c r="D14" s="488" t="s">
        <v>1890</v>
      </c>
      <c r="E14" s="488" t="s">
        <v>263</v>
      </c>
      <c r="F14" s="488" t="s">
        <v>1891</v>
      </c>
      <c r="G14" s="488"/>
      <c r="H14" s="185" t="s">
        <v>1807</v>
      </c>
      <c r="I14" s="488" t="s">
        <v>176</v>
      </c>
      <c r="J14" s="488" t="s">
        <v>1561</v>
      </c>
      <c r="K14" s="488" t="s">
        <v>216</v>
      </c>
      <c r="L14" s="488" t="s">
        <v>1882</v>
      </c>
      <c r="M14" s="488" t="s">
        <v>182</v>
      </c>
    </row>
    <row r="15" spans="1:13" ht="25">
      <c r="A15" s="488">
        <v>4</v>
      </c>
      <c r="B15" s="488" t="s">
        <v>172</v>
      </c>
      <c r="C15" s="488" t="s">
        <v>1856</v>
      </c>
      <c r="D15" s="488" t="s">
        <v>1809</v>
      </c>
      <c r="E15" s="488" t="s">
        <v>263</v>
      </c>
      <c r="F15" s="488" t="s">
        <v>1891</v>
      </c>
      <c r="G15" s="488"/>
      <c r="H15" s="185" t="s">
        <v>1808</v>
      </c>
      <c r="I15" s="488" t="s">
        <v>187</v>
      </c>
      <c r="J15" s="488" t="s">
        <v>1567</v>
      </c>
      <c r="K15" s="488" t="s">
        <v>218</v>
      </c>
      <c r="L15" s="488" t="s">
        <v>1883</v>
      </c>
      <c r="M15" s="488" t="s">
        <v>191</v>
      </c>
    </row>
    <row r="16" spans="1:13" ht="25">
      <c r="A16" s="488">
        <v>5</v>
      </c>
      <c r="B16" s="488" t="s">
        <v>172</v>
      </c>
      <c r="C16" s="488" t="s">
        <v>1863</v>
      </c>
      <c r="D16" s="488" t="s">
        <v>1892</v>
      </c>
      <c r="E16" s="488" t="s">
        <v>1885</v>
      </c>
      <c r="F16" s="488" t="s">
        <v>1893</v>
      </c>
      <c r="G16" s="488"/>
      <c r="H16" s="185" t="s">
        <v>1838</v>
      </c>
      <c r="I16" s="488"/>
      <c r="J16" s="488" t="s">
        <v>1734</v>
      </c>
      <c r="K16" s="488"/>
      <c r="L16" s="488" t="s">
        <v>1881</v>
      </c>
      <c r="M16" s="488" t="s">
        <v>195</v>
      </c>
    </row>
    <row r="17" spans="1:13" ht="25">
      <c r="A17" s="488">
        <v>6</v>
      </c>
      <c r="B17" s="488" t="s">
        <v>172</v>
      </c>
      <c r="C17" s="488" t="s">
        <v>1855</v>
      </c>
      <c r="D17" s="488" t="s">
        <v>1811</v>
      </c>
      <c r="E17" s="488"/>
      <c r="F17" s="488"/>
      <c r="G17" s="488"/>
      <c r="H17" s="185" t="s">
        <v>1810</v>
      </c>
      <c r="I17" s="488"/>
      <c r="J17" s="488"/>
      <c r="K17" s="488"/>
      <c r="L17" s="488"/>
      <c r="M17" s="488"/>
    </row>
    <row r="18" spans="1:13">
      <c r="A18" s="488">
        <v>7</v>
      </c>
      <c r="B18" s="488" t="s">
        <v>172</v>
      </c>
      <c r="C18" s="488" t="s">
        <v>1865</v>
      </c>
      <c r="D18" s="488" t="s">
        <v>1800</v>
      </c>
      <c r="E18" s="488" t="s">
        <v>1828</v>
      </c>
      <c r="F18" s="488"/>
      <c r="G18" s="488"/>
      <c r="H18" s="185" t="s">
        <v>2384</v>
      </c>
      <c r="I18" s="488" t="s">
        <v>1748</v>
      </c>
      <c r="J18" s="488" t="s">
        <v>1887</v>
      </c>
      <c r="K18" s="488" t="s">
        <v>1886</v>
      </c>
      <c r="L18" s="488" t="s">
        <v>1886</v>
      </c>
      <c r="M18" s="488" t="s">
        <v>198</v>
      </c>
    </row>
    <row r="19" spans="1:13" ht="25">
      <c r="A19" s="488">
        <v>8</v>
      </c>
      <c r="B19" s="488" t="s">
        <v>172</v>
      </c>
      <c r="C19" s="488" t="s">
        <v>1858</v>
      </c>
      <c r="D19" s="488" t="s">
        <v>1802</v>
      </c>
      <c r="E19" s="488" t="s">
        <v>263</v>
      </c>
      <c r="F19" s="488"/>
      <c r="G19" s="488"/>
      <c r="H19" s="185" t="s">
        <v>1801</v>
      </c>
      <c r="I19" s="488"/>
      <c r="J19" s="488"/>
      <c r="K19" s="488"/>
      <c r="L19" s="488"/>
      <c r="M19" s="488"/>
    </row>
    <row r="20" spans="1:13" ht="25">
      <c r="A20" s="488">
        <v>9</v>
      </c>
      <c r="B20" s="488" t="s">
        <v>172</v>
      </c>
      <c r="C20" s="488" t="s">
        <v>1857</v>
      </c>
      <c r="D20" s="488" t="s">
        <v>1803</v>
      </c>
      <c r="E20" s="488" t="s">
        <v>263</v>
      </c>
      <c r="F20" s="488"/>
      <c r="G20" s="488"/>
      <c r="H20" s="185" t="s">
        <v>1804</v>
      </c>
      <c r="I20" s="488"/>
      <c r="J20" s="488"/>
      <c r="K20" s="488"/>
      <c r="L20" s="488"/>
      <c r="M20" s="488"/>
    </row>
    <row r="21" spans="1:13" ht="25">
      <c r="A21" s="488">
        <v>10</v>
      </c>
      <c r="B21" s="488" t="s">
        <v>172</v>
      </c>
      <c r="C21" s="488" t="s">
        <v>1805</v>
      </c>
      <c r="D21" s="488" t="s">
        <v>1806</v>
      </c>
      <c r="E21" s="488" t="s">
        <v>1828</v>
      </c>
      <c r="F21" s="488"/>
      <c r="G21" s="488"/>
      <c r="H21" s="185" t="s">
        <v>1805</v>
      </c>
      <c r="I21" s="488"/>
      <c r="J21" s="488"/>
      <c r="K21" s="488"/>
      <c r="L21" s="488"/>
      <c r="M21" s="488"/>
    </row>
    <row r="22" spans="1:13" ht="25">
      <c r="A22" s="488">
        <v>2</v>
      </c>
      <c r="B22" s="488" t="s">
        <v>2355</v>
      </c>
      <c r="C22" s="488" t="s">
        <v>1978</v>
      </c>
      <c r="D22" s="434" t="s">
        <v>1792</v>
      </c>
      <c r="E22" s="188" t="s">
        <v>2379</v>
      </c>
      <c r="F22" s="488" t="s">
        <v>1866</v>
      </c>
      <c r="G22" s="488"/>
      <c r="H22" s="185" t="s">
        <v>1791</v>
      </c>
      <c r="I22" s="488"/>
      <c r="J22" s="488"/>
      <c r="K22" s="488"/>
      <c r="L22" s="488"/>
      <c r="M22" s="488"/>
    </row>
    <row r="23" spans="1:13" ht="50">
      <c r="A23" s="488">
        <v>3</v>
      </c>
      <c r="B23" s="488" t="s">
        <v>2355</v>
      </c>
      <c r="C23" s="488" t="s">
        <v>1868</v>
      </c>
      <c r="D23" s="434" t="s">
        <v>2365</v>
      </c>
      <c r="E23" s="188" t="s">
        <v>2379</v>
      </c>
      <c r="F23" s="434" t="s">
        <v>2370</v>
      </c>
      <c r="G23" s="488"/>
      <c r="H23" s="185" t="s">
        <v>1851</v>
      </c>
      <c r="I23" s="488"/>
      <c r="J23" s="488" t="s">
        <v>2006</v>
      </c>
      <c r="K23" s="488"/>
      <c r="L23" s="488"/>
      <c r="M23" s="488"/>
    </row>
    <row r="24" spans="1:13">
      <c r="A24" s="488">
        <v>4</v>
      </c>
      <c r="B24" s="488" t="s">
        <v>2355</v>
      </c>
      <c r="C24" s="488" t="s">
        <v>105</v>
      </c>
      <c r="D24" s="434" t="s">
        <v>1797</v>
      </c>
      <c r="E24" s="188" t="s">
        <v>2379</v>
      </c>
      <c r="F24" s="434" t="s">
        <v>2371</v>
      </c>
      <c r="G24" s="488"/>
      <c r="H24" s="185" t="s">
        <v>1796</v>
      </c>
      <c r="I24" s="488"/>
      <c r="J24" s="488" t="s">
        <v>1572</v>
      </c>
      <c r="K24" s="488" t="s">
        <v>111</v>
      </c>
      <c r="L24" s="488"/>
      <c r="M24" s="488"/>
    </row>
    <row r="25" spans="1:13" ht="62.5">
      <c r="A25" s="488">
        <v>5</v>
      </c>
      <c r="B25" s="488" t="s">
        <v>2355</v>
      </c>
      <c r="C25" s="488" t="s">
        <v>1979</v>
      </c>
      <c r="D25" s="434" t="s">
        <v>2357</v>
      </c>
      <c r="E25" s="188" t="s">
        <v>2380</v>
      </c>
      <c r="F25" s="434" t="s">
        <v>2372</v>
      </c>
      <c r="G25" s="488"/>
      <c r="H25" s="185" t="s">
        <v>2352</v>
      </c>
      <c r="I25" s="488"/>
      <c r="J25" s="488"/>
      <c r="K25" s="488"/>
      <c r="L25" s="488"/>
      <c r="M25" s="488"/>
    </row>
    <row r="26" spans="1:13" ht="25">
      <c r="A26" s="488">
        <v>6</v>
      </c>
      <c r="B26" s="488" t="s">
        <v>2355</v>
      </c>
      <c r="C26" s="488" t="s">
        <v>1850</v>
      </c>
      <c r="D26" s="434" t="s">
        <v>2366</v>
      </c>
      <c r="E26" s="188" t="s">
        <v>2379</v>
      </c>
      <c r="F26" s="434" t="s">
        <v>2373</v>
      </c>
      <c r="G26" s="488"/>
      <c r="H26" s="185" t="s">
        <v>2361</v>
      </c>
      <c r="I26" s="488"/>
      <c r="J26" s="488"/>
      <c r="K26" s="488"/>
      <c r="L26" s="488"/>
      <c r="M26" s="488"/>
    </row>
    <row r="27" spans="1:13">
      <c r="A27" s="488">
        <v>7</v>
      </c>
      <c r="B27" s="488" t="s">
        <v>2355</v>
      </c>
      <c r="C27" s="488"/>
      <c r="D27" s="434" t="s">
        <v>2367</v>
      </c>
      <c r="E27" s="188" t="s">
        <v>87</v>
      </c>
      <c r="F27" s="434" t="s">
        <v>2374</v>
      </c>
      <c r="G27" s="488"/>
      <c r="H27" s="185" t="s">
        <v>2358</v>
      </c>
      <c r="I27" s="488"/>
      <c r="J27" s="488"/>
      <c r="K27" s="488"/>
      <c r="L27" s="488"/>
      <c r="M27" s="488"/>
    </row>
    <row r="28" spans="1:13">
      <c r="A28" s="488">
        <v>8</v>
      </c>
      <c r="B28" s="488" t="s">
        <v>2355</v>
      </c>
      <c r="C28" s="488"/>
      <c r="D28" s="434" t="s">
        <v>2368</v>
      </c>
      <c r="E28" s="188" t="s">
        <v>87</v>
      </c>
      <c r="F28" s="434" t="s">
        <v>2375</v>
      </c>
      <c r="G28" s="488"/>
      <c r="H28" s="185" t="s">
        <v>2359</v>
      </c>
      <c r="I28" s="488"/>
      <c r="J28" s="488"/>
      <c r="K28" s="488"/>
      <c r="L28" s="488"/>
      <c r="M28" s="488"/>
    </row>
    <row r="29" spans="1:13">
      <c r="A29" s="488">
        <v>9</v>
      </c>
      <c r="B29" s="488" t="s">
        <v>2355</v>
      </c>
      <c r="C29" s="488" t="s">
        <v>97</v>
      </c>
      <c r="D29" s="434" t="s">
        <v>1795</v>
      </c>
      <c r="E29" s="188" t="s">
        <v>87</v>
      </c>
      <c r="F29" s="434">
        <v>2008</v>
      </c>
      <c r="G29" s="488"/>
      <c r="H29" s="185" t="s">
        <v>2360</v>
      </c>
      <c r="I29" s="488" t="s">
        <v>100</v>
      </c>
      <c r="J29" s="488"/>
      <c r="K29" s="488" t="s">
        <v>101</v>
      </c>
      <c r="L29" s="488" t="s">
        <v>1880</v>
      </c>
      <c r="M29" s="488" t="s">
        <v>104</v>
      </c>
    </row>
    <row r="30" spans="1:13">
      <c r="A30" s="488">
        <v>10</v>
      </c>
      <c r="B30" s="488" t="s">
        <v>2355</v>
      </c>
      <c r="C30" s="488"/>
      <c r="D30" s="434" t="s">
        <v>2369</v>
      </c>
      <c r="E30" s="188" t="s">
        <v>2379</v>
      </c>
      <c r="F30" s="434" t="s">
        <v>2376</v>
      </c>
      <c r="G30" s="488"/>
      <c r="H30" s="185" t="s">
        <v>2364</v>
      </c>
      <c r="I30" s="488"/>
      <c r="J30" s="488"/>
      <c r="K30" s="488"/>
      <c r="L30" s="488"/>
      <c r="M30" s="488"/>
    </row>
    <row r="31" spans="1:13">
      <c r="A31" s="488">
        <v>11</v>
      </c>
      <c r="B31" s="488" t="s">
        <v>2355</v>
      </c>
      <c r="C31" s="488" t="s">
        <v>169</v>
      </c>
      <c r="D31" s="434" t="s">
        <v>1799</v>
      </c>
      <c r="E31" s="188" t="s">
        <v>2379</v>
      </c>
      <c r="F31" s="434" t="s">
        <v>2377</v>
      </c>
      <c r="G31" s="488"/>
      <c r="H31" s="185" t="s">
        <v>1798</v>
      </c>
      <c r="I31" s="488"/>
      <c r="J31" s="488"/>
      <c r="K31" s="488"/>
      <c r="L31" s="488"/>
      <c r="M31" s="488"/>
    </row>
    <row r="32" spans="1:13">
      <c r="A32" s="488">
        <v>12</v>
      </c>
      <c r="B32" s="488" t="s">
        <v>2355</v>
      </c>
      <c r="C32" s="488"/>
      <c r="D32" s="434" t="s">
        <v>2363</v>
      </c>
      <c r="E32" s="188" t="s">
        <v>2379</v>
      </c>
      <c r="F32" s="434" t="s">
        <v>2378</v>
      </c>
      <c r="G32" s="488"/>
      <c r="H32" s="185" t="s">
        <v>2362</v>
      </c>
      <c r="I32" s="488"/>
      <c r="J32" s="488"/>
      <c r="K32" s="488"/>
      <c r="L32" s="488"/>
      <c r="M32" s="488"/>
    </row>
    <row r="33" spans="1:13" ht="25">
      <c r="A33" s="488">
        <v>1</v>
      </c>
      <c r="B33" s="488" t="s">
        <v>260</v>
      </c>
      <c r="C33" s="488" t="s">
        <v>261</v>
      </c>
      <c r="D33" s="488" t="s">
        <v>1814</v>
      </c>
      <c r="E33" s="488" t="s">
        <v>263</v>
      </c>
      <c r="F33" s="488"/>
      <c r="G33" s="488" t="s">
        <v>248</v>
      </c>
      <c r="H33" s="185" t="s">
        <v>262</v>
      </c>
      <c r="I33" s="488" t="s">
        <v>1744</v>
      </c>
      <c r="J33" s="488" t="s">
        <v>1565</v>
      </c>
      <c r="K33" s="488" t="s">
        <v>267</v>
      </c>
      <c r="L33" s="488" t="s">
        <v>267</v>
      </c>
      <c r="M33" s="488" t="s">
        <v>270</v>
      </c>
    </row>
    <row r="34" spans="1:13">
      <c r="A34" s="488">
        <v>2</v>
      </c>
      <c r="B34" s="488" t="s">
        <v>260</v>
      </c>
      <c r="C34" s="488" t="s">
        <v>272</v>
      </c>
      <c r="D34" s="488" t="s">
        <v>2261</v>
      </c>
      <c r="E34" s="488" t="s">
        <v>263</v>
      </c>
      <c r="F34" s="488" t="s">
        <v>2241</v>
      </c>
      <c r="G34" s="488" t="s">
        <v>277</v>
      </c>
      <c r="H34" s="185" t="s">
        <v>273</v>
      </c>
      <c r="I34" s="488" t="s">
        <v>274</v>
      </c>
      <c r="J34" s="488" t="s">
        <v>1564</v>
      </c>
      <c r="K34" s="488" t="s">
        <v>279</v>
      </c>
      <c r="L34" s="488" t="s">
        <v>279</v>
      </c>
      <c r="M34" s="488" t="s">
        <v>273</v>
      </c>
    </row>
    <row r="35" spans="1:13">
      <c r="A35" s="488">
        <v>3</v>
      </c>
      <c r="B35" s="488" t="s">
        <v>260</v>
      </c>
      <c r="C35" s="488" t="s">
        <v>284</v>
      </c>
      <c r="D35" s="488" t="s">
        <v>292</v>
      </c>
      <c r="E35" s="488" t="s">
        <v>263</v>
      </c>
      <c r="F35" s="488"/>
      <c r="G35" s="488" t="s">
        <v>248</v>
      </c>
      <c r="H35" s="185" t="s">
        <v>285</v>
      </c>
      <c r="I35" s="488" t="s">
        <v>1747</v>
      </c>
      <c r="J35" s="488" t="s">
        <v>1563</v>
      </c>
      <c r="K35" s="488" t="s">
        <v>289</v>
      </c>
      <c r="L35" s="488" t="s">
        <v>289</v>
      </c>
      <c r="M35" s="488" t="s">
        <v>285</v>
      </c>
    </row>
    <row r="36" spans="1:13" ht="25">
      <c r="A36" s="488">
        <v>4</v>
      </c>
      <c r="B36" s="488" t="s">
        <v>260</v>
      </c>
      <c r="C36" s="488" t="s">
        <v>2335</v>
      </c>
      <c r="D36" s="488" t="s">
        <v>1815</v>
      </c>
      <c r="E36" s="488" t="s">
        <v>263</v>
      </c>
      <c r="F36" s="488"/>
      <c r="G36" s="488" t="s">
        <v>248</v>
      </c>
      <c r="H36" s="185" t="s">
        <v>1871</v>
      </c>
      <c r="I36" s="488" t="s">
        <v>295</v>
      </c>
      <c r="J36" s="488"/>
      <c r="K36" s="488" t="s">
        <v>296</v>
      </c>
      <c r="L36" s="488" t="s">
        <v>296</v>
      </c>
      <c r="M36" s="488" t="s">
        <v>299</v>
      </c>
    </row>
    <row r="37" spans="1:13" ht="25">
      <c r="A37" s="488">
        <v>6</v>
      </c>
      <c r="B37" s="488" t="s">
        <v>260</v>
      </c>
      <c r="C37" s="488" t="s">
        <v>310</v>
      </c>
      <c r="D37" s="488" t="s">
        <v>1816</v>
      </c>
      <c r="E37" s="488" t="s">
        <v>263</v>
      </c>
      <c r="F37" s="488"/>
      <c r="G37" s="488" t="s">
        <v>248</v>
      </c>
      <c r="H37" s="185" t="s">
        <v>311</v>
      </c>
      <c r="I37" s="488" t="s">
        <v>2221</v>
      </c>
      <c r="J37" s="488" t="s">
        <v>1737</v>
      </c>
      <c r="K37" s="488" t="s">
        <v>314</v>
      </c>
      <c r="L37" s="488" t="s">
        <v>314</v>
      </c>
      <c r="M37" s="488"/>
    </row>
    <row r="38" spans="1:13" ht="25">
      <c r="A38" s="488">
        <v>7</v>
      </c>
      <c r="B38" s="488" t="s">
        <v>260</v>
      </c>
      <c r="C38" s="488" t="s">
        <v>2336</v>
      </c>
      <c r="D38" s="488" t="s">
        <v>319</v>
      </c>
      <c r="E38" s="488" t="s">
        <v>263</v>
      </c>
      <c r="F38" s="488"/>
      <c r="G38" s="488" t="s">
        <v>298</v>
      </c>
      <c r="H38" s="185" t="s">
        <v>317</v>
      </c>
      <c r="I38" s="488"/>
      <c r="J38" s="488"/>
      <c r="K38" s="488" t="s">
        <v>318</v>
      </c>
      <c r="L38" s="488" t="s">
        <v>318</v>
      </c>
      <c r="M38" s="488" t="s">
        <v>1735</v>
      </c>
    </row>
    <row r="39" spans="1:13">
      <c r="A39" s="488">
        <v>1</v>
      </c>
      <c r="B39" s="488" t="s">
        <v>380</v>
      </c>
      <c r="C39" s="488" t="s">
        <v>381</v>
      </c>
      <c r="D39" s="488" t="s">
        <v>1817</v>
      </c>
      <c r="E39" s="488" t="s">
        <v>263</v>
      </c>
      <c r="F39" s="488"/>
      <c r="G39" s="488" t="s">
        <v>248</v>
      </c>
      <c r="H39" s="185" t="s">
        <v>382</v>
      </c>
      <c r="I39" s="488" t="s">
        <v>383</v>
      </c>
      <c r="J39" s="488" t="s">
        <v>1562</v>
      </c>
      <c r="K39" s="488"/>
      <c r="L39" s="488"/>
      <c r="M39" s="488" t="s">
        <v>1559</v>
      </c>
    </row>
    <row r="40" spans="1:13">
      <c r="A40" s="488">
        <v>4</v>
      </c>
      <c r="B40" s="488" t="s">
        <v>380</v>
      </c>
      <c r="C40" s="488" t="s">
        <v>399</v>
      </c>
      <c r="D40" s="488" t="s">
        <v>1818</v>
      </c>
      <c r="E40" s="488" t="s">
        <v>263</v>
      </c>
      <c r="F40" s="488" t="s">
        <v>2241</v>
      </c>
      <c r="G40" s="488" t="s">
        <v>277</v>
      </c>
      <c r="H40" s="185" t="s">
        <v>1583</v>
      </c>
      <c r="I40" s="488" t="s">
        <v>2251</v>
      </c>
      <c r="J40" s="488" t="s">
        <v>1576</v>
      </c>
      <c r="K40" s="488"/>
      <c r="L40" s="488"/>
      <c r="M40" s="488" t="s">
        <v>406</v>
      </c>
    </row>
    <row r="41" spans="1:13">
      <c r="A41" s="488">
        <v>2</v>
      </c>
      <c r="B41" s="488" t="s">
        <v>1593</v>
      </c>
      <c r="C41" s="488" t="s">
        <v>434</v>
      </c>
      <c r="D41" s="488" t="s">
        <v>1819</v>
      </c>
      <c r="E41" s="488" t="s">
        <v>263</v>
      </c>
      <c r="F41" s="488" t="s">
        <v>2241</v>
      </c>
      <c r="G41" s="488" t="s">
        <v>277</v>
      </c>
      <c r="H41" s="185" t="s">
        <v>435</v>
      </c>
      <c r="I41" s="488"/>
      <c r="J41" s="488" t="s">
        <v>1575</v>
      </c>
      <c r="K41" s="488" t="s">
        <v>438</v>
      </c>
      <c r="L41" s="488" t="s">
        <v>438</v>
      </c>
      <c r="M41" s="488"/>
    </row>
    <row r="42" spans="1:13">
      <c r="A42" s="488">
        <v>4</v>
      </c>
      <c r="B42" s="488" t="s">
        <v>1593</v>
      </c>
      <c r="C42" s="488" t="s">
        <v>448</v>
      </c>
      <c r="D42" s="488" t="s">
        <v>1827</v>
      </c>
      <c r="E42" s="488" t="s">
        <v>263</v>
      </c>
      <c r="F42" s="488"/>
      <c r="G42" s="488" t="s">
        <v>78</v>
      </c>
      <c r="H42" s="185" t="s">
        <v>449</v>
      </c>
      <c r="I42" s="488" t="s">
        <v>2225</v>
      </c>
      <c r="J42" s="488" t="s">
        <v>1740</v>
      </c>
      <c r="K42" s="488" t="s">
        <v>451</v>
      </c>
      <c r="L42" s="488"/>
      <c r="M42" s="488"/>
    </row>
    <row r="43" spans="1:13">
      <c r="A43" s="488">
        <v>1</v>
      </c>
      <c r="B43" s="488" t="s">
        <v>518</v>
      </c>
      <c r="C43" s="488" t="s">
        <v>519</v>
      </c>
      <c r="D43" s="488" t="s">
        <v>2232</v>
      </c>
      <c r="E43" s="488" t="s">
        <v>263</v>
      </c>
      <c r="F43" s="488" t="s">
        <v>2244</v>
      </c>
      <c r="G43" s="488" t="s">
        <v>522</v>
      </c>
      <c r="H43" s="185" t="s">
        <v>520</v>
      </c>
      <c r="I43" s="488"/>
      <c r="J43" s="488" t="s">
        <v>1582</v>
      </c>
      <c r="K43" s="488" t="s">
        <v>523</v>
      </c>
      <c r="L43" s="488"/>
      <c r="M43" s="488" t="s">
        <v>520</v>
      </c>
    </row>
    <row r="44" spans="1:13">
      <c r="A44" s="488">
        <v>2</v>
      </c>
      <c r="B44" s="488" t="s">
        <v>518</v>
      </c>
      <c r="C44" s="488" t="s">
        <v>527</v>
      </c>
      <c r="D44" s="488" t="s">
        <v>530</v>
      </c>
      <c r="E44" s="488" t="s">
        <v>263</v>
      </c>
      <c r="F44" s="488" t="s">
        <v>2243</v>
      </c>
      <c r="G44" s="488" t="s">
        <v>277</v>
      </c>
      <c r="H44" s="185" t="s">
        <v>528</v>
      </c>
      <c r="I44" s="488"/>
      <c r="J44" s="488" t="s">
        <v>529</v>
      </c>
      <c r="K44" s="488"/>
      <c r="L44" s="488"/>
      <c r="M44" s="488" t="s">
        <v>531</v>
      </c>
    </row>
    <row r="45" spans="1:13" ht="25">
      <c r="A45" s="488">
        <v>1</v>
      </c>
      <c r="B45" s="488" t="s">
        <v>566</v>
      </c>
      <c r="C45" s="488" t="s">
        <v>567</v>
      </c>
      <c r="D45" s="488" t="s">
        <v>2337</v>
      </c>
      <c r="E45" s="488" t="s">
        <v>263</v>
      </c>
      <c r="F45" s="488" t="s">
        <v>2242</v>
      </c>
      <c r="G45" s="488" t="s">
        <v>570</v>
      </c>
      <c r="H45" s="185" t="s">
        <v>568</v>
      </c>
      <c r="I45" s="488" t="s">
        <v>568</v>
      </c>
      <c r="J45" s="488" t="s">
        <v>568</v>
      </c>
      <c r="K45" s="488" t="s">
        <v>2338</v>
      </c>
      <c r="L45" s="488"/>
      <c r="M45" s="488" t="s">
        <v>568</v>
      </c>
    </row>
    <row r="46" spans="1:13" ht="25">
      <c r="A46" s="488">
        <v>4</v>
      </c>
      <c r="B46" s="488" t="s">
        <v>566</v>
      </c>
      <c r="C46" s="488" t="s">
        <v>578</v>
      </c>
      <c r="D46" s="488" t="s">
        <v>2257</v>
      </c>
      <c r="E46" s="488" t="s">
        <v>263</v>
      </c>
      <c r="F46" s="488" t="s">
        <v>2241</v>
      </c>
      <c r="G46" s="488" t="s">
        <v>277</v>
      </c>
      <c r="H46" s="185" t="s">
        <v>579</v>
      </c>
      <c r="I46" s="488" t="s">
        <v>580</v>
      </c>
      <c r="J46" s="488" t="s">
        <v>591</v>
      </c>
      <c r="K46" s="488" t="s">
        <v>584</v>
      </c>
      <c r="L46" s="488" t="s">
        <v>584</v>
      </c>
      <c r="M46" s="488"/>
    </row>
    <row r="47" spans="1:13" ht="25">
      <c r="A47" s="488">
        <v>5</v>
      </c>
      <c r="B47" s="488" t="s">
        <v>566</v>
      </c>
      <c r="C47" s="488" t="s">
        <v>587</v>
      </c>
      <c r="D47" s="488" t="s">
        <v>2256</v>
      </c>
      <c r="E47" s="488" t="s">
        <v>263</v>
      </c>
      <c r="F47" s="488" t="s">
        <v>2241</v>
      </c>
      <c r="G47" s="488" t="s">
        <v>277</v>
      </c>
      <c r="H47" s="185" t="s">
        <v>588</v>
      </c>
      <c r="I47" s="488" t="s">
        <v>2217</v>
      </c>
      <c r="J47" s="488" t="s">
        <v>1579</v>
      </c>
      <c r="K47" s="488" t="s">
        <v>591</v>
      </c>
      <c r="L47" s="488" t="s">
        <v>591</v>
      </c>
      <c r="M47" s="488"/>
    </row>
    <row r="48" spans="1:13">
      <c r="A48" s="488">
        <v>32</v>
      </c>
      <c r="B48" s="488" t="s">
        <v>566</v>
      </c>
      <c r="C48" s="488" t="s">
        <v>572</v>
      </c>
      <c r="D48" s="488" t="s">
        <v>1821</v>
      </c>
      <c r="E48" s="488" t="s">
        <v>263</v>
      </c>
      <c r="F48" s="488" t="s">
        <v>2241</v>
      </c>
      <c r="G48" s="488" t="s">
        <v>277</v>
      </c>
      <c r="H48" s="185" t="s">
        <v>1581</v>
      </c>
      <c r="I48" s="488" t="s">
        <v>1888</v>
      </c>
      <c r="J48" s="488" t="s">
        <v>1580</v>
      </c>
      <c r="K48" s="488"/>
      <c r="L48" s="488"/>
      <c r="M48" s="488" t="s">
        <v>1568</v>
      </c>
    </row>
    <row r="49" spans="1:13">
      <c r="A49" s="488">
        <v>33</v>
      </c>
      <c r="B49" s="488" t="s">
        <v>566</v>
      </c>
      <c r="C49" s="488" t="s">
        <v>599</v>
      </c>
      <c r="D49" s="488" t="s">
        <v>1823</v>
      </c>
      <c r="E49" s="488" t="s">
        <v>263</v>
      </c>
      <c r="F49" s="488" t="s">
        <v>2241</v>
      </c>
      <c r="G49" s="488" t="s">
        <v>277</v>
      </c>
      <c r="H49" s="185" t="s">
        <v>600</v>
      </c>
      <c r="I49" s="488"/>
      <c r="J49" s="488" t="s">
        <v>1739</v>
      </c>
      <c r="K49" s="488"/>
      <c r="L49" s="488"/>
      <c r="M49" s="488" t="s">
        <v>1569</v>
      </c>
    </row>
    <row r="50" spans="1:13" ht="25">
      <c r="A50" s="488">
        <v>6</v>
      </c>
      <c r="B50" s="488" t="s">
        <v>566</v>
      </c>
      <c r="C50" s="488" t="s">
        <v>593</v>
      </c>
      <c r="D50" s="488" t="s">
        <v>2258</v>
      </c>
      <c r="E50" s="488" t="s">
        <v>263</v>
      </c>
      <c r="F50" s="488" t="s">
        <v>2240</v>
      </c>
      <c r="G50" s="488" t="s">
        <v>570</v>
      </c>
      <c r="H50" s="185" t="s">
        <v>594</v>
      </c>
      <c r="I50" s="488"/>
      <c r="J50" s="488" t="s">
        <v>594</v>
      </c>
      <c r="K50" s="488"/>
      <c r="L50" s="488"/>
      <c r="M50" s="488" t="s">
        <v>594</v>
      </c>
    </row>
    <row r="51" spans="1:13" ht="25">
      <c r="A51" s="488">
        <v>7</v>
      </c>
      <c r="B51" s="488" t="s">
        <v>566</v>
      </c>
      <c r="C51" s="488" t="s">
        <v>596</v>
      </c>
      <c r="D51" s="488" t="s">
        <v>2259</v>
      </c>
      <c r="E51" s="488" t="s">
        <v>263</v>
      </c>
      <c r="F51" s="488" t="s">
        <v>2240</v>
      </c>
      <c r="G51" s="488" t="s">
        <v>570</v>
      </c>
      <c r="H51" s="185" t="s">
        <v>597</v>
      </c>
      <c r="I51" s="488"/>
      <c r="J51" s="488" t="s">
        <v>597</v>
      </c>
      <c r="K51" s="488"/>
      <c r="L51" s="488"/>
      <c r="M51" s="488" t="s">
        <v>597</v>
      </c>
    </row>
    <row r="52" spans="1:13" ht="25">
      <c r="A52" s="488">
        <v>14</v>
      </c>
      <c r="B52" s="488" t="s">
        <v>566</v>
      </c>
      <c r="C52" s="488" t="s">
        <v>616</v>
      </c>
      <c r="D52" s="488" t="s">
        <v>2260</v>
      </c>
      <c r="E52" s="488" t="s">
        <v>263</v>
      </c>
      <c r="F52" s="488" t="s">
        <v>2241</v>
      </c>
      <c r="G52" s="488" t="s">
        <v>277</v>
      </c>
      <c r="H52" s="185" t="s">
        <v>617</v>
      </c>
      <c r="I52" s="488" t="s">
        <v>618</v>
      </c>
      <c r="J52" s="488"/>
      <c r="K52" s="488" t="s">
        <v>619</v>
      </c>
      <c r="L52" s="488"/>
      <c r="M52" s="488"/>
    </row>
    <row r="53" spans="1:13" ht="25">
      <c r="A53" s="488">
        <v>2</v>
      </c>
      <c r="B53" s="488" t="s">
        <v>813</v>
      </c>
      <c r="C53" s="488" t="s">
        <v>823</v>
      </c>
      <c r="D53" s="488" t="s">
        <v>825</v>
      </c>
      <c r="E53" s="488" t="s">
        <v>263</v>
      </c>
      <c r="F53" s="488"/>
      <c r="G53" s="488" t="s">
        <v>2231</v>
      </c>
      <c r="H53" s="185" t="s">
        <v>2230</v>
      </c>
      <c r="I53" s="488"/>
      <c r="J53" s="488"/>
      <c r="K53" s="488" t="s">
        <v>2081</v>
      </c>
      <c r="L53" s="488" t="s">
        <v>2081</v>
      </c>
      <c r="M53" s="488" t="s">
        <v>824</v>
      </c>
    </row>
    <row r="54" spans="1:13">
      <c r="A54" s="488">
        <v>3</v>
      </c>
      <c r="B54" s="488" t="s">
        <v>813</v>
      </c>
      <c r="C54" s="488" t="s">
        <v>827</v>
      </c>
      <c r="D54" s="488" t="s">
        <v>2239</v>
      </c>
      <c r="E54" s="488" t="s">
        <v>263</v>
      </c>
      <c r="F54" s="488"/>
      <c r="G54" s="488" t="s">
        <v>2074</v>
      </c>
      <c r="H54" s="185" t="s">
        <v>828</v>
      </c>
      <c r="I54" s="488"/>
      <c r="J54" s="488" t="s">
        <v>828</v>
      </c>
      <c r="K54" s="488" t="s">
        <v>2075</v>
      </c>
      <c r="L54" s="488" t="s">
        <v>2075</v>
      </c>
      <c r="M54" s="488"/>
    </row>
    <row r="55" spans="1:13">
      <c r="A55" s="488">
        <v>5</v>
      </c>
      <c r="B55" s="488" t="s">
        <v>813</v>
      </c>
      <c r="C55" s="488" t="s">
        <v>834</v>
      </c>
      <c r="D55" s="488" t="s">
        <v>2238</v>
      </c>
      <c r="E55" s="488" t="s">
        <v>263</v>
      </c>
      <c r="F55" s="488"/>
      <c r="G55" s="488" t="s">
        <v>2074</v>
      </c>
      <c r="H55" s="185" t="s">
        <v>835</v>
      </c>
      <c r="I55" s="488"/>
      <c r="J55" s="488" t="s">
        <v>835</v>
      </c>
      <c r="K55" s="488" t="s">
        <v>2072</v>
      </c>
      <c r="L55" s="488" t="s">
        <v>2072</v>
      </c>
      <c r="M55" s="488"/>
    </row>
    <row r="56" spans="1:13" ht="25">
      <c r="A56" s="488">
        <v>7</v>
      </c>
      <c r="B56" s="488" t="s">
        <v>813</v>
      </c>
      <c r="C56" s="488" t="s">
        <v>840</v>
      </c>
      <c r="D56" s="488" t="s">
        <v>2233</v>
      </c>
      <c r="E56" s="488" t="s">
        <v>263</v>
      </c>
      <c r="F56" s="488" t="s">
        <v>2234</v>
      </c>
      <c r="G56" s="488" t="s">
        <v>2079</v>
      </c>
      <c r="H56" s="185" t="s">
        <v>841</v>
      </c>
      <c r="I56" s="488"/>
      <c r="J56" s="488" t="s">
        <v>841</v>
      </c>
      <c r="K56" s="488" t="s">
        <v>2078</v>
      </c>
      <c r="L56" s="488" t="s">
        <v>2078</v>
      </c>
      <c r="M56" s="488"/>
    </row>
    <row r="57" spans="1:13">
      <c r="A57" s="488">
        <v>9</v>
      </c>
      <c r="B57" s="488" t="s">
        <v>813</v>
      </c>
      <c r="C57" s="488" t="s">
        <v>847</v>
      </c>
      <c r="D57" s="488" t="s">
        <v>2236</v>
      </c>
      <c r="E57" s="488" t="s">
        <v>263</v>
      </c>
      <c r="F57" s="488" t="s">
        <v>2235</v>
      </c>
      <c r="G57" s="488" t="s">
        <v>78</v>
      </c>
      <c r="H57" s="185" t="s">
        <v>2229</v>
      </c>
      <c r="I57" s="488"/>
      <c r="J57" s="488" t="s">
        <v>847</v>
      </c>
      <c r="K57" s="488"/>
      <c r="L57" s="488"/>
      <c r="M57" s="488"/>
    </row>
    <row r="58" spans="1:13">
      <c r="A58" s="488">
        <v>11</v>
      </c>
      <c r="B58" s="488" t="s">
        <v>813</v>
      </c>
      <c r="C58" s="488" t="s">
        <v>853</v>
      </c>
      <c r="D58" s="488" t="s">
        <v>2237</v>
      </c>
      <c r="E58" s="488" t="s">
        <v>263</v>
      </c>
      <c r="F58" s="488"/>
      <c r="G58" s="488" t="s">
        <v>855</v>
      </c>
      <c r="H58" s="185" t="s">
        <v>2084</v>
      </c>
      <c r="I58" s="488"/>
      <c r="J58" s="488" t="s">
        <v>853</v>
      </c>
      <c r="K58" s="488" t="s">
        <v>2083</v>
      </c>
      <c r="L58" s="488" t="s">
        <v>2083</v>
      </c>
      <c r="M58" s="488"/>
    </row>
    <row r="59" spans="1:13">
      <c r="A59" s="488">
        <v>1</v>
      </c>
      <c r="B59" s="488" t="s">
        <v>2264</v>
      </c>
      <c r="C59" s="488" t="s">
        <v>2265</v>
      </c>
      <c r="D59" s="488" t="s">
        <v>2288</v>
      </c>
      <c r="E59" s="488"/>
      <c r="F59" s="488"/>
      <c r="G59" s="488" t="s">
        <v>2055</v>
      </c>
      <c r="I59" s="488"/>
      <c r="J59" s="488"/>
      <c r="K59" s="488"/>
      <c r="L59" s="488"/>
      <c r="M59" s="488"/>
    </row>
    <row r="60" spans="1:13" ht="25">
      <c r="A60" s="488">
        <v>2</v>
      </c>
      <c r="B60" s="488" t="s">
        <v>2264</v>
      </c>
      <c r="C60" s="488" t="s">
        <v>2266</v>
      </c>
      <c r="D60" s="488" t="s">
        <v>2289</v>
      </c>
      <c r="E60" s="488"/>
      <c r="F60" s="488"/>
      <c r="G60" s="488" t="s">
        <v>2055</v>
      </c>
      <c r="I60" s="488"/>
      <c r="J60" s="488"/>
      <c r="K60" s="488"/>
      <c r="L60" s="488"/>
      <c r="M60" s="488"/>
    </row>
    <row r="61" spans="1:13">
      <c r="A61" s="488">
        <v>3</v>
      </c>
      <c r="B61" s="488" t="s">
        <v>2264</v>
      </c>
      <c r="C61" s="488" t="s">
        <v>2267</v>
      </c>
      <c r="D61" s="488" t="s">
        <v>2290</v>
      </c>
      <c r="E61" s="488"/>
      <c r="F61" s="488"/>
      <c r="G61" s="488" t="s">
        <v>2055</v>
      </c>
      <c r="I61" s="488"/>
      <c r="J61" s="488"/>
      <c r="K61" s="488"/>
      <c r="L61" s="488"/>
      <c r="M61" s="488"/>
    </row>
    <row r="62" spans="1:13">
      <c r="A62" s="488">
        <v>4</v>
      </c>
      <c r="B62" s="488" t="s">
        <v>2264</v>
      </c>
      <c r="C62" s="488" t="s">
        <v>2292</v>
      </c>
      <c r="D62" s="488" t="s">
        <v>2291</v>
      </c>
      <c r="E62" s="488"/>
      <c r="F62" s="488"/>
      <c r="G62" s="488" t="s">
        <v>2055</v>
      </c>
      <c r="I62" s="488"/>
      <c r="J62" s="488"/>
      <c r="K62" s="488"/>
      <c r="L62" s="488"/>
      <c r="M62" s="488"/>
    </row>
    <row r="63" spans="1:13">
      <c r="A63" s="488">
        <v>5</v>
      </c>
      <c r="B63" s="488" t="s">
        <v>2264</v>
      </c>
      <c r="C63" s="488" t="s">
        <v>2293</v>
      </c>
      <c r="D63" s="488" t="s">
        <v>2294</v>
      </c>
      <c r="E63" s="488"/>
      <c r="F63" s="488"/>
      <c r="G63" s="488" t="s">
        <v>2055</v>
      </c>
      <c r="I63" s="488"/>
      <c r="J63" s="488"/>
      <c r="K63" s="488"/>
      <c r="L63" s="488"/>
      <c r="M63" s="488"/>
    </row>
    <row r="64" spans="1:13">
      <c r="A64" s="488">
        <v>6</v>
      </c>
      <c r="B64" s="488" t="s">
        <v>2264</v>
      </c>
      <c r="C64" s="488" t="s">
        <v>2268</v>
      </c>
      <c r="D64" s="488" t="s">
        <v>2295</v>
      </c>
      <c r="E64" s="488"/>
      <c r="F64" s="488"/>
      <c r="G64" s="488" t="s">
        <v>2055</v>
      </c>
      <c r="I64" s="488"/>
      <c r="J64" s="488"/>
      <c r="K64" s="488"/>
      <c r="L64" s="488"/>
      <c r="M64" s="488"/>
    </row>
    <row r="65" spans="1:13">
      <c r="A65" s="488">
        <v>7</v>
      </c>
      <c r="B65" s="488" t="s">
        <v>2264</v>
      </c>
      <c r="C65" s="488" t="s">
        <v>2269</v>
      </c>
      <c r="D65" s="488" t="s">
        <v>2296</v>
      </c>
      <c r="E65" s="488"/>
      <c r="F65" s="488"/>
      <c r="G65" s="488" t="s">
        <v>2055</v>
      </c>
      <c r="I65" s="488"/>
      <c r="J65" s="488"/>
      <c r="K65" s="488"/>
      <c r="L65" s="488"/>
      <c r="M65" s="488"/>
    </row>
    <row r="66" spans="1:13" ht="25">
      <c r="A66" s="488">
        <v>8</v>
      </c>
      <c r="B66" s="488" t="s">
        <v>2264</v>
      </c>
      <c r="C66" s="488" t="s">
        <v>2270</v>
      </c>
      <c r="D66" s="488" t="s">
        <v>2297</v>
      </c>
      <c r="E66" s="488"/>
      <c r="F66" s="488"/>
      <c r="G66" s="488" t="s">
        <v>2055</v>
      </c>
      <c r="I66" s="488"/>
      <c r="J66" s="488"/>
      <c r="K66" s="488"/>
      <c r="L66" s="488"/>
      <c r="M66" s="488"/>
    </row>
    <row r="67" spans="1:13">
      <c r="A67" s="488">
        <v>9</v>
      </c>
      <c r="B67" s="488" t="s">
        <v>2264</v>
      </c>
      <c r="C67" s="488" t="s">
        <v>2271</v>
      </c>
      <c r="D67" s="488" t="s">
        <v>2298</v>
      </c>
      <c r="E67" s="488"/>
      <c r="F67" s="488"/>
      <c r="G67" s="488" t="s">
        <v>2055</v>
      </c>
      <c r="I67" s="488"/>
      <c r="J67" s="488"/>
      <c r="K67" s="488"/>
      <c r="L67" s="488"/>
      <c r="M67" s="488"/>
    </row>
    <row r="68" spans="1:13" ht="25">
      <c r="A68" s="488">
        <v>10</v>
      </c>
      <c r="B68" s="488" t="s">
        <v>2264</v>
      </c>
      <c r="C68" s="488" t="s">
        <v>2272</v>
      </c>
      <c r="D68" s="488" t="s">
        <v>2299</v>
      </c>
      <c r="E68" s="488"/>
      <c r="F68" s="488"/>
      <c r="G68" s="488" t="s">
        <v>2055</v>
      </c>
      <c r="I68" s="488"/>
      <c r="J68" s="488"/>
      <c r="K68" s="488"/>
      <c r="L68" s="488"/>
      <c r="M68" s="488"/>
    </row>
    <row r="69" spans="1:13">
      <c r="A69" s="488">
        <v>11</v>
      </c>
      <c r="B69" s="488" t="s">
        <v>2264</v>
      </c>
      <c r="C69" s="488" t="s">
        <v>2273</v>
      </c>
      <c r="D69" s="488" t="s">
        <v>2300</v>
      </c>
      <c r="E69" s="488"/>
      <c r="F69" s="488"/>
      <c r="G69" s="488" t="s">
        <v>2333</v>
      </c>
      <c r="I69" s="488"/>
      <c r="J69" s="488"/>
      <c r="K69" s="488"/>
      <c r="L69" s="488"/>
      <c r="M69" s="488"/>
    </row>
    <row r="70" spans="1:13">
      <c r="A70" s="488">
        <v>12</v>
      </c>
      <c r="B70" s="488" t="s">
        <v>2264</v>
      </c>
      <c r="C70" s="488" t="s">
        <v>2301</v>
      </c>
      <c r="D70" s="488" t="s">
        <v>2302</v>
      </c>
      <c r="E70" s="488"/>
      <c r="F70" s="488"/>
      <c r="G70" s="488"/>
      <c r="I70" s="488"/>
      <c r="J70" s="488"/>
      <c r="K70" s="488"/>
      <c r="L70" s="488"/>
      <c r="M70" s="488"/>
    </row>
    <row r="71" spans="1:13">
      <c r="A71" s="488">
        <v>13</v>
      </c>
      <c r="B71" s="488" t="s">
        <v>2264</v>
      </c>
      <c r="C71" s="488" t="s">
        <v>2305</v>
      </c>
      <c r="D71" s="488" t="s">
        <v>2303</v>
      </c>
      <c r="E71" s="488"/>
      <c r="F71" s="488"/>
      <c r="G71" s="488"/>
      <c r="I71" s="488"/>
      <c r="J71" s="488"/>
      <c r="K71" s="488"/>
      <c r="L71" s="488"/>
      <c r="M71" s="488"/>
    </row>
    <row r="72" spans="1:13">
      <c r="A72" s="488">
        <v>14</v>
      </c>
      <c r="B72" s="488" t="s">
        <v>2264</v>
      </c>
      <c r="C72" s="488" t="s">
        <v>2304</v>
      </c>
      <c r="D72" s="488" t="s">
        <v>2306</v>
      </c>
      <c r="E72" s="488"/>
      <c r="F72" s="488"/>
      <c r="G72" s="488"/>
      <c r="I72" s="488"/>
      <c r="J72" s="488"/>
      <c r="K72" s="488"/>
      <c r="L72" s="488"/>
      <c r="M72" s="488"/>
    </row>
    <row r="73" spans="1:13">
      <c r="A73" s="488">
        <v>15</v>
      </c>
      <c r="B73" s="488" t="s">
        <v>2264</v>
      </c>
      <c r="C73" s="488" t="s">
        <v>2274</v>
      </c>
      <c r="D73" s="488" t="s">
        <v>2307</v>
      </c>
      <c r="E73" s="488"/>
      <c r="F73" s="488"/>
      <c r="G73" s="488"/>
      <c r="I73" s="488"/>
      <c r="J73" s="488"/>
      <c r="K73" s="488"/>
      <c r="L73" s="488"/>
      <c r="M73" s="488"/>
    </row>
    <row r="74" spans="1:13">
      <c r="A74" s="488">
        <v>16</v>
      </c>
      <c r="B74" s="488" t="s">
        <v>2264</v>
      </c>
      <c r="C74" s="488" t="s">
        <v>2275</v>
      </c>
      <c r="D74" s="488" t="s">
        <v>2309</v>
      </c>
      <c r="E74" s="488"/>
      <c r="F74" s="488"/>
      <c r="G74" s="488"/>
      <c r="I74" s="488"/>
      <c r="J74" s="488"/>
      <c r="K74" s="488"/>
      <c r="L74" s="488"/>
      <c r="M74" s="488"/>
    </row>
    <row r="75" spans="1:13">
      <c r="A75" s="488">
        <v>17</v>
      </c>
      <c r="B75" s="488" t="s">
        <v>2264</v>
      </c>
      <c r="C75" s="488" t="s">
        <v>2276</v>
      </c>
      <c r="D75" s="488" t="s">
        <v>2308</v>
      </c>
      <c r="E75" s="488"/>
      <c r="F75" s="488"/>
      <c r="G75" s="488"/>
      <c r="I75" s="488"/>
      <c r="J75" s="488"/>
      <c r="K75" s="488"/>
      <c r="L75" s="488"/>
      <c r="M75" s="488"/>
    </row>
    <row r="76" spans="1:13" ht="25">
      <c r="A76" s="488">
        <v>18</v>
      </c>
      <c r="B76" s="488" t="s">
        <v>2264</v>
      </c>
      <c r="C76" s="488" t="s">
        <v>2277</v>
      </c>
      <c r="D76" s="488" t="s">
        <v>2310</v>
      </c>
      <c r="E76" s="488"/>
      <c r="F76" s="488"/>
      <c r="G76" s="488"/>
      <c r="I76" s="488"/>
      <c r="J76" s="488"/>
      <c r="K76" s="488"/>
      <c r="L76" s="488"/>
      <c r="M76" s="488"/>
    </row>
    <row r="77" spans="1:13" ht="25">
      <c r="A77" s="488">
        <v>19</v>
      </c>
      <c r="B77" s="488" t="s">
        <v>2264</v>
      </c>
      <c r="C77" s="488" t="s">
        <v>2278</v>
      </c>
      <c r="D77" s="488" t="s">
        <v>2311</v>
      </c>
      <c r="E77" s="488"/>
      <c r="F77" s="488"/>
      <c r="G77" s="488"/>
      <c r="I77" s="488"/>
      <c r="J77" s="488"/>
      <c r="K77" s="488"/>
      <c r="L77" s="488"/>
      <c r="M77" s="488"/>
    </row>
    <row r="78" spans="1:13" ht="37.5">
      <c r="A78" s="488">
        <v>20</v>
      </c>
      <c r="B78" s="488" t="s">
        <v>2264</v>
      </c>
      <c r="C78" s="488" t="s">
        <v>2313</v>
      </c>
      <c r="D78" s="488" t="s">
        <v>2312</v>
      </c>
      <c r="E78" s="488"/>
      <c r="F78" s="488"/>
      <c r="G78" s="488"/>
      <c r="I78" s="488"/>
      <c r="J78" s="488"/>
      <c r="K78" s="488"/>
      <c r="L78" s="488"/>
      <c r="M78" s="488"/>
    </row>
    <row r="79" spans="1:13" ht="37.5">
      <c r="A79" s="488">
        <v>21</v>
      </c>
      <c r="B79" s="488" t="s">
        <v>2264</v>
      </c>
      <c r="C79" s="488" t="s">
        <v>2314</v>
      </c>
      <c r="D79" s="488" t="s">
        <v>2315</v>
      </c>
      <c r="E79" s="488"/>
      <c r="F79" s="488"/>
      <c r="G79" s="488"/>
      <c r="I79" s="488"/>
      <c r="J79" s="488"/>
      <c r="K79" s="488"/>
      <c r="L79" s="488"/>
      <c r="M79" s="488"/>
    </row>
    <row r="80" spans="1:13" ht="37.5">
      <c r="A80" s="488">
        <v>22</v>
      </c>
      <c r="B80" s="488" t="s">
        <v>2264</v>
      </c>
      <c r="C80" s="488" t="s">
        <v>2316</v>
      </c>
      <c r="D80" s="488" t="s">
        <v>2317</v>
      </c>
      <c r="E80" s="488"/>
      <c r="F80" s="488"/>
      <c r="G80" s="488"/>
      <c r="I80" s="488"/>
      <c r="J80" s="488"/>
      <c r="K80" s="488"/>
      <c r="L80" s="488"/>
      <c r="M80" s="488"/>
    </row>
    <row r="81" spans="1:13" ht="37.5">
      <c r="A81" s="488">
        <v>23</v>
      </c>
      <c r="B81" s="488" t="s">
        <v>2264</v>
      </c>
      <c r="C81" s="488" t="s">
        <v>2318</v>
      </c>
      <c r="D81" s="488" t="s">
        <v>2319</v>
      </c>
      <c r="E81" s="488"/>
      <c r="F81" s="488"/>
      <c r="G81" s="488"/>
      <c r="I81" s="488"/>
      <c r="J81" s="488"/>
      <c r="K81" s="488"/>
      <c r="L81" s="488"/>
      <c r="M81" s="488"/>
    </row>
    <row r="82" spans="1:13" ht="37.5">
      <c r="A82" s="488">
        <v>24</v>
      </c>
      <c r="B82" s="488" t="s">
        <v>2264</v>
      </c>
      <c r="C82" s="488" t="s">
        <v>2320</v>
      </c>
      <c r="D82" s="488" t="s">
        <v>2321</v>
      </c>
      <c r="E82" s="488"/>
      <c r="F82" s="488"/>
      <c r="G82" s="488"/>
      <c r="I82" s="488"/>
      <c r="J82" s="488"/>
      <c r="K82" s="488"/>
      <c r="L82" s="488"/>
      <c r="M82" s="488"/>
    </row>
    <row r="83" spans="1:13">
      <c r="A83" s="488">
        <v>25</v>
      </c>
      <c r="B83" s="488" t="s">
        <v>2264</v>
      </c>
      <c r="C83" s="488" t="s">
        <v>2279</v>
      </c>
      <c r="D83" s="488" t="s">
        <v>2322</v>
      </c>
      <c r="E83" s="488"/>
      <c r="F83" s="488"/>
      <c r="G83" s="488"/>
      <c r="I83" s="488"/>
      <c r="J83" s="488"/>
      <c r="K83" s="488"/>
      <c r="L83" s="488"/>
      <c r="M83" s="488"/>
    </row>
    <row r="84" spans="1:13">
      <c r="A84" s="488">
        <v>26</v>
      </c>
      <c r="B84" s="488" t="s">
        <v>2264</v>
      </c>
      <c r="C84" s="488" t="s">
        <v>2280</v>
      </c>
      <c r="D84" s="488" t="s">
        <v>2323</v>
      </c>
      <c r="E84" s="488"/>
      <c r="F84" s="488"/>
      <c r="G84" s="488"/>
      <c r="I84" s="488"/>
      <c r="J84" s="488"/>
      <c r="K84" s="488"/>
      <c r="L84" s="488"/>
      <c r="M84" s="488"/>
    </row>
    <row r="85" spans="1:13">
      <c r="A85" s="488">
        <v>27</v>
      </c>
      <c r="B85" s="488" t="s">
        <v>2264</v>
      </c>
      <c r="C85" s="488" t="s">
        <v>2281</v>
      </c>
      <c r="D85" s="488" t="s">
        <v>2324</v>
      </c>
      <c r="E85" s="488"/>
      <c r="F85" s="488"/>
      <c r="G85" s="488"/>
      <c r="I85" s="488"/>
      <c r="J85" s="488"/>
      <c r="K85" s="488"/>
      <c r="L85" s="488"/>
      <c r="M85" s="488"/>
    </row>
    <row r="86" spans="1:13">
      <c r="A86" s="488">
        <v>28</v>
      </c>
      <c r="B86" s="488" t="s">
        <v>2264</v>
      </c>
      <c r="C86" s="488" t="s">
        <v>2282</v>
      </c>
      <c r="D86" s="488" t="s">
        <v>2325</v>
      </c>
      <c r="E86" s="488"/>
      <c r="F86" s="488"/>
      <c r="G86" s="488"/>
      <c r="I86" s="488"/>
      <c r="J86" s="488"/>
      <c r="K86" s="488"/>
      <c r="L86" s="488"/>
      <c r="M86" s="488"/>
    </row>
    <row r="87" spans="1:13">
      <c r="A87" s="488">
        <v>29</v>
      </c>
      <c r="B87" s="488" t="s">
        <v>2264</v>
      </c>
      <c r="C87" s="488" t="s">
        <v>2283</v>
      </c>
      <c r="D87" s="488" t="s">
        <v>2326</v>
      </c>
      <c r="E87" s="488"/>
      <c r="F87" s="488"/>
      <c r="G87" s="488"/>
      <c r="I87" s="488"/>
      <c r="J87" s="488"/>
      <c r="K87" s="488"/>
      <c r="L87" s="488"/>
      <c r="M87" s="488"/>
    </row>
    <row r="88" spans="1:13">
      <c r="A88" s="488"/>
      <c r="B88" s="488"/>
      <c r="C88" s="488" t="s">
        <v>2327</v>
      </c>
      <c r="D88" s="488" t="s">
        <v>2328</v>
      </c>
      <c r="E88" s="488"/>
      <c r="F88" s="488"/>
      <c r="G88" s="488"/>
      <c r="I88" s="488"/>
      <c r="J88" s="488"/>
      <c r="K88" s="488"/>
      <c r="L88" s="488"/>
      <c r="M88" s="488"/>
    </row>
    <row r="89" spans="1:13">
      <c r="A89" s="488">
        <v>30</v>
      </c>
      <c r="B89" s="488" t="s">
        <v>2264</v>
      </c>
      <c r="C89" s="488" t="s">
        <v>2284</v>
      </c>
      <c r="D89" s="488" t="s">
        <v>2329</v>
      </c>
      <c r="E89" s="488"/>
      <c r="F89" s="488"/>
      <c r="G89" s="488"/>
      <c r="I89" s="488"/>
      <c r="J89" s="488"/>
      <c r="K89" s="488"/>
      <c r="L89" s="488"/>
      <c r="M89" s="488"/>
    </row>
    <row r="90" spans="1:13">
      <c r="A90" s="488">
        <v>31</v>
      </c>
      <c r="B90" s="488" t="s">
        <v>2264</v>
      </c>
      <c r="C90" s="488" t="s">
        <v>2285</v>
      </c>
      <c r="D90" s="488" t="s">
        <v>2330</v>
      </c>
      <c r="E90" s="488"/>
      <c r="F90" s="488"/>
      <c r="G90" s="488"/>
      <c r="I90" s="488"/>
      <c r="J90" s="488"/>
      <c r="K90" s="488"/>
      <c r="L90" s="488"/>
      <c r="M90" s="488"/>
    </row>
    <row r="91" spans="1:13">
      <c r="A91" s="488">
        <v>32</v>
      </c>
      <c r="B91" s="488" t="s">
        <v>2264</v>
      </c>
      <c r="C91" s="488" t="s">
        <v>2286</v>
      </c>
      <c r="D91" s="488" t="s">
        <v>2331</v>
      </c>
      <c r="E91" s="488"/>
      <c r="F91" s="488"/>
      <c r="G91" s="488"/>
      <c r="I91" s="488"/>
      <c r="J91" s="488"/>
      <c r="K91" s="488"/>
      <c r="L91" s="488"/>
      <c r="M91" s="488"/>
    </row>
    <row r="92" spans="1:13">
      <c r="A92" s="488">
        <v>33</v>
      </c>
      <c r="B92" s="488" t="s">
        <v>2264</v>
      </c>
      <c r="C92" s="488" t="s">
        <v>2287</v>
      </c>
      <c r="D92" s="488" t="s">
        <v>2332</v>
      </c>
      <c r="E92" s="488"/>
      <c r="F92" s="488"/>
      <c r="G92" s="488"/>
      <c r="I92" s="488"/>
      <c r="J92" s="488"/>
      <c r="K92" s="488"/>
      <c r="L92" s="488"/>
      <c r="M92" s="488"/>
    </row>
    <row r="93" spans="1:13">
      <c r="A93" s="488"/>
      <c r="B93" s="488"/>
      <c r="C93" s="488"/>
      <c r="D93" s="488"/>
      <c r="E93" s="488"/>
      <c r="F93" s="488"/>
      <c r="G93" s="488"/>
      <c r="I93" s="488"/>
      <c r="J93" s="488"/>
      <c r="K93" s="488"/>
      <c r="L93" s="488"/>
      <c r="M93" s="488"/>
    </row>
    <row r="94" spans="1:13">
      <c r="A94" s="488"/>
      <c r="B94" s="488"/>
      <c r="C94" s="488"/>
      <c r="D94" s="488"/>
      <c r="E94" s="488"/>
      <c r="F94" s="488"/>
      <c r="G94" s="488"/>
      <c r="I94" s="488"/>
      <c r="J94" s="488"/>
      <c r="K94" s="488"/>
      <c r="L94" s="488"/>
      <c r="M94" s="48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EEBAA-1677-4835-BA09-B6C02961D719}">
  <dimension ref="A1:BJ61"/>
  <sheetViews>
    <sheetView topLeftCell="E10" zoomScale="70" zoomScaleNormal="70" workbookViewId="0">
      <selection activeCell="I1" sqref="A1:I1048576"/>
    </sheetView>
  </sheetViews>
  <sheetFormatPr defaultRowHeight="12.5"/>
  <cols>
    <col min="1" max="1" width="9.36328125" style="185" hidden="1" customWidth="1"/>
    <col min="2" max="2" width="20" style="185" hidden="1" customWidth="1"/>
    <col min="3" max="3" width="8.453125" style="185" hidden="1" customWidth="1"/>
    <col min="4" max="4" width="17.6328125" style="185" hidden="1" customWidth="1"/>
    <col min="5" max="5" width="41.6328125" style="185" bestFit="1" customWidth="1"/>
    <col min="6" max="6" width="80.7265625" style="185" bestFit="1" customWidth="1"/>
    <col min="7" max="7" width="11.453125" style="185" bestFit="1" customWidth="1"/>
    <col min="8" max="8" width="24.6328125" style="185" bestFit="1" customWidth="1"/>
    <col min="9" max="9" width="14" style="185" bestFit="1" customWidth="1"/>
    <col min="10" max="10" width="17.81640625" style="185" bestFit="1" customWidth="1"/>
    <col min="11" max="11" width="18.26953125" style="185" bestFit="1" customWidth="1"/>
    <col min="12" max="12" width="23.26953125" style="185" bestFit="1" customWidth="1"/>
    <col min="13" max="13" width="23.26953125" style="185" hidden="1" customWidth="1"/>
    <col min="14" max="14" width="19.26953125" style="185" hidden="1" customWidth="1"/>
    <col min="15" max="15" width="19.453125" style="185" hidden="1" customWidth="1"/>
    <col min="16" max="16" width="69.1796875" style="185" hidden="1" customWidth="1"/>
    <col min="17" max="17" width="39" style="185" bestFit="1" customWidth="1"/>
    <col min="18" max="18" width="67.453125" style="185" bestFit="1" customWidth="1"/>
    <col min="19" max="19" width="22.7265625" style="185" bestFit="1" customWidth="1"/>
    <col min="20" max="20" width="16.7265625" style="185" bestFit="1" customWidth="1"/>
    <col min="21" max="21" width="15.08984375" style="185" bestFit="1" customWidth="1"/>
    <col min="22" max="22" width="24.453125" style="185" hidden="1" customWidth="1"/>
    <col min="23" max="23" width="22.36328125" style="185" bestFit="1" customWidth="1"/>
    <col min="24" max="24" width="20.7265625" style="185" hidden="1" customWidth="1"/>
    <col min="25" max="25" width="39" style="185" hidden="1" customWidth="1"/>
    <col min="26" max="26" width="80.7265625" style="185" hidden="1" customWidth="1"/>
    <col min="27" max="27" width="28.36328125" style="185" hidden="1" customWidth="1"/>
    <col min="28" max="28" width="11.453125" style="185" hidden="1" customWidth="1"/>
    <col min="29" max="29" width="24.6328125" style="185" hidden="1" customWidth="1"/>
    <col min="30" max="30" width="33" style="185" hidden="1" customWidth="1"/>
    <col min="31" max="31" width="59.26953125" style="185" hidden="1" customWidth="1"/>
    <col min="32" max="32" width="15.36328125" style="185" hidden="1" customWidth="1"/>
    <col min="33" max="33" width="24.453125" style="185" hidden="1" customWidth="1"/>
    <col min="34" max="34" width="17.26953125" style="185" hidden="1" customWidth="1"/>
    <col min="35" max="35" width="22.7265625" style="185" hidden="1" customWidth="1"/>
    <col min="36" max="36" width="22.1796875" style="185" bestFit="1" customWidth="1"/>
    <col min="37" max="37" width="16.81640625" style="185" bestFit="1" customWidth="1"/>
    <col min="38" max="38" width="24.36328125" style="185" hidden="1" customWidth="1"/>
    <col min="39" max="39" width="16.36328125" style="185" hidden="1" customWidth="1"/>
    <col min="40" max="40" width="24.36328125" style="185" hidden="1" customWidth="1"/>
    <col min="41" max="41" width="38.7265625" style="185" hidden="1" customWidth="1"/>
    <col min="42" max="42" width="30.36328125" style="185" hidden="1" customWidth="1"/>
    <col min="43" max="44" width="39.54296875" style="185" hidden="1" customWidth="1"/>
    <col min="45" max="45" width="11.08984375" style="185" hidden="1" customWidth="1"/>
    <col min="46" max="46" width="47.08984375" style="185" hidden="1" customWidth="1"/>
    <col min="47" max="47" width="24.08984375" style="185" hidden="1" customWidth="1"/>
    <col min="48" max="48" width="17" style="185" hidden="1" customWidth="1"/>
    <col min="49" max="49" width="22.36328125" style="185" hidden="1" customWidth="1"/>
    <col min="50" max="50" width="80.7265625" style="185" bestFit="1" customWidth="1"/>
    <col min="51" max="51" width="41.6328125" style="185" hidden="1" customWidth="1"/>
    <col min="52" max="52" width="12.08984375" style="185" bestFit="1" customWidth="1"/>
    <col min="53" max="53" width="21.26953125" style="185" hidden="1" customWidth="1"/>
    <col min="54" max="54" width="40.90625" style="185" hidden="1" customWidth="1"/>
    <col min="55" max="55" width="80.7265625" style="185" hidden="1" customWidth="1"/>
    <col min="56" max="56" width="13.90625" style="185" hidden="1" customWidth="1"/>
    <col min="57" max="57" width="25" style="185" hidden="1" customWidth="1"/>
    <col min="58" max="58" width="17.81640625" style="185" hidden="1" customWidth="1"/>
    <col min="59" max="59" width="23.26953125" style="185" hidden="1" customWidth="1"/>
    <col min="60" max="60" width="22.81640625" style="185" bestFit="1" customWidth="1"/>
    <col min="61" max="61" width="16.81640625" style="185" bestFit="1" customWidth="1"/>
    <col min="62" max="62" width="16.7265625" style="185" hidden="1" customWidth="1"/>
    <col min="63" max="16384" width="8.7265625" style="185"/>
  </cols>
  <sheetData>
    <row r="1" spans="1:27" ht="25">
      <c r="A1" s="185" t="s">
        <v>1901</v>
      </c>
      <c r="B1" s="185" t="s">
        <v>51</v>
      </c>
      <c r="C1" s="185" t="s">
        <v>1927</v>
      </c>
      <c r="D1" s="185" t="s">
        <v>1911</v>
      </c>
      <c r="E1" s="185" t="s">
        <v>1832</v>
      </c>
      <c r="F1" s="185" t="s">
        <v>1903</v>
      </c>
      <c r="G1" s="185" t="s">
        <v>1904</v>
      </c>
      <c r="H1" s="185" t="s">
        <v>1912</v>
      </c>
      <c r="I1" s="185" t="s">
        <v>1905</v>
      </c>
      <c r="J1" t="s">
        <v>2263</v>
      </c>
      <c r="K1" s="185" t="s">
        <v>1895</v>
      </c>
      <c r="L1" s="185" t="s">
        <v>1994</v>
      </c>
      <c r="M1" s="185" t="s">
        <v>1906</v>
      </c>
      <c r="N1" s="185" t="s">
        <v>1921</v>
      </c>
      <c r="O1" s="185" t="s">
        <v>1922</v>
      </c>
      <c r="P1" s="185" t="s">
        <v>1896</v>
      </c>
      <c r="Q1" s="185" t="s">
        <v>1907</v>
      </c>
      <c r="R1" s="185" t="s">
        <v>1915</v>
      </c>
      <c r="S1" s="185" t="s">
        <v>1916</v>
      </c>
      <c r="T1" s="185" t="s">
        <v>1897</v>
      </c>
      <c r="U1" s="185" t="s">
        <v>1898</v>
      </c>
      <c r="V1" s="185" t="s">
        <v>1918</v>
      </c>
      <c r="W1" s="185" t="s">
        <v>1917</v>
      </c>
      <c r="X1" s="185" t="s">
        <v>1899</v>
      </c>
      <c r="Y1" s="185" t="s">
        <v>1919</v>
      </c>
      <c r="Z1" s="185" t="s">
        <v>1920</v>
      </c>
      <c r="AA1" s="185" t="s">
        <v>1558</v>
      </c>
    </row>
    <row r="2" spans="1:27">
      <c r="A2" s="488">
        <v>1</v>
      </c>
      <c r="B2" s="488" t="s">
        <v>260</v>
      </c>
      <c r="C2" s="488"/>
      <c r="D2" s="488" t="s">
        <v>1621</v>
      </c>
      <c r="E2" s="488" t="s">
        <v>261</v>
      </c>
      <c r="F2" s="488" t="s">
        <v>1814</v>
      </c>
      <c r="G2" s="488" t="s">
        <v>263</v>
      </c>
      <c r="H2" s="488"/>
      <c r="I2" s="488" t="s">
        <v>248</v>
      </c>
      <c r="J2" t="s">
        <v>262</v>
      </c>
      <c r="K2" s="488" t="s">
        <v>1744</v>
      </c>
      <c r="M2" s="488" t="s">
        <v>248</v>
      </c>
      <c r="N2" s="488">
        <v>6849</v>
      </c>
      <c r="O2" s="488"/>
      <c r="P2" s="488" t="s">
        <v>1565</v>
      </c>
      <c r="R2" s="488" t="s">
        <v>2246</v>
      </c>
      <c r="S2" s="488"/>
      <c r="T2" s="488" t="s">
        <v>267</v>
      </c>
      <c r="U2" s="488" t="s">
        <v>267</v>
      </c>
      <c r="V2" s="488">
        <v>6870</v>
      </c>
      <c r="W2" s="488"/>
      <c r="X2" s="488" t="s">
        <v>270</v>
      </c>
      <c r="Y2" s="488">
        <v>6871</v>
      </c>
      <c r="Z2" s="488"/>
      <c r="AA2" s="488">
        <v>4</v>
      </c>
    </row>
    <row r="3" spans="1:27" ht="25">
      <c r="A3" s="488">
        <v>2</v>
      </c>
      <c r="B3" s="488" t="s">
        <v>260</v>
      </c>
      <c r="C3" s="488"/>
      <c r="D3" s="488" t="s">
        <v>1621</v>
      </c>
      <c r="E3" s="488" t="s">
        <v>272</v>
      </c>
      <c r="F3" s="488" t="s">
        <v>2261</v>
      </c>
      <c r="G3" s="488" t="s">
        <v>263</v>
      </c>
      <c r="H3" s="488" t="s">
        <v>2241</v>
      </c>
      <c r="I3" s="488" t="s">
        <v>277</v>
      </c>
      <c r="J3" t="s">
        <v>273</v>
      </c>
      <c r="K3" s="488" t="s">
        <v>274</v>
      </c>
      <c r="M3" s="488" t="s">
        <v>2218</v>
      </c>
      <c r="N3" s="488">
        <v>6852</v>
      </c>
      <c r="O3" s="488"/>
      <c r="P3" s="488" t="s">
        <v>1564</v>
      </c>
      <c r="R3" s="488" t="s">
        <v>2262</v>
      </c>
      <c r="S3" s="488"/>
      <c r="T3" s="488" t="s">
        <v>279</v>
      </c>
      <c r="U3" s="488" t="s">
        <v>279</v>
      </c>
      <c r="V3" s="488">
        <v>6852</v>
      </c>
      <c r="W3" s="488"/>
      <c r="X3" s="488" t="s">
        <v>273</v>
      </c>
      <c r="Y3" s="488">
        <v>6868</v>
      </c>
      <c r="Z3" s="488"/>
      <c r="AA3" s="488">
        <v>4</v>
      </c>
    </row>
    <row r="4" spans="1:27">
      <c r="A4" s="488">
        <v>3</v>
      </c>
      <c r="B4" s="488" t="s">
        <v>260</v>
      </c>
      <c r="C4" s="488"/>
      <c r="D4" s="488" t="s">
        <v>1621</v>
      </c>
      <c r="E4" s="488" t="s">
        <v>284</v>
      </c>
      <c r="F4" s="488" t="s">
        <v>292</v>
      </c>
      <c r="G4" s="488" t="s">
        <v>263</v>
      </c>
      <c r="H4" s="488"/>
      <c r="I4" s="488" t="s">
        <v>248</v>
      </c>
      <c r="J4" t="s">
        <v>285</v>
      </c>
      <c r="K4" s="488" t="s">
        <v>1747</v>
      </c>
      <c r="M4" s="488" t="s">
        <v>248</v>
      </c>
      <c r="N4" s="488"/>
      <c r="O4" s="488"/>
      <c r="P4" s="488" t="s">
        <v>1563</v>
      </c>
      <c r="R4" s="488"/>
      <c r="S4" s="488"/>
      <c r="T4" s="488" t="s">
        <v>289</v>
      </c>
      <c r="U4" s="488" t="s">
        <v>289</v>
      </c>
      <c r="V4" s="488"/>
      <c r="W4" s="488"/>
      <c r="X4" s="488" t="s">
        <v>285</v>
      </c>
      <c r="Y4" s="488"/>
      <c r="Z4" s="488"/>
      <c r="AA4" s="488">
        <v>4</v>
      </c>
    </row>
    <row r="5" spans="1:27">
      <c r="A5" s="488">
        <v>4</v>
      </c>
      <c r="B5" s="488" t="s">
        <v>260</v>
      </c>
      <c r="C5" s="488"/>
      <c r="D5" s="488" t="s">
        <v>1621</v>
      </c>
      <c r="E5" s="488" t="s">
        <v>2335</v>
      </c>
      <c r="F5" s="488" t="s">
        <v>1815</v>
      </c>
      <c r="G5" s="488" t="s">
        <v>263</v>
      </c>
      <c r="H5" s="488"/>
      <c r="I5" s="488" t="s">
        <v>248</v>
      </c>
      <c r="J5" t="s">
        <v>1871</v>
      </c>
      <c r="K5" s="488" t="s">
        <v>295</v>
      </c>
      <c r="M5" s="488"/>
      <c r="N5" s="488"/>
      <c r="O5" s="488"/>
      <c r="P5" s="488"/>
      <c r="R5" s="488"/>
      <c r="S5" s="488"/>
      <c r="T5" s="488" t="s">
        <v>296</v>
      </c>
      <c r="U5" s="488" t="s">
        <v>296</v>
      </c>
      <c r="V5" s="488"/>
      <c r="W5" s="488"/>
      <c r="X5" s="488" t="s">
        <v>299</v>
      </c>
      <c r="Y5" s="488"/>
      <c r="Z5" s="488"/>
      <c r="AA5" s="488">
        <v>3</v>
      </c>
    </row>
    <row r="6" spans="1:27">
      <c r="A6" s="488">
        <v>6</v>
      </c>
      <c r="B6" s="488" t="s">
        <v>260</v>
      </c>
      <c r="C6" s="488"/>
      <c r="D6" s="488" t="s">
        <v>1621</v>
      </c>
      <c r="E6" s="488" t="s">
        <v>310</v>
      </c>
      <c r="F6" s="488" t="s">
        <v>1816</v>
      </c>
      <c r="G6" s="488" t="s">
        <v>263</v>
      </c>
      <c r="H6" s="488"/>
      <c r="I6" s="488" t="s">
        <v>248</v>
      </c>
      <c r="J6" t="s">
        <v>311</v>
      </c>
      <c r="K6" s="488" t="s">
        <v>2221</v>
      </c>
      <c r="M6" s="488" t="s">
        <v>248</v>
      </c>
      <c r="N6" s="488"/>
      <c r="O6" s="488"/>
      <c r="P6" s="488" t="s">
        <v>1737</v>
      </c>
      <c r="R6" s="488"/>
      <c r="S6" s="488"/>
      <c r="T6" s="488" t="s">
        <v>314</v>
      </c>
      <c r="U6" s="488" t="s">
        <v>314</v>
      </c>
      <c r="V6" s="488"/>
      <c r="W6" s="488"/>
      <c r="X6" s="488"/>
      <c r="Y6" s="488"/>
      <c r="Z6" s="488"/>
      <c r="AA6" s="488">
        <v>3</v>
      </c>
    </row>
    <row r="7" spans="1:27">
      <c r="A7" s="488">
        <v>7</v>
      </c>
      <c r="B7" s="488" t="s">
        <v>260</v>
      </c>
      <c r="C7" s="488"/>
      <c r="D7" s="488" t="s">
        <v>1621</v>
      </c>
      <c r="E7" s="488" t="s">
        <v>2336</v>
      </c>
      <c r="F7" s="488" t="s">
        <v>319</v>
      </c>
      <c r="G7" s="488" t="s">
        <v>263</v>
      </c>
      <c r="H7" s="488"/>
      <c r="I7" s="488" t="s">
        <v>298</v>
      </c>
      <c r="J7" t="s">
        <v>317</v>
      </c>
      <c r="K7" s="488"/>
      <c r="M7" s="488"/>
      <c r="N7" s="488"/>
      <c r="O7" s="488"/>
      <c r="P7" s="488"/>
      <c r="R7" s="488"/>
      <c r="S7" s="488"/>
      <c r="T7" s="488" t="s">
        <v>318</v>
      </c>
      <c r="U7" s="488" t="s">
        <v>318</v>
      </c>
      <c r="V7" s="488"/>
      <c r="W7" s="488"/>
      <c r="X7" s="488" t="s">
        <v>1735</v>
      </c>
      <c r="Y7" s="488"/>
      <c r="Z7" s="488"/>
      <c r="AA7" s="488">
        <v>2</v>
      </c>
    </row>
    <row r="8" spans="1:27" ht="25">
      <c r="A8" s="488">
        <v>1</v>
      </c>
      <c r="B8" s="488" t="s">
        <v>380</v>
      </c>
      <c r="C8" s="488"/>
      <c r="D8" s="488" t="s">
        <v>1621</v>
      </c>
      <c r="E8" s="488" t="s">
        <v>381</v>
      </c>
      <c r="F8" s="488" t="s">
        <v>1817</v>
      </c>
      <c r="G8" s="488" t="s">
        <v>263</v>
      </c>
      <c r="H8" s="488"/>
      <c r="I8" s="488" t="s">
        <v>248</v>
      </c>
      <c r="J8" t="s">
        <v>382</v>
      </c>
      <c r="K8" s="488" t="s">
        <v>383</v>
      </c>
      <c r="M8" s="488" t="s">
        <v>539</v>
      </c>
      <c r="N8" s="488"/>
      <c r="O8" s="488"/>
      <c r="P8" s="488" t="s">
        <v>1562</v>
      </c>
      <c r="R8" s="488"/>
      <c r="S8" s="488"/>
      <c r="T8" s="488"/>
      <c r="U8" s="488"/>
      <c r="V8" s="488"/>
      <c r="W8" s="488"/>
      <c r="X8" s="488" t="s">
        <v>1559</v>
      </c>
      <c r="Y8" s="488"/>
      <c r="Z8" s="488"/>
      <c r="AA8" s="488">
        <v>3</v>
      </c>
    </row>
    <row r="9" spans="1:27">
      <c r="A9" s="488">
        <v>4</v>
      </c>
      <c r="B9" s="488" t="s">
        <v>380</v>
      </c>
      <c r="C9" s="488"/>
      <c r="D9" s="488" t="s">
        <v>1621</v>
      </c>
      <c r="E9" s="488" t="s">
        <v>399</v>
      </c>
      <c r="F9" s="488" t="s">
        <v>1818</v>
      </c>
      <c r="G9" s="488" t="s">
        <v>263</v>
      </c>
      <c r="H9" s="488" t="s">
        <v>2241</v>
      </c>
      <c r="I9" s="488" t="s">
        <v>277</v>
      </c>
      <c r="J9" t="s">
        <v>1583</v>
      </c>
      <c r="K9" s="488" t="s">
        <v>2251</v>
      </c>
      <c r="M9" s="488" t="s">
        <v>277</v>
      </c>
      <c r="N9" s="488">
        <v>6844</v>
      </c>
      <c r="O9" s="488">
        <v>3852</v>
      </c>
      <c r="P9" s="488" t="s">
        <v>1576</v>
      </c>
      <c r="R9" s="488">
        <v>6859</v>
      </c>
      <c r="S9" s="488"/>
      <c r="T9" s="488"/>
      <c r="U9" s="488"/>
      <c r="V9" s="488">
        <v>6875</v>
      </c>
      <c r="W9" s="488">
        <v>88</v>
      </c>
      <c r="X9" s="488" t="s">
        <v>406</v>
      </c>
      <c r="Y9" s="488">
        <v>6872</v>
      </c>
      <c r="Z9" s="488">
        <v>55</v>
      </c>
      <c r="AA9" s="488">
        <v>3</v>
      </c>
    </row>
    <row r="10" spans="1:27">
      <c r="A10" s="488">
        <v>2</v>
      </c>
      <c r="B10" s="488" t="s">
        <v>1593</v>
      </c>
      <c r="C10" s="488"/>
      <c r="D10" s="488" t="s">
        <v>1621</v>
      </c>
      <c r="E10" s="488" t="s">
        <v>434</v>
      </c>
      <c r="F10" s="488" t="s">
        <v>1819</v>
      </c>
      <c r="G10" s="488" t="s">
        <v>263</v>
      </c>
      <c r="H10" s="488" t="s">
        <v>2241</v>
      </c>
      <c r="I10" s="488" t="s">
        <v>277</v>
      </c>
      <c r="J10" t="s">
        <v>435</v>
      </c>
      <c r="K10" s="488"/>
      <c r="M10" s="488"/>
      <c r="N10" s="488"/>
      <c r="O10" s="488"/>
      <c r="P10" s="488" t="s">
        <v>1575</v>
      </c>
      <c r="R10" s="488"/>
      <c r="S10" s="488"/>
      <c r="T10" s="488" t="s">
        <v>438</v>
      </c>
      <c r="U10" s="488" t="s">
        <v>438</v>
      </c>
      <c r="V10" s="488"/>
      <c r="W10" s="488"/>
      <c r="X10" s="488"/>
      <c r="Y10" s="488"/>
      <c r="Z10" s="488"/>
      <c r="AA10" s="488">
        <v>2</v>
      </c>
    </row>
    <row r="11" spans="1:27">
      <c r="A11" s="488">
        <v>4</v>
      </c>
      <c r="B11" s="488" t="s">
        <v>1593</v>
      </c>
      <c r="C11" s="488"/>
      <c r="D11" s="488" t="s">
        <v>1621</v>
      </c>
      <c r="E11" s="488" t="s">
        <v>448</v>
      </c>
      <c r="F11" s="488" t="s">
        <v>1827</v>
      </c>
      <c r="G11" s="488" t="s">
        <v>263</v>
      </c>
      <c r="H11" s="488"/>
      <c r="I11" s="488" t="s">
        <v>78</v>
      </c>
      <c r="J11" t="s">
        <v>449</v>
      </c>
      <c r="K11" s="488" t="s">
        <v>2225</v>
      </c>
      <c r="M11" s="488"/>
      <c r="N11" s="488"/>
      <c r="O11" s="488"/>
      <c r="P11" s="488" t="s">
        <v>1740</v>
      </c>
      <c r="R11" s="488"/>
      <c r="S11" s="488"/>
      <c r="T11" s="488" t="s">
        <v>451</v>
      </c>
      <c r="U11" s="488"/>
      <c r="V11" s="488"/>
      <c r="W11" s="488"/>
      <c r="X11" s="488"/>
      <c r="Y11" s="488"/>
      <c r="Z11" s="488"/>
      <c r="AA11" s="488">
        <v>3</v>
      </c>
    </row>
    <row r="12" spans="1:27">
      <c r="A12" s="488">
        <v>1</v>
      </c>
      <c r="B12" s="488" t="s">
        <v>518</v>
      </c>
      <c r="C12" s="488"/>
      <c r="D12" s="488" t="s">
        <v>1621</v>
      </c>
      <c r="E12" s="488" t="s">
        <v>519</v>
      </c>
      <c r="F12" s="488" t="s">
        <v>2232</v>
      </c>
      <c r="G12" s="488" t="s">
        <v>263</v>
      </c>
      <c r="H12" s="488" t="s">
        <v>2244</v>
      </c>
      <c r="I12" s="488" t="s">
        <v>522</v>
      </c>
      <c r="J12" t="s">
        <v>520</v>
      </c>
      <c r="K12" s="488"/>
      <c r="M12" s="488"/>
      <c r="N12" s="488"/>
      <c r="O12" s="488"/>
      <c r="P12" s="488" t="s">
        <v>1582</v>
      </c>
      <c r="R12" s="488"/>
      <c r="S12" s="488"/>
      <c r="T12" s="488" t="s">
        <v>523</v>
      </c>
      <c r="U12" s="488"/>
      <c r="V12" s="488"/>
      <c r="W12" s="488"/>
      <c r="X12" s="488" t="s">
        <v>520</v>
      </c>
      <c r="Y12" s="488"/>
      <c r="Z12" s="488"/>
      <c r="AA12" s="488">
        <v>3</v>
      </c>
    </row>
    <row r="13" spans="1:27" ht="25">
      <c r="A13" s="488">
        <v>2</v>
      </c>
      <c r="B13" s="488" t="s">
        <v>518</v>
      </c>
      <c r="C13" s="488"/>
      <c r="D13" s="488" t="s">
        <v>1621</v>
      </c>
      <c r="E13" s="488" t="s">
        <v>527</v>
      </c>
      <c r="F13" s="488" t="s">
        <v>530</v>
      </c>
      <c r="G13" s="488" t="s">
        <v>263</v>
      </c>
      <c r="H13" s="488" t="s">
        <v>2243</v>
      </c>
      <c r="I13" s="488" t="s">
        <v>277</v>
      </c>
      <c r="J13" t="s">
        <v>528</v>
      </c>
      <c r="K13" s="488"/>
      <c r="M13" s="488"/>
      <c r="N13" s="488"/>
      <c r="O13" s="488"/>
      <c r="P13" s="488" t="s">
        <v>529</v>
      </c>
      <c r="R13" s="488"/>
      <c r="S13" s="488"/>
      <c r="T13" s="488"/>
      <c r="U13" s="488"/>
      <c r="V13" s="488"/>
      <c r="W13" s="488"/>
      <c r="X13" s="488" t="s">
        <v>531</v>
      </c>
      <c r="Y13" s="488"/>
      <c r="Z13" s="488"/>
      <c r="AA13" s="488">
        <v>2</v>
      </c>
    </row>
    <row r="14" spans="1:27" ht="25">
      <c r="A14" s="488">
        <v>1</v>
      </c>
      <c r="B14" s="488" t="s">
        <v>566</v>
      </c>
      <c r="C14" s="488"/>
      <c r="D14" s="488" t="s">
        <v>1621</v>
      </c>
      <c r="E14" s="488" t="s">
        <v>567</v>
      </c>
      <c r="F14" s="488" t="s">
        <v>2337</v>
      </c>
      <c r="G14" s="488" t="s">
        <v>263</v>
      </c>
      <c r="H14" s="488" t="s">
        <v>2242</v>
      </c>
      <c r="I14" s="488" t="s">
        <v>570</v>
      </c>
      <c r="J14" t="s">
        <v>568</v>
      </c>
      <c r="K14" s="488" t="s">
        <v>568</v>
      </c>
      <c r="M14" s="488" t="s">
        <v>570</v>
      </c>
      <c r="N14" s="488">
        <v>6797</v>
      </c>
      <c r="O14" s="488"/>
      <c r="P14" s="488" t="s">
        <v>568</v>
      </c>
      <c r="R14" s="488">
        <v>6801</v>
      </c>
      <c r="S14" s="488"/>
      <c r="T14" s="488" t="s">
        <v>2338</v>
      </c>
      <c r="U14" s="488"/>
      <c r="V14" s="488">
        <v>6874</v>
      </c>
      <c r="W14" s="488"/>
      <c r="X14" s="488" t="s">
        <v>568</v>
      </c>
      <c r="Y14" s="488">
        <v>6797</v>
      </c>
      <c r="Z14" s="488"/>
      <c r="AA14" s="488">
        <v>4</v>
      </c>
    </row>
    <row r="15" spans="1:27">
      <c r="A15" s="488">
        <v>4</v>
      </c>
      <c r="B15" s="488" t="s">
        <v>566</v>
      </c>
      <c r="C15" s="488"/>
      <c r="D15" s="488" t="s">
        <v>1621</v>
      </c>
      <c r="E15" s="488" t="s">
        <v>578</v>
      </c>
      <c r="F15" s="488" t="s">
        <v>2257</v>
      </c>
      <c r="G15" s="488" t="s">
        <v>263</v>
      </c>
      <c r="H15" s="488" t="s">
        <v>2241</v>
      </c>
      <c r="I15" s="488" t="s">
        <v>277</v>
      </c>
      <c r="J15" t="s">
        <v>579</v>
      </c>
      <c r="K15" s="488" t="s">
        <v>580</v>
      </c>
      <c r="M15" s="488" t="s">
        <v>277</v>
      </c>
      <c r="N15" s="488">
        <v>6797</v>
      </c>
      <c r="O15" s="488"/>
      <c r="P15" s="488" t="s">
        <v>591</v>
      </c>
      <c r="R15" s="488">
        <v>6862</v>
      </c>
      <c r="S15" s="488"/>
      <c r="T15" s="488" t="s">
        <v>584</v>
      </c>
      <c r="U15" s="488" t="s">
        <v>584</v>
      </c>
      <c r="V15" s="488">
        <v>6874</v>
      </c>
      <c r="W15" s="488"/>
      <c r="X15" s="488"/>
      <c r="Y15" s="488">
        <v>6797</v>
      </c>
      <c r="Z15" s="488"/>
      <c r="AA15" s="488">
        <v>3</v>
      </c>
    </row>
    <row r="16" spans="1:27">
      <c r="A16" s="488">
        <v>5</v>
      </c>
      <c r="B16" s="488" t="s">
        <v>566</v>
      </c>
      <c r="C16" s="488"/>
      <c r="D16" s="488" t="s">
        <v>1621</v>
      </c>
      <c r="E16" s="488" t="s">
        <v>587</v>
      </c>
      <c r="F16" s="488" t="s">
        <v>2256</v>
      </c>
      <c r="G16" s="488" t="s">
        <v>263</v>
      </c>
      <c r="H16" s="488" t="s">
        <v>2241</v>
      </c>
      <c r="I16" s="488" t="s">
        <v>277</v>
      </c>
      <c r="J16" t="s">
        <v>588</v>
      </c>
      <c r="K16" s="488" t="s">
        <v>2217</v>
      </c>
      <c r="M16" s="488" t="s">
        <v>277</v>
      </c>
      <c r="N16" s="488">
        <v>6797</v>
      </c>
      <c r="O16" s="488"/>
      <c r="P16" s="488" t="s">
        <v>1579</v>
      </c>
      <c r="R16" s="488">
        <v>6801</v>
      </c>
      <c r="S16" s="488"/>
      <c r="T16" s="488" t="s">
        <v>591</v>
      </c>
      <c r="U16" s="488" t="s">
        <v>591</v>
      </c>
      <c r="V16" s="488">
        <v>6874</v>
      </c>
      <c r="W16" s="488"/>
      <c r="X16" s="488"/>
      <c r="Y16" s="488">
        <v>6797</v>
      </c>
      <c r="Z16" s="488"/>
      <c r="AA16" s="488">
        <v>3</v>
      </c>
    </row>
    <row r="17" spans="1:27">
      <c r="A17" s="488">
        <v>32</v>
      </c>
      <c r="B17" s="488" t="s">
        <v>566</v>
      </c>
      <c r="C17" s="488"/>
      <c r="D17" s="488" t="s">
        <v>1621</v>
      </c>
      <c r="E17" s="488" t="s">
        <v>572</v>
      </c>
      <c r="F17" s="488" t="s">
        <v>1821</v>
      </c>
      <c r="G17" s="488" t="s">
        <v>263</v>
      </c>
      <c r="H17" s="488" t="s">
        <v>2241</v>
      </c>
      <c r="I17" s="488" t="s">
        <v>277</v>
      </c>
      <c r="J17" t="s">
        <v>1581</v>
      </c>
      <c r="K17" s="488" t="s">
        <v>1888</v>
      </c>
      <c r="M17" s="488"/>
      <c r="N17" s="488">
        <v>6798</v>
      </c>
      <c r="O17" s="488"/>
      <c r="P17" s="488" t="s">
        <v>1580</v>
      </c>
      <c r="R17" s="488">
        <v>6862</v>
      </c>
      <c r="S17" s="488"/>
      <c r="T17" s="488"/>
      <c r="U17" s="488"/>
      <c r="V17" s="488"/>
      <c r="W17" s="488"/>
      <c r="X17" s="488" t="s">
        <v>1568</v>
      </c>
      <c r="Y17" s="488">
        <v>6862</v>
      </c>
      <c r="Z17" s="488"/>
      <c r="AA17" s="488">
        <v>3</v>
      </c>
    </row>
    <row r="18" spans="1:27">
      <c r="A18" s="488">
        <v>33</v>
      </c>
      <c r="B18" s="488" t="s">
        <v>566</v>
      </c>
      <c r="C18" s="488"/>
      <c r="D18" s="488" t="s">
        <v>1621</v>
      </c>
      <c r="E18" s="488" t="s">
        <v>599</v>
      </c>
      <c r="F18" s="488" t="s">
        <v>1823</v>
      </c>
      <c r="G18" s="488" t="s">
        <v>263</v>
      </c>
      <c r="H18" s="488" t="s">
        <v>2241</v>
      </c>
      <c r="I18" s="488" t="s">
        <v>277</v>
      </c>
      <c r="J18" t="s">
        <v>600</v>
      </c>
      <c r="K18" s="488"/>
      <c r="M18" s="488"/>
      <c r="N18" s="488"/>
      <c r="O18" s="488"/>
      <c r="P18" s="488" t="s">
        <v>1739</v>
      </c>
      <c r="R18" s="488">
        <v>6862</v>
      </c>
      <c r="S18" s="488"/>
      <c r="T18" s="488"/>
      <c r="U18" s="488"/>
      <c r="V18" s="488"/>
      <c r="W18" s="488"/>
      <c r="X18" s="488" t="s">
        <v>1569</v>
      </c>
      <c r="Y18" s="488"/>
      <c r="Z18" s="488"/>
      <c r="AA18" s="488">
        <v>2</v>
      </c>
    </row>
    <row r="19" spans="1:27">
      <c r="A19" s="488">
        <v>6</v>
      </c>
      <c r="B19" s="488" t="s">
        <v>566</v>
      </c>
      <c r="C19" s="488"/>
      <c r="D19" s="488" t="s">
        <v>1621</v>
      </c>
      <c r="E19" s="488" t="s">
        <v>593</v>
      </c>
      <c r="F19" s="488" t="s">
        <v>2258</v>
      </c>
      <c r="G19" s="488" t="s">
        <v>263</v>
      </c>
      <c r="H19" s="488" t="s">
        <v>2240</v>
      </c>
      <c r="I19" s="488" t="s">
        <v>570</v>
      </c>
      <c r="J19" t="s">
        <v>594</v>
      </c>
      <c r="K19" s="488"/>
      <c r="M19" s="488"/>
      <c r="N19" s="488">
        <v>6797</v>
      </c>
      <c r="O19" s="488"/>
      <c r="P19" s="488" t="s">
        <v>594</v>
      </c>
      <c r="R19" s="488">
        <v>6810</v>
      </c>
      <c r="S19" s="488"/>
      <c r="T19" s="488"/>
      <c r="U19" s="488"/>
      <c r="V19" s="488"/>
      <c r="W19" s="488"/>
      <c r="X19" s="488" t="s">
        <v>594</v>
      </c>
      <c r="Y19" s="488"/>
      <c r="Z19" s="488"/>
      <c r="AA19" s="488">
        <v>2</v>
      </c>
    </row>
    <row r="20" spans="1:27">
      <c r="A20" s="488">
        <v>7</v>
      </c>
      <c r="B20" s="488" t="s">
        <v>566</v>
      </c>
      <c r="C20" s="488"/>
      <c r="D20" s="488" t="s">
        <v>1621</v>
      </c>
      <c r="E20" s="488" t="s">
        <v>596</v>
      </c>
      <c r="F20" s="488" t="s">
        <v>2259</v>
      </c>
      <c r="G20" s="488" t="s">
        <v>263</v>
      </c>
      <c r="H20" s="488" t="s">
        <v>2240</v>
      </c>
      <c r="I20" s="488" t="s">
        <v>570</v>
      </c>
      <c r="J20" t="s">
        <v>597</v>
      </c>
      <c r="K20" s="488"/>
      <c r="M20" s="488" t="s">
        <v>277</v>
      </c>
      <c r="N20" s="488">
        <v>6797</v>
      </c>
      <c r="O20" s="488"/>
      <c r="P20" s="488" t="s">
        <v>597</v>
      </c>
      <c r="R20" s="488">
        <v>6810</v>
      </c>
      <c r="S20" s="488"/>
      <c r="T20" s="488"/>
      <c r="U20" s="488"/>
      <c r="V20" s="488"/>
      <c r="W20" s="488"/>
      <c r="X20" s="488" t="s">
        <v>597</v>
      </c>
      <c r="Y20" s="488"/>
      <c r="Z20" s="488"/>
      <c r="AA20" s="488">
        <v>2</v>
      </c>
    </row>
    <row r="21" spans="1:27">
      <c r="A21" s="488">
        <v>14</v>
      </c>
      <c r="B21" s="488" t="s">
        <v>566</v>
      </c>
      <c r="C21" s="488"/>
      <c r="D21" s="488" t="s">
        <v>1621</v>
      </c>
      <c r="E21" s="488" t="s">
        <v>616</v>
      </c>
      <c r="F21" s="488" t="s">
        <v>2260</v>
      </c>
      <c r="G21" s="488" t="s">
        <v>263</v>
      </c>
      <c r="H21" s="488" t="s">
        <v>2241</v>
      </c>
      <c r="I21" s="488" t="s">
        <v>277</v>
      </c>
      <c r="J21" t="s">
        <v>617</v>
      </c>
      <c r="K21" s="488" t="s">
        <v>618</v>
      </c>
      <c r="M21" s="488" t="s">
        <v>277</v>
      </c>
      <c r="N21" s="488">
        <v>6797</v>
      </c>
      <c r="O21" s="488"/>
      <c r="P21" s="488"/>
      <c r="R21" s="488">
        <v>6810</v>
      </c>
      <c r="S21" s="488"/>
      <c r="T21" s="488" t="s">
        <v>619</v>
      </c>
      <c r="U21" s="488"/>
      <c r="V21" s="488"/>
      <c r="W21" s="488"/>
      <c r="X21" s="488"/>
      <c r="Y21" s="488"/>
      <c r="Z21" s="488"/>
      <c r="AA21" s="488">
        <v>2</v>
      </c>
    </row>
    <row r="22" spans="1:27" ht="25">
      <c r="A22" s="488">
        <v>2</v>
      </c>
      <c r="B22" s="488" t="s">
        <v>813</v>
      </c>
      <c r="C22" s="488"/>
      <c r="D22" s="488" t="s">
        <v>1621</v>
      </c>
      <c r="E22" s="488" t="s">
        <v>823</v>
      </c>
      <c r="F22" s="488" t="s">
        <v>825</v>
      </c>
      <c r="G22" s="488" t="s">
        <v>263</v>
      </c>
      <c r="H22" s="488"/>
      <c r="I22" s="488" t="s">
        <v>2231</v>
      </c>
      <c r="J22" t="s">
        <v>2230</v>
      </c>
      <c r="K22" s="488"/>
      <c r="M22" s="488"/>
      <c r="N22" s="488"/>
      <c r="O22" s="488"/>
      <c r="P22" s="488"/>
      <c r="R22" s="488"/>
      <c r="S22" s="488"/>
      <c r="T22" s="488" t="s">
        <v>2081</v>
      </c>
      <c r="U22" s="488" t="s">
        <v>2081</v>
      </c>
      <c r="V22" s="488"/>
      <c r="W22" s="488"/>
      <c r="X22" s="488" t="s">
        <v>824</v>
      </c>
      <c r="Y22" s="488"/>
      <c r="Z22" s="488"/>
      <c r="AA22" s="488">
        <v>2</v>
      </c>
    </row>
    <row r="23" spans="1:27">
      <c r="A23" s="488">
        <v>3</v>
      </c>
      <c r="B23" s="488" t="s">
        <v>813</v>
      </c>
      <c r="C23" s="488"/>
      <c r="D23" s="488" t="s">
        <v>1621</v>
      </c>
      <c r="E23" s="488" t="s">
        <v>827</v>
      </c>
      <c r="F23" s="488" t="s">
        <v>2239</v>
      </c>
      <c r="G23" s="488" t="s">
        <v>263</v>
      </c>
      <c r="H23" s="488"/>
      <c r="I23" s="488" t="s">
        <v>2074</v>
      </c>
      <c r="J23" t="s">
        <v>828</v>
      </c>
      <c r="K23" s="488"/>
      <c r="M23" s="488"/>
      <c r="N23" s="488"/>
      <c r="O23" s="488"/>
      <c r="P23" s="488" t="s">
        <v>828</v>
      </c>
      <c r="R23" s="488"/>
      <c r="S23" s="488"/>
      <c r="T23" s="488" t="s">
        <v>2075</v>
      </c>
      <c r="U23" s="488" t="s">
        <v>2075</v>
      </c>
      <c r="V23" s="488"/>
      <c r="W23" s="488"/>
      <c r="X23" s="488"/>
      <c r="Y23" s="488"/>
      <c r="Z23" s="488"/>
      <c r="AA23" s="488">
        <v>2</v>
      </c>
    </row>
    <row r="24" spans="1:27">
      <c r="A24" s="488">
        <v>5</v>
      </c>
      <c r="B24" s="488" t="s">
        <v>813</v>
      </c>
      <c r="C24" s="488"/>
      <c r="D24" s="488" t="s">
        <v>1621</v>
      </c>
      <c r="E24" s="488" t="s">
        <v>834</v>
      </c>
      <c r="F24" s="488" t="s">
        <v>2238</v>
      </c>
      <c r="G24" s="488" t="s">
        <v>263</v>
      </c>
      <c r="H24" s="488"/>
      <c r="I24" s="488" t="s">
        <v>2074</v>
      </c>
      <c r="J24" t="s">
        <v>835</v>
      </c>
      <c r="K24" s="488"/>
      <c r="M24" s="488"/>
      <c r="N24" s="488"/>
      <c r="O24" s="488"/>
      <c r="P24" s="488" t="s">
        <v>835</v>
      </c>
      <c r="R24" s="488"/>
      <c r="S24" s="488"/>
      <c r="T24" s="488" t="s">
        <v>2072</v>
      </c>
      <c r="U24" s="488" t="s">
        <v>2072</v>
      </c>
      <c r="V24" s="488"/>
      <c r="W24" s="488"/>
      <c r="X24" s="488"/>
      <c r="Y24" s="488"/>
      <c r="Z24" s="488"/>
      <c r="AA24" s="488">
        <v>2</v>
      </c>
    </row>
    <row r="25" spans="1:27" ht="25">
      <c r="A25" s="488">
        <v>7</v>
      </c>
      <c r="B25" s="488" t="s">
        <v>813</v>
      </c>
      <c r="C25" s="488"/>
      <c r="D25" s="488" t="s">
        <v>1621</v>
      </c>
      <c r="E25" s="488" t="s">
        <v>840</v>
      </c>
      <c r="F25" s="488" t="s">
        <v>2233</v>
      </c>
      <c r="G25" s="488" t="s">
        <v>263</v>
      </c>
      <c r="H25" s="488" t="s">
        <v>2234</v>
      </c>
      <c r="I25" s="488" t="s">
        <v>2079</v>
      </c>
      <c r="J25" t="s">
        <v>841</v>
      </c>
      <c r="K25" s="488"/>
      <c r="M25" s="488"/>
      <c r="N25" s="488"/>
      <c r="O25" s="488"/>
      <c r="P25" s="488" t="s">
        <v>841</v>
      </c>
      <c r="R25" s="488"/>
      <c r="S25" s="488"/>
      <c r="T25" s="488" t="s">
        <v>2078</v>
      </c>
      <c r="U25" s="488" t="s">
        <v>2078</v>
      </c>
      <c r="V25" s="488"/>
      <c r="W25" s="488"/>
      <c r="X25" s="488"/>
      <c r="Y25" s="488"/>
      <c r="Z25" s="488"/>
      <c r="AA25" s="488">
        <v>2</v>
      </c>
    </row>
    <row r="26" spans="1:27">
      <c r="A26" s="488">
        <v>9</v>
      </c>
      <c r="B26" s="488" t="s">
        <v>813</v>
      </c>
      <c r="C26" s="488"/>
      <c r="D26" s="488" t="s">
        <v>1621</v>
      </c>
      <c r="E26" s="488" t="s">
        <v>847</v>
      </c>
      <c r="F26" s="488" t="s">
        <v>2236</v>
      </c>
      <c r="G26" s="488" t="s">
        <v>263</v>
      </c>
      <c r="H26" s="488" t="s">
        <v>2235</v>
      </c>
      <c r="I26" s="488" t="s">
        <v>78</v>
      </c>
      <c r="J26" t="s">
        <v>2229</v>
      </c>
      <c r="K26" s="488"/>
      <c r="M26" s="488"/>
      <c r="N26" s="488"/>
      <c r="O26" s="488"/>
      <c r="P26" s="488" t="s">
        <v>847</v>
      </c>
      <c r="R26" s="488"/>
      <c r="S26" s="488"/>
      <c r="T26" s="488"/>
      <c r="U26" s="488"/>
      <c r="V26" s="488"/>
      <c r="W26" s="488"/>
      <c r="X26" s="488"/>
      <c r="Y26" s="488"/>
      <c r="Z26" s="488"/>
      <c r="AA26" s="488">
        <v>1</v>
      </c>
    </row>
    <row r="27" spans="1:27">
      <c r="A27" s="488">
        <v>11</v>
      </c>
      <c r="B27" s="488" t="s">
        <v>813</v>
      </c>
      <c r="C27" s="488"/>
      <c r="D27" s="488" t="s">
        <v>1621</v>
      </c>
      <c r="E27" s="488" t="s">
        <v>853</v>
      </c>
      <c r="F27" s="488" t="s">
        <v>2237</v>
      </c>
      <c r="G27" s="488" t="s">
        <v>263</v>
      </c>
      <c r="H27" s="488"/>
      <c r="I27" s="488" t="s">
        <v>855</v>
      </c>
      <c r="J27" t="s">
        <v>2084</v>
      </c>
      <c r="K27" s="488"/>
      <c r="M27" s="488"/>
      <c r="N27" s="488"/>
      <c r="O27" s="488"/>
      <c r="P27" s="488" t="s">
        <v>853</v>
      </c>
      <c r="R27" s="488"/>
      <c r="S27" s="488"/>
      <c r="T27" s="488" t="s">
        <v>2083</v>
      </c>
      <c r="U27" s="488" t="s">
        <v>2083</v>
      </c>
      <c r="V27" s="488"/>
      <c r="W27" s="488"/>
      <c r="X27" s="488"/>
      <c r="Y27" s="488"/>
      <c r="Z27" s="488"/>
      <c r="AA27" s="488">
        <v>2</v>
      </c>
    </row>
    <row r="28" spans="1:27">
      <c r="A28" s="488">
        <v>1</v>
      </c>
      <c r="B28" s="488" t="s">
        <v>2264</v>
      </c>
      <c r="C28" s="488"/>
      <c r="D28" s="488" t="s">
        <v>1621</v>
      </c>
      <c r="E28" s="488" t="s">
        <v>2265</v>
      </c>
      <c r="F28" s="488" t="s">
        <v>2288</v>
      </c>
      <c r="G28" s="488"/>
      <c r="H28" s="488"/>
      <c r="I28" s="488" t="s">
        <v>2055</v>
      </c>
      <c r="J28"/>
      <c r="K28" s="488"/>
      <c r="M28" s="488"/>
      <c r="N28" s="488"/>
      <c r="O28" s="488"/>
      <c r="P28" s="488"/>
      <c r="R28" s="488"/>
      <c r="S28" s="488"/>
      <c r="T28" s="488"/>
      <c r="U28" s="488"/>
      <c r="V28" s="488"/>
      <c r="W28" s="488"/>
      <c r="X28" s="488"/>
      <c r="Y28" s="488"/>
      <c r="Z28" s="488"/>
      <c r="AA28" s="488">
        <v>0</v>
      </c>
    </row>
    <row r="29" spans="1:27">
      <c r="A29" s="488">
        <v>2</v>
      </c>
      <c r="B29" s="488" t="s">
        <v>2264</v>
      </c>
      <c r="C29" s="488"/>
      <c r="D29" s="488" t="s">
        <v>1621</v>
      </c>
      <c r="E29" s="488" t="s">
        <v>2266</v>
      </c>
      <c r="F29" s="488" t="s">
        <v>2289</v>
      </c>
      <c r="G29" s="488"/>
      <c r="H29" s="488"/>
      <c r="I29" s="488" t="s">
        <v>2055</v>
      </c>
      <c r="J29" s="493"/>
      <c r="K29" s="488"/>
      <c r="M29" s="488"/>
      <c r="N29" s="488"/>
      <c r="O29" s="488"/>
      <c r="P29" s="488"/>
      <c r="R29" s="488"/>
      <c r="S29" s="488"/>
      <c r="T29" s="488"/>
      <c r="U29" s="488"/>
      <c r="V29" s="488"/>
      <c r="W29" s="488"/>
      <c r="X29" s="488"/>
      <c r="Y29" s="488"/>
      <c r="Z29" s="488"/>
      <c r="AA29" s="488">
        <v>0</v>
      </c>
    </row>
    <row r="30" spans="1:27">
      <c r="A30" s="488">
        <v>3</v>
      </c>
      <c r="B30" s="488" t="s">
        <v>2264</v>
      </c>
      <c r="C30" s="488"/>
      <c r="D30" s="488" t="s">
        <v>1621</v>
      </c>
      <c r="E30" s="488" t="s">
        <v>2267</v>
      </c>
      <c r="F30" s="488" t="s">
        <v>2290</v>
      </c>
      <c r="G30" s="488"/>
      <c r="H30" s="488"/>
      <c r="I30" s="488" t="s">
        <v>2055</v>
      </c>
      <c r="J30" s="493"/>
      <c r="K30" s="488"/>
      <c r="M30" s="488"/>
      <c r="N30" s="488"/>
      <c r="O30" s="488"/>
      <c r="P30" s="488"/>
      <c r="R30" s="488"/>
      <c r="S30" s="488"/>
      <c r="T30" s="488"/>
      <c r="U30" s="488"/>
      <c r="V30" s="488"/>
      <c r="W30" s="488"/>
      <c r="X30" s="488"/>
      <c r="Y30" s="488"/>
      <c r="Z30" s="488"/>
      <c r="AA30" s="488">
        <v>0</v>
      </c>
    </row>
    <row r="31" spans="1:27">
      <c r="A31" s="488">
        <v>4</v>
      </c>
      <c r="B31" s="488" t="s">
        <v>2264</v>
      </c>
      <c r="C31" s="488"/>
      <c r="D31" s="488" t="s">
        <v>1621</v>
      </c>
      <c r="E31" s="488" t="s">
        <v>2292</v>
      </c>
      <c r="F31" s="488" t="s">
        <v>2291</v>
      </c>
      <c r="G31" s="488"/>
      <c r="H31" s="488"/>
      <c r="I31" s="488" t="s">
        <v>2055</v>
      </c>
      <c r="J31" s="493"/>
      <c r="K31" s="488"/>
      <c r="M31" s="488"/>
      <c r="N31" s="488"/>
      <c r="O31" s="488"/>
      <c r="P31" s="488"/>
      <c r="R31" s="488"/>
      <c r="S31" s="488"/>
      <c r="T31" s="488"/>
      <c r="U31" s="488"/>
      <c r="V31" s="488"/>
      <c r="W31" s="488"/>
      <c r="X31" s="488"/>
      <c r="Y31" s="488"/>
      <c r="Z31" s="488"/>
      <c r="AA31" s="488">
        <v>0</v>
      </c>
    </row>
    <row r="32" spans="1:27">
      <c r="A32" s="488">
        <v>5</v>
      </c>
      <c r="B32" s="488" t="s">
        <v>2264</v>
      </c>
      <c r="C32" s="488"/>
      <c r="D32" s="488" t="s">
        <v>1621</v>
      </c>
      <c r="E32" s="488" t="s">
        <v>2293</v>
      </c>
      <c r="F32" s="488" t="s">
        <v>2294</v>
      </c>
      <c r="G32" s="488"/>
      <c r="H32" s="488"/>
      <c r="I32" s="488" t="s">
        <v>2055</v>
      </c>
      <c r="J32" s="493"/>
      <c r="K32" s="488"/>
      <c r="M32" s="488"/>
      <c r="N32" s="488"/>
      <c r="O32" s="488"/>
      <c r="P32" s="488"/>
      <c r="R32" s="488"/>
      <c r="S32" s="488"/>
      <c r="T32" s="488"/>
      <c r="U32" s="488"/>
      <c r="V32" s="488"/>
      <c r="W32" s="488"/>
      <c r="X32" s="488"/>
      <c r="Y32" s="488"/>
      <c r="Z32" s="488"/>
      <c r="AA32" s="488">
        <v>0</v>
      </c>
    </row>
    <row r="33" spans="1:27">
      <c r="A33" s="488">
        <v>6</v>
      </c>
      <c r="B33" s="488" t="s">
        <v>2264</v>
      </c>
      <c r="C33" s="488"/>
      <c r="D33" s="488" t="s">
        <v>1621</v>
      </c>
      <c r="E33" s="488" t="s">
        <v>2268</v>
      </c>
      <c r="F33" s="488" t="s">
        <v>2295</v>
      </c>
      <c r="G33" s="488"/>
      <c r="H33" s="488"/>
      <c r="I33" s="488" t="s">
        <v>2055</v>
      </c>
      <c r="J33" s="493"/>
      <c r="K33" s="488"/>
      <c r="M33" s="488"/>
      <c r="N33" s="488"/>
      <c r="O33" s="488"/>
      <c r="P33" s="488"/>
      <c r="R33" s="488"/>
      <c r="S33" s="488"/>
      <c r="T33" s="488"/>
      <c r="U33" s="488"/>
      <c r="V33" s="488"/>
      <c r="W33" s="488"/>
      <c r="X33" s="488"/>
      <c r="Y33" s="488"/>
      <c r="Z33" s="488"/>
      <c r="AA33" s="488">
        <v>0</v>
      </c>
    </row>
    <row r="34" spans="1:27">
      <c r="A34" s="488">
        <v>7</v>
      </c>
      <c r="B34" s="488" t="s">
        <v>2264</v>
      </c>
      <c r="C34" s="488"/>
      <c r="D34" s="488" t="s">
        <v>1621</v>
      </c>
      <c r="E34" s="488" t="s">
        <v>2269</v>
      </c>
      <c r="F34" s="488" t="s">
        <v>2296</v>
      </c>
      <c r="G34" s="488"/>
      <c r="H34" s="488"/>
      <c r="I34" s="488" t="s">
        <v>2055</v>
      </c>
      <c r="J34" s="493"/>
      <c r="K34" s="488"/>
      <c r="M34" s="488"/>
      <c r="N34" s="488"/>
      <c r="O34" s="488"/>
      <c r="P34" s="488"/>
      <c r="R34" s="488"/>
      <c r="S34" s="488"/>
      <c r="T34" s="488"/>
      <c r="U34" s="488"/>
      <c r="V34" s="488"/>
      <c r="W34" s="488"/>
      <c r="X34" s="488"/>
      <c r="Y34" s="488"/>
      <c r="Z34" s="488"/>
      <c r="AA34" s="488">
        <v>0</v>
      </c>
    </row>
    <row r="35" spans="1:27">
      <c r="A35" s="488">
        <v>8</v>
      </c>
      <c r="B35" s="488" t="s">
        <v>2264</v>
      </c>
      <c r="C35" s="488"/>
      <c r="D35" s="488" t="s">
        <v>1621</v>
      </c>
      <c r="E35" s="488" t="s">
        <v>2270</v>
      </c>
      <c r="F35" s="488" t="s">
        <v>2297</v>
      </c>
      <c r="G35" s="488"/>
      <c r="H35" s="488"/>
      <c r="I35" s="488" t="s">
        <v>2055</v>
      </c>
      <c r="J35" s="493"/>
      <c r="K35" s="488"/>
      <c r="M35" s="488"/>
      <c r="N35" s="488"/>
      <c r="O35" s="488"/>
      <c r="P35" s="488"/>
      <c r="R35" s="488"/>
      <c r="S35" s="488"/>
      <c r="T35" s="488"/>
      <c r="U35" s="488"/>
      <c r="V35" s="488"/>
      <c r="W35" s="488"/>
      <c r="X35" s="488"/>
      <c r="Y35" s="488"/>
      <c r="Z35" s="488"/>
      <c r="AA35" s="488">
        <v>0</v>
      </c>
    </row>
    <row r="36" spans="1:27">
      <c r="A36" s="488">
        <v>9</v>
      </c>
      <c r="B36" s="488" t="s">
        <v>2264</v>
      </c>
      <c r="C36" s="488"/>
      <c r="D36" s="488" t="s">
        <v>1621</v>
      </c>
      <c r="E36" s="488" t="s">
        <v>2271</v>
      </c>
      <c r="F36" s="488" t="s">
        <v>2298</v>
      </c>
      <c r="G36" s="488"/>
      <c r="H36" s="488"/>
      <c r="I36" s="488" t="s">
        <v>2055</v>
      </c>
      <c r="J36" s="493"/>
      <c r="K36" s="488"/>
      <c r="M36" s="488"/>
      <c r="N36" s="488"/>
      <c r="O36" s="488"/>
      <c r="P36" s="488"/>
      <c r="R36" s="488"/>
      <c r="S36" s="488"/>
      <c r="T36" s="488"/>
      <c r="U36" s="488"/>
      <c r="V36" s="488"/>
      <c r="W36" s="488"/>
      <c r="X36" s="488"/>
      <c r="Y36" s="488"/>
      <c r="Z36" s="488"/>
      <c r="AA36" s="488">
        <v>0</v>
      </c>
    </row>
    <row r="37" spans="1:27">
      <c r="A37" s="488">
        <v>10</v>
      </c>
      <c r="B37" s="488" t="s">
        <v>2264</v>
      </c>
      <c r="C37" s="488"/>
      <c r="D37" s="488" t="s">
        <v>1621</v>
      </c>
      <c r="E37" s="488" t="s">
        <v>2272</v>
      </c>
      <c r="F37" s="488" t="s">
        <v>2299</v>
      </c>
      <c r="G37" s="488"/>
      <c r="H37" s="488"/>
      <c r="I37" s="488" t="s">
        <v>2055</v>
      </c>
      <c r="J37" s="493"/>
      <c r="K37" s="488"/>
      <c r="M37" s="488"/>
      <c r="N37" s="488"/>
      <c r="O37" s="488"/>
      <c r="P37" s="488"/>
      <c r="R37" s="488"/>
      <c r="S37" s="488"/>
      <c r="T37" s="488"/>
      <c r="U37" s="488"/>
      <c r="V37" s="488"/>
      <c r="W37" s="488"/>
      <c r="X37" s="488"/>
      <c r="Y37" s="488"/>
      <c r="Z37" s="488"/>
      <c r="AA37" s="488">
        <v>0</v>
      </c>
    </row>
    <row r="38" spans="1:27">
      <c r="A38" s="488">
        <v>11</v>
      </c>
      <c r="B38" s="488" t="s">
        <v>2264</v>
      </c>
      <c r="C38" s="488"/>
      <c r="D38" s="488" t="s">
        <v>1621</v>
      </c>
      <c r="E38" s="488" t="s">
        <v>2273</v>
      </c>
      <c r="F38" s="488" t="s">
        <v>2300</v>
      </c>
      <c r="G38" s="488"/>
      <c r="H38" s="488"/>
      <c r="I38" s="488" t="s">
        <v>2333</v>
      </c>
      <c r="J38" s="493"/>
      <c r="K38" s="488"/>
      <c r="M38" s="488"/>
      <c r="N38" s="488"/>
      <c r="O38" s="488"/>
      <c r="P38" s="488"/>
      <c r="R38" s="488"/>
      <c r="S38" s="488"/>
      <c r="T38" s="488"/>
      <c r="U38" s="488"/>
      <c r="V38" s="488"/>
      <c r="W38" s="488"/>
      <c r="X38" s="488"/>
      <c r="Y38" s="488"/>
      <c r="Z38" s="488"/>
      <c r="AA38" s="488">
        <v>0</v>
      </c>
    </row>
    <row r="39" spans="1:27">
      <c r="A39" s="488">
        <v>12</v>
      </c>
      <c r="B39" s="488" t="s">
        <v>2264</v>
      </c>
      <c r="C39" s="488"/>
      <c r="D39" s="488" t="s">
        <v>1621</v>
      </c>
      <c r="E39" s="488" t="s">
        <v>2301</v>
      </c>
      <c r="F39" s="488" t="s">
        <v>2302</v>
      </c>
      <c r="G39" s="488"/>
      <c r="H39" s="488"/>
      <c r="I39" s="488"/>
      <c r="J39" s="493"/>
      <c r="K39" s="488"/>
      <c r="M39" s="488"/>
      <c r="N39" s="488"/>
      <c r="O39" s="488"/>
      <c r="P39" s="488"/>
      <c r="R39" s="488"/>
      <c r="S39" s="488"/>
      <c r="T39" s="488"/>
      <c r="U39" s="488"/>
      <c r="V39" s="488"/>
      <c r="W39" s="488"/>
      <c r="X39" s="488"/>
      <c r="Y39" s="488"/>
      <c r="Z39" s="488"/>
      <c r="AA39" s="488">
        <v>0</v>
      </c>
    </row>
    <row r="40" spans="1:27">
      <c r="A40" s="488">
        <v>13</v>
      </c>
      <c r="B40" s="488" t="s">
        <v>2264</v>
      </c>
      <c r="C40" s="488"/>
      <c r="D40" s="488" t="s">
        <v>1621</v>
      </c>
      <c r="E40" s="488" t="s">
        <v>2305</v>
      </c>
      <c r="F40" s="488" t="s">
        <v>2303</v>
      </c>
      <c r="G40" s="488"/>
      <c r="H40" s="488"/>
      <c r="I40" s="488"/>
      <c r="J40" s="493"/>
      <c r="K40" s="488"/>
      <c r="M40" s="488"/>
      <c r="N40" s="488"/>
      <c r="O40" s="488"/>
      <c r="P40" s="488"/>
      <c r="R40" s="488"/>
      <c r="S40" s="488"/>
      <c r="T40" s="488"/>
      <c r="U40" s="488"/>
      <c r="V40" s="488"/>
      <c r="W40" s="488"/>
      <c r="X40" s="488"/>
      <c r="Y40" s="488"/>
      <c r="Z40" s="488"/>
      <c r="AA40" s="488">
        <v>0</v>
      </c>
    </row>
    <row r="41" spans="1:27">
      <c r="A41" s="488">
        <v>14</v>
      </c>
      <c r="B41" s="488" t="s">
        <v>2264</v>
      </c>
      <c r="C41" s="488"/>
      <c r="D41" s="488" t="s">
        <v>1621</v>
      </c>
      <c r="E41" s="488" t="s">
        <v>2304</v>
      </c>
      <c r="F41" s="488" t="s">
        <v>2306</v>
      </c>
      <c r="G41" s="488"/>
      <c r="H41" s="488"/>
      <c r="I41" s="488"/>
      <c r="J41" s="493"/>
      <c r="K41" s="488"/>
      <c r="M41" s="488"/>
      <c r="N41" s="488"/>
      <c r="O41" s="488"/>
      <c r="P41" s="488"/>
      <c r="R41" s="488"/>
      <c r="S41" s="488"/>
      <c r="T41" s="488"/>
      <c r="U41" s="488"/>
      <c r="V41" s="488"/>
      <c r="W41" s="488"/>
      <c r="X41" s="488"/>
      <c r="Y41" s="488"/>
      <c r="Z41" s="488"/>
      <c r="AA41" s="488">
        <v>0</v>
      </c>
    </row>
    <row r="42" spans="1:27">
      <c r="A42" s="488">
        <v>15</v>
      </c>
      <c r="B42" s="488" t="s">
        <v>2264</v>
      </c>
      <c r="C42" s="488"/>
      <c r="D42" s="488" t="s">
        <v>1621</v>
      </c>
      <c r="E42" s="488" t="s">
        <v>2274</v>
      </c>
      <c r="F42" s="488" t="s">
        <v>2307</v>
      </c>
      <c r="G42" s="488"/>
      <c r="H42" s="488"/>
      <c r="I42" s="488"/>
      <c r="J42" s="493"/>
      <c r="K42" s="488"/>
      <c r="M42" s="488"/>
      <c r="N42" s="488"/>
      <c r="O42" s="488"/>
      <c r="P42" s="488"/>
      <c r="R42" s="488"/>
      <c r="S42" s="488"/>
      <c r="T42" s="488"/>
      <c r="U42" s="488"/>
      <c r="V42" s="488"/>
      <c r="W42" s="488"/>
      <c r="X42" s="488"/>
      <c r="Y42" s="488"/>
      <c r="Z42" s="488"/>
      <c r="AA42" s="488">
        <v>0</v>
      </c>
    </row>
    <row r="43" spans="1:27">
      <c r="A43" s="488">
        <v>16</v>
      </c>
      <c r="B43" s="488" t="s">
        <v>2264</v>
      </c>
      <c r="C43" s="488"/>
      <c r="D43" s="488" t="s">
        <v>1621</v>
      </c>
      <c r="E43" s="488" t="s">
        <v>2275</v>
      </c>
      <c r="F43" s="488" t="s">
        <v>2309</v>
      </c>
      <c r="G43" s="488"/>
      <c r="H43" s="488"/>
      <c r="I43" s="488"/>
      <c r="J43" s="493"/>
      <c r="K43" s="488"/>
      <c r="M43" s="488"/>
      <c r="N43" s="488"/>
      <c r="O43" s="488"/>
      <c r="P43" s="488"/>
      <c r="R43" s="488"/>
      <c r="S43" s="488"/>
      <c r="T43" s="488"/>
      <c r="U43" s="488"/>
      <c r="V43" s="488"/>
      <c r="W43" s="488"/>
      <c r="X43" s="488"/>
      <c r="Y43" s="488"/>
      <c r="Z43" s="488"/>
      <c r="AA43" s="488">
        <v>0</v>
      </c>
    </row>
    <row r="44" spans="1:27">
      <c r="A44" s="488">
        <v>17</v>
      </c>
      <c r="B44" s="488" t="s">
        <v>2264</v>
      </c>
      <c r="C44" s="488"/>
      <c r="D44" s="488" t="s">
        <v>1621</v>
      </c>
      <c r="E44" s="488" t="s">
        <v>2276</v>
      </c>
      <c r="F44" s="488" t="s">
        <v>2308</v>
      </c>
      <c r="G44" s="488"/>
      <c r="H44" s="488"/>
      <c r="I44" s="488"/>
      <c r="J44" s="493"/>
      <c r="K44" s="488"/>
      <c r="M44" s="488"/>
      <c r="N44" s="488"/>
      <c r="O44" s="488"/>
      <c r="P44" s="488"/>
      <c r="R44" s="488"/>
      <c r="S44" s="488"/>
      <c r="T44" s="488"/>
      <c r="U44" s="488"/>
      <c r="V44" s="488"/>
      <c r="W44" s="488"/>
      <c r="X44" s="488"/>
      <c r="Y44" s="488"/>
      <c r="Z44" s="488"/>
      <c r="AA44" s="488">
        <v>0</v>
      </c>
    </row>
    <row r="45" spans="1:27" ht="25">
      <c r="A45" s="488">
        <v>18</v>
      </c>
      <c r="B45" s="488" t="s">
        <v>2264</v>
      </c>
      <c r="C45" s="488"/>
      <c r="D45" s="488" t="s">
        <v>1621</v>
      </c>
      <c r="E45" s="488" t="s">
        <v>2277</v>
      </c>
      <c r="F45" s="488" t="s">
        <v>2310</v>
      </c>
      <c r="G45" s="488"/>
      <c r="H45" s="488"/>
      <c r="I45" s="488"/>
      <c r="J45" s="493"/>
      <c r="K45" s="488"/>
      <c r="M45" s="488"/>
      <c r="N45" s="488"/>
      <c r="O45" s="488"/>
      <c r="P45" s="488"/>
      <c r="R45" s="488"/>
      <c r="S45" s="488"/>
      <c r="T45" s="488"/>
      <c r="U45" s="488"/>
      <c r="V45" s="488"/>
      <c r="W45" s="488"/>
      <c r="X45" s="488"/>
      <c r="Y45" s="488"/>
      <c r="Z45" s="488"/>
      <c r="AA45" s="488">
        <v>0</v>
      </c>
    </row>
    <row r="46" spans="1:27" ht="25">
      <c r="A46" s="488">
        <v>19</v>
      </c>
      <c r="B46" s="488" t="s">
        <v>2264</v>
      </c>
      <c r="C46" s="488"/>
      <c r="D46" s="488" t="s">
        <v>1621</v>
      </c>
      <c r="E46" s="488" t="s">
        <v>2278</v>
      </c>
      <c r="F46" s="488" t="s">
        <v>2311</v>
      </c>
      <c r="G46" s="488"/>
      <c r="H46" s="488"/>
      <c r="I46" s="488"/>
      <c r="J46" s="493"/>
      <c r="K46" s="488"/>
      <c r="M46" s="488"/>
      <c r="N46" s="488"/>
      <c r="O46" s="488"/>
      <c r="P46" s="488"/>
      <c r="R46" s="488"/>
      <c r="S46" s="488"/>
      <c r="T46" s="488"/>
      <c r="U46" s="488"/>
      <c r="V46" s="488"/>
      <c r="W46" s="488"/>
      <c r="X46" s="488"/>
      <c r="Y46" s="488"/>
      <c r="Z46" s="488"/>
      <c r="AA46" s="488">
        <v>0</v>
      </c>
    </row>
    <row r="47" spans="1:27" ht="25">
      <c r="A47" s="488">
        <v>20</v>
      </c>
      <c r="B47" s="488" t="s">
        <v>2264</v>
      </c>
      <c r="C47" s="488"/>
      <c r="D47" s="488" t="s">
        <v>1621</v>
      </c>
      <c r="E47" s="488" t="s">
        <v>2313</v>
      </c>
      <c r="F47" s="488" t="s">
        <v>2312</v>
      </c>
      <c r="G47" s="488"/>
      <c r="H47" s="488"/>
      <c r="I47" s="488"/>
      <c r="J47" s="493"/>
      <c r="K47" s="488"/>
      <c r="M47" s="488"/>
      <c r="N47" s="488"/>
      <c r="O47" s="488"/>
      <c r="P47" s="488"/>
      <c r="R47" s="488"/>
      <c r="S47" s="488"/>
      <c r="T47" s="488"/>
      <c r="U47" s="488"/>
      <c r="V47" s="488"/>
      <c r="W47" s="488"/>
      <c r="X47" s="488"/>
      <c r="Y47" s="488"/>
      <c r="Z47" s="488"/>
      <c r="AA47" s="488">
        <v>0</v>
      </c>
    </row>
    <row r="48" spans="1:27" ht="25">
      <c r="A48" s="488">
        <v>21</v>
      </c>
      <c r="B48" s="488" t="s">
        <v>2264</v>
      </c>
      <c r="C48" s="488"/>
      <c r="D48" s="488" t="s">
        <v>1621</v>
      </c>
      <c r="E48" s="488" t="s">
        <v>2314</v>
      </c>
      <c r="F48" s="488" t="s">
        <v>2315</v>
      </c>
      <c r="G48" s="488"/>
      <c r="H48" s="488"/>
      <c r="I48" s="488"/>
      <c r="J48" s="493"/>
      <c r="K48" s="488"/>
      <c r="M48" s="488"/>
      <c r="N48" s="488"/>
      <c r="O48" s="488"/>
      <c r="P48" s="488"/>
      <c r="R48" s="488"/>
      <c r="S48" s="488"/>
      <c r="T48" s="488"/>
      <c r="U48" s="488"/>
      <c r="V48" s="488"/>
      <c r="W48" s="488"/>
      <c r="X48" s="488"/>
      <c r="Y48" s="488"/>
      <c r="Z48" s="488"/>
      <c r="AA48" s="488">
        <v>0</v>
      </c>
    </row>
    <row r="49" spans="1:27" ht="25">
      <c r="A49" s="488">
        <v>22</v>
      </c>
      <c r="B49" s="488" t="s">
        <v>2264</v>
      </c>
      <c r="C49" s="488"/>
      <c r="D49" s="488" t="s">
        <v>1621</v>
      </c>
      <c r="E49" s="488" t="s">
        <v>2316</v>
      </c>
      <c r="F49" s="488" t="s">
        <v>2317</v>
      </c>
      <c r="G49" s="488"/>
      <c r="H49" s="488"/>
      <c r="I49" s="488"/>
      <c r="J49" s="493"/>
      <c r="K49" s="488"/>
      <c r="M49" s="488"/>
      <c r="N49" s="488"/>
      <c r="O49" s="488"/>
      <c r="P49" s="488"/>
      <c r="R49" s="488"/>
      <c r="S49" s="488"/>
      <c r="T49" s="488"/>
      <c r="U49" s="488"/>
      <c r="V49" s="488"/>
      <c r="W49" s="488"/>
      <c r="X49" s="488"/>
      <c r="Y49" s="488"/>
      <c r="Z49" s="488"/>
      <c r="AA49" s="488">
        <v>0</v>
      </c>
    </row>
    <row r="50" spans="1:27" ht="25">
      <c r="A50" s="488">
        <v>23</v>
      </c>
      <c r="B50" s="488" t="s">
        <v>2264</v>
      </c>
      <c r="C50" s="488"/>
      <c r="D50" s="488" t="s">
        <v>1621</v>
      </c>
      <c r="E50" s="488" t="s">
        <v>2318</v>
      </c>
      <c r="F50" s="488" t="s">
        <v>2319</v>
      </c>
      <c r="G50" s="488"/>
      <c r="H50" s="488"/>
      <c r="I50" s="488"/>
      <c r="J50" s="493"/>
      <c r="K50" s="488"/>
      <c r="M50" s="488"/>
      <c r="N50" s="488"/>
      <c r="O50" s="488"/>
      <c r="P50" s="488"/>
      <c r="R50" s="488"/>
      <c r="S50" s="488"/>
      <c r="T50" s="488"/>
      <c r="U50" s="488"/>
      <c r="V50" s="488"/>
      <c r="W50" s="488"/>
      <c r="X50" s="488"/>
      <c r="Y50" s="488"/>
      <c r="Z50" s="488"/>
      <c r="AA50" s="488">
        <v>0</v>
      </c>
    </row>
    <row r="51" spans="1:27" ht="25">
      <c r="A51" s="488">
        <v>24</v>
      </c>
      <c r="B51" s="488" t="s">
        <v>2264</v>
      </c>
      <c r="C51" s="488"/>
      <c r="D51" s="488" t="s">
        <v>1621</v>
      </c>
      <c r="E51" s="488" t="s">
        <v>2320</v>
      </c>
      <c r="F51" s="488" t="s">
        <v>2321</v>
      </c>
      <c r="G51" s="488"/>
      <c r="H51" s="488"/>
      <c r="I51" s="488"/>
      <c r="J51" s="493"/>
      <c r="K51" s="488"/>
      <c r="M51" s="488"/>
      <c r="N51" s="488"/>
      <c r="O51" s="488"/>
      <c r="P51" s="488"/>
      <c r="R51" s="488"/>
      <c r="S51" s="488"/>
      <c r="T51" s="488"/>
      <c r="U51" s="488"/>
      <c r="V51" s="488"/>
      <c r="W51" s="488"/>
      <c r="X51" s="488"/>
      <c r="Y51" s="488"/>
      <c r="Z51" s="488"/>
      <c r="AA51" s="488">
        <v>0</v>
      </c>
    </row>
    <row r="52" spans="1:27">
      <c r="A52" s="488">
        <v>25</v>
      </c>
      <c r="B52" s="488" t="s">
        <v>2264</v>
      </c>
      <c r="C52" s="488"/>
      <c r="D52" s="488" t="s">
        <v>1621</v>
      </c>
      <c r="E52" s="488" t="s">
        <v>2279</v>
      </c>
      <c r="F52" s="488" t="s">
        <v>2322</v>
      </c>
      <c r="G52" s="488"/>
      <c r="H52" s="488"/>
      <c r="I52" s="488"/>
      <c r="J52" s="493"/>
      <c r="K52" s="488"/>
      <c r="M52" s="488"/>
      <c r="N52" s="488"/>
      <c r="O52" s="488"/>
      <c r="P52" s="488"/>
      <c r="R52" s="488"/>
      <c r="S52" s="488"/>
      <c r="T52" s="488"/>
      <c r="U52" s="488"/>
      <c r="V52" s="488"/>
      <c r="W52" s="488"/>
      <c r="X52" s="488"/>
      <c r="Y52" s="488"/>
      <c r="Z52" s="488"/>
      <c r="AA52" s="488">
        <v>0</v>
      </c>
    </row>
    <row r="53" spans="1:27">
      <c r="A53" s="488">
        <v>26</v>
      </c>
      <c r="B53" s="488" t="s">
        <v>2264</v>
      </c>
      <c r="C53" s="488"/>
      <c r="D53" s="488" t="s">
        <v>1621</v>
      </c>
      <c r="E53" s="488" t="s">
        <v>2280</v>
      </c>
      <c r="F53" s="488" t="s">
        <v>2323</v>
      </c>
      <c r="G53" s="488"/>
      <c r="H53" s="488"/>
      <c r="I53" s="488"/>
      <c r="J53" s="493"/>
      <c r="K53" s="488"/>
      <c r="M53" s="488"/>
      <c r="N53" s="488"/>
      <c r="O53" s="488"/>
      <c r="P53" s="488"/>
      <c r="R53" s="488"/>
      <c r="S53" s="488"/>
      <c r="T53" s="488"/>
      <c r="U53" s="488"/>
      <c r="V53" s="488"/>
      <c r="W53" s="488"/>
      <c r="X53" s="488"/>
      <c r="Y53" s="488"/>
      <c r="Z53" s="488"/>
      <c r="AA53" s="488">
        <v>0</v>
      </c>
    </row>
    <row r="54" spans="1:27">
      <c r="A54" s="488">
        <v>27</v>
      </c>
      <c r="B54" s="488" t="s">
        <v>2264</v>
      </c>
      <c r="C54" s="488"/>
      <c r="D54" s="488" t="s">
        <v>1621</v>
      </c>
      <c r="E54" s="488" t="s">
        <v>2281</v>
      </c>
      <c r="F54" s="488" t="s">
        <v>2324</v>
      </c>
      <c r="G54" s="488"/>
      <c r="H54" s="488"/>
      <c r="I54" s="488"/>
      <c r="J54" s="493"/>
      <c r="K54" s="488"/>
      <c r="M54" s="488"/>
      <c r="N54" s="488"/>
      <c r="O54" s="488"/>
      <c r="P54" s="488"/>
      <c r="R54" s="488"/>
      <c r="S54" s="488"/>
      <c r="T54" s="488"/>
      <c r="U54" s="488"/>
      <c r="V54" s="488"/>
      <c r="W54" s="488"/>
      <c r="X54" s="488"/>
      <c r="Y54" s="488"/>
      <c r="Z54" s="488"/>
      <c r="AA54" s="488">
        <v>0</v>
      </c>
    </row>
    <row r="55" spans="1:27">
      <c r="A55" s="488">
        <v>28</v>
      </c>
      <c r="B55" s="488" t="s">
        <v>2264</v>
      </c>
      <c r="C55" s="488"/>
      <c r="D55" s="488" t="s">
        <v>1621</v>
      </c>
      <c r="E55" s="488" t="s">
        <v>2282</v>
      </c>
      <c r="F55" s="488" t="s">
        <v>2325</v>
      </c>
      <c r="G55" s="488"/>
      <c r="H55" s="488"/>
      <c r="I55" s="488"/>
      <c r="J55" s="493"/>
      <c r="K55" s="488"/>
      <c r="M55" s="488"/>
      <c r="N55" s="488"/>
      <c r="O55" s="488"/>
      <c r="P55" s="488"/>
      <c r="R55" s="488"/>
      <c r="S55" s="488"/>
      <c r="T55" s="488"/>
      <c r="U55" s="488"/>
      <c r="V55" s="488"/>
      <c r="W55" s="488"/>
      <c r="X55" s="488"/>
      <c r="Y55" s="488"/>
      <c r="Z55" s="488"/>
      <c r="AA55" s="488">
        <v>0</v>
      </c>
    </row>
    <row r="56" spans="1:27">
      <c r="A56" s="488">
        <v>29</v>
      </c>
      <c r="B56" s="488" t="s">
        <v>2264</v>
      </c>
      <c r="C56" s="488"/>
      <c r="D56" s="488" t="s">
        <v>1621</v>
      </c>
      <c r="E56" s="488" t="s">
        <v>2283</v>
      </c>
      <c r="F56" s="488" t="s">
        <v>2326</v>
      </c>
      <c r="G56" s="488"/>
      <c r="H56" s="488"/>
      <c r="I56" s="488"/>
      <c r="J56" s="493"/>
      <c r="K56" s="488"/>
      <c r="M56" s="488"/>
      <c r="N56" s="488"/>
      <c r="O56" s="488"/>
      <c r="P56" s="488"/>
      <c r="R56" s="488"/>
      <c r="S56" s="488"/>
      <c r="T56" s="488"/>
      <c r="U56" s="488"/>
      <c r="V56" s="488"/>
      <c r="W56" s="488"/>
      <c r="X56" s="488"/>
      <c r="Y56" s="488"/>
      <c r="Z56" s="488"/>
      <c r="AA56" s="488">
        <v>0</v>
      </c>
    </row>
    <row r="57" spans="1:27">
      <c r="A57" s="488"/>
      <c r="B57" s="488"/>
      <c r="C57" s="488"/>
      <c r="D57" s="488" t="s">
        <v>1621</v>
      </c>
      <c r="E57" s="488" t="s">
        <v>2327</v>
      </c>
      <c r="F57" s="488" t="s">
        <v>2328</v>
      </c>
      <c r="G57" s="488"/>
      <c r="H57" s="488"/>
      <c r="I57" s="488"/>
      <c r="J57" s="493"/>
      <c r="K57" s="488"/>
      <c r="M57" s="488"/>
      <c r="N57" s="488"/>
      <c r="O57" s="488"/>
      <c r="P57" s="488"/>
      <c r="R57" s="488"/>
      <c r="S57" s="488"/>
      <c r="T57" s="488"/>
      <c r="U57" s="488"/>
      <c r="V57" s="488"/>
      <c r="W57" s="488"/>
      <c r="X57" s="488"/>
      <c r="Y57" s="488"/>
      <c r="Z57" s="488"/>
      <c r="AA57" s="488">
        <v>0</v>
      </c>
    </row>
    <row r="58" spans="1:27">
      <c r="A58" s="488">
        <v>30</v>
      </c>
      <c r="B58" s="488" t="s">
        <v>2264</v>
      </c>
      <c r="C58" s="488"/>
      <c r="D58" s="488" t="s">
        <v>1621</v>
      </c>
      <c r="E58" s="488" t="s">
        <v>2284</v>
      </c>
      <c r="F58" s="488" t="s">
        <v>2329</v>
      </c>
      <c r="G58" s="488"/>
      <c r="H58" s="488"/>
      <c r="I58" s="488"/>
      <c r="J58" s="493"/>
      <c r="K58" s="488"/>
      <c r="M58" s="488"/>
      <c r="N58" s="488"/>
      <c r="O58" s="488"/>
      <c r="P58" s="488"/>
      <c r="R58" s="488"/>
      <c r="S58" s="488"/>
      <c r="T58" s="488"/>
      <c r="U58" s="488"/>
      <c r="V58" s="488"/>
      <c r="W58" s="488"/>
      <c r="X58" s="488"/>
      <c r="Y58" s="488"/>
      <c r="Z58" s="488"/>
      <c r="AA58" s="488">
        <v>0</v>
      </c>
    </row>
    <row r="59" spans="1:27">
      <c r="A59" s="488">
        <v>31</v>
      </c>
      <c r="B59" s="488" t="s">
        <v>2264</v>
      </c>
      <c r="C59" s="488"/>
      <c r="D59" s="488" t="s">
        <v>1621</v>
      </c>
      <c r="E59" s="488" t="s">
        <v>2285</v>
      </c>
      <c r="F59" s="488" t="s">
        <v>2330</v>
      </c>
      <c r="G59" s="488"/>
      <c r="H59" s="488"/>
      <c r="I59" s="488"/>
      <c r="J59" s="493"/>
      <c r="K59" s="488"/>
      <c r="M59" s="488"/>
      <c r="N59" s="488"/>
      <c r="O59" s="488"/>
      <c r="P59" s="488"/>
      <c r="R59" s="488"/>
      <c r="S59" s="488"/>
      <c r="T59" s="488"/>
      <c r="U59" s="488"/>
      <c r="V59" s="488"/>
      <c r="W59" s="488"/>
      <c r="X59" s="488"/>
      <c r="Y59" s="488"/>
      <c r="Z59" s="488"/>
      <c r="AA59" s="488">
        <v>0</v>
      </c>
    </row>
    <row r="60" spans="1:27">
      <c r="A60" s="488">
        <v>32</v>
      </c>
      <c r="B60" s="488" t="s">
        <v>2264</v>
      </c>
      <c r="C60" s="488"/>
      <c r="D60" s="488" t="s">
        <v>1621</v>
      </c>
      <c r="E60" s="488" t="s">
        <v>2286</v>
      </c>
      <c r="F60" s="488" t="s">
        <v>2331</v>
      </c>
      <c r="G60" s="488"/>
      <c r="H60" s="488"/>
      <c r="I60" s="488"/>
      <c r="J60" s="493"/>
      <c r="K60" s="488"/>
      <c r="M60" s="488"/>
      <c r="N60" s="488"/>
      <c r="O60" s="488"/>
      <c r="P60" s="488"/>
      <c r="R60" s="488"/>
      <c r="S60" s="488"/>
      <c r="T60" s="488"/>
      <c r="U60" s="488"/>
      <c r="V60" s="488"/>
      <c r="W60" s="488"/>
      <c r="X60" s="488"/>
      <c r="Y60" s="488"/>
      <c r="Z60" s="488"/>
      <c r="AA60" s="488">
        <v>0</v>
      </c>
    </row>
    <row r="61" spans="1:27">
      <c r="A61" s="488">
        <v>33</v>
      </c>
      <c r="B61" s="488" t="s">
        <v>2264</v>
      </c>
      <c r="C61" s="488"/>
      <c r="D61" s="488" t="s">
        <v>1621</v>
      </c>
      <c r="E61" s="488" t="s">
        <v>2287</v>
      </c>
      <c r="F61" s="488" t="s">
        <v>2332</v>
      </c>
      <c r="G61" s="488"/>
      <c r="H61" s="488"/>
      <c r="I61" s="488"/>
      <c r="J61" s="493"/>
      <c r="K61" s="488"/>
      <c r="M61" s="488"/>
      <c r="N61" s="488"/>
      <c r="O61" s="488"/>
      <c r="P61" s="488"/>
      <c r="R61" s="488"/>
      <c r="S61" s="488"/>
      <c r="T61" s="488"/>
      <c r="U61" s="488"/>
      <c r="V61" s="488"/>
      <c r="W61" s="488"/>
      <c r="X61" s="488"/>
      <c r="Y61" s="488"/>
      <c r="Z61" s="488"/>
      <c r="AA61" s="488">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4008-468C-48C5-BDA6-0FE5E615FAE7}">
  <dimension ref="A1:BK88"/>
  <sheetViews>
    <sheetView topLeftCell="E1" zoomScale="75" zoomScaleNormal="75" workbookViewId="0">
      <selection activeCell="E19" sqref="E19"/>
    </sheetView>
  </sheetViews>
  <sheetFormatPr defaultRowHeight="12.5"/>
  <cols>
    <col min="1" max="1" width="11.54296875" style="185" bestFit="1" customWidth="1"/>
    <col min="2" max="2" width="21.54296875" style="185" bestFit="1" customWidth="1"/>
    <col min="3" max="3" width="11.1796875" style="185" bestFit="1" customWidth="1"/>
    <col min="4" max="4" width="34.453125" style="185" bestFit="1" customWidth="1"/>
    <col min="5" max="5" width="78.453125" style="185" customWidth="1"/>
    <col min="6" max="6" width="24.26953125" style="185" bestFit="1" customWidth="1"/>
    <col min="7" max="7" width="89.7265625" style="185" bestFit="1" customWidth="1"/>
    <col min="8" max="8" width="14.81640625" style="185" bestFit="1" customWidth="1"/>
    <col min="9" max="9" width="24.26953125" style="185" bestFit="1" customWidth="1"/>
    <col min="10" max="10" width="19.90625" style="185" bestFit="1" customWidth="1"/>
    <col min="11" max="11" width="32.26953125" style="185" bestFit="1" customWidth="1"/>
    <col min="12" max="12" width="30.26953125" style="185" bestFit="1" customWidth="1"/>
    <col min="13" max="13" width="20.1796875" style="185" bestFit="1" customWidth="1"/>
    <col min="14" max="14" width="27.81640625" style="185" bestFit="1" customWidth="1"/>
    <col min="15" max="15" width="25.7265625" style="185" bestFit="1" customWidth="1"/>
    <col min="16" max="17" width="19.08984375" style="185" bestFit="1" customWidth="1"/>
    <col min="18" max="18" width="29" style="185" bestFit="1" customWidth="1"/>
    <col min="19" max="19" width="27.26953125" style="185" bestFit="1" customWidth="1"/>
    <col min="20" max="20" width="14.7265625" style="185" bestFit="1" customWidth="1"/>
    <col min="21" max="21" width="30" style="185" bestFit="1" customWidth="1"/>
    <col min="22" max="22" width="26.453125" style="185" bestFit="1" customWidth="1"/>
    <col min="23" max="23" width="20.26953125" style="185" bestFit="1" customWidth="1"/>
    <col min="24" max="24" width="22.36328125" style="185" bestFit="1" customWidth="1"/>
    <col min="25" max="25" width="20.7265625" style="185" hidden="1" customWidth="1"/>
    <col min="26" max="26" width="39" style="185" hidden="1" customWidth="1"/>
    <col min="27" max="27" width="80.7265625" style="185" hidden="1" customWidth="1"/>
    <col min="28" max="28" width="28.36328125" style="185" hidden="1" customWidth="1"/>
    <col min="29" max="29" width="11.453125" style="185" hidden="1" customWidth="1"/>
    <col min="30" max="30" width="24.6328125" style="185" hidden="1" customWidth="1"/>
    <col min="31" max="31" width="33" style="185" hidden="1" customWidth="1"/>
    <col min="32" max="32" width="59.26953125" style="185" hidden="1" customWidth="1"/>
    <col min="33" max="33" width="15.36328125" style="185" hidden="1" customWidth="1"/>
    <col min="34" max="34" width="24.453125" style="185" hidden="1" customWidth="1"/>
    <col min="35" max="35" width="17.26953125" style="185" hidden="1" customWidth="1"/>
    <col min="36" max="36" width="22.7265625" style="185" hidden="1" customWidth="1"/>
    <col min="37" max="37" width="22.1796875" style="185" bestFit="1" customWidth="1"/>
    <col min="38" max="38" width="16.81640625" style="185" bestFit="1" customWidth="1"/>
    <col min="39" max="39" width="24.36328125" style="185" hidden="1" customWidth="1"/>
    <col min="40" max="40" width="16.36328125" style="185" hidden="1" customWidth="1"/>
    <col min="41" max="41" width="24.36328125" style="185" hidden="1" customWidth="1"/>
    <col min="42" max="42" width="38.7265625" style="185" hidden="1" customWidth="1"/>
    <col min="43" max="43" width="30.36328125" style="185" hidden="1" customWidth="1"/>
    <col min="44" max="45" width="39.54296875" style="185" hidden="1" customWidth="1"/>
    <col min="46" max="46" width="11.08984375" style="185" hidden="1" customWidth="1"/>
    <col min="47" max="47" width="47.08984375" style="185" hidden="1" customWidth="1"/>
    <col min="48" max="48" width="24.08984375" style="185" hidden="1" customWidth="1"/>
    <col min="49" max="49" width="17" style="185" hidden="1" customWidth="1"/>
    <col min="50" max="50" width="22.36328125" style="185" hidden="1" customWidth="1"/>
    <col min="51" max="51" width="80.7265625" style="185" bestFit="1" customWidth="1"/>
    <col min="52" max="52" width="41.6328125" style="185" hidden="1" customWidth="1"/>
    <col min="53" max="53" width="12.08984375" style="185" bestFit="1" customWidth="1"/>
    <col min="54" max="54" width="21.26953125" style="185" hidden="1" customWidth="1"/>
    <col min="55" max="55" width="40.90625" style="185" hidden="1" customWidth="1"/>
    <col min="56" max="56" width="80.7265625" style="185" hidden="1" customWidth="1"/>
    <col min="57" max="57" width="13.90625" style="185" hidden="1" customWidth="1"/>
    <col min="58" max="58" width="25" style="185" hidden="1" customWidth="1"/>
    <col min="59" max="59" width="17.81640625" style="185" hidden="1" customWidth="1"/>
    <col min="60" max="60" width="23.26953125" style="185" hidden="1" customWidth="1"/>
    <col min="61" max="61" width="22.81640625" style="185" bestFit="1" customWidth="1"/>
    <col min="62" max="62" width="16.81640625" style="185" bestFit="1" customWidth="1"/>
    <col min="63" max="63" width="16.7265625" style="185" hidden="1" customWidth="1"/>
    <col min="64" max="16384" width="8.7265625" style="185"/>
  </cols>
  <sheetData>
    <row r="1" spans="1:23">
      <c r="A1" s="185" t="s">
        <v>1901</v>
      </c>
      <c r="B1" s="185" t="s">
        <v>51</v>
      </c>
      <c r="C1" t="s">
        <v>2339</v>
      </c>
      <c r="D1" s="185" t="s">
        <v>1832</v>
      </c>
      <c r="E1" s="185" t="s">
        <v>1903</v>
      </c>
      <c r="F1" s="185" t="s">
        <v>1904</v>
      </c>
      <c r="G1" s="185" t="s">
        <v>1912</v>
      </c>
      <c r="H1" s="185" t="s">
        <v>1905</v>
      </c>
      <c r="I1" s="493" t="s">
        <v>2263</v>
      </c>
      <c r="J1" s="185" t="s">
        <v>1895</v>
      </c>
      <c r="K1" s="185" t="s">
        <v>1921</v>
      </c>
      <c r="L1" s="185" t="s">
        <v>1922</v>
      </c>
      <c r="M1" s="185" t="s">
        <v>1896</v>
      </c>
      <c r="N1" s="185" t="s">
        <v>1915</v>
      </c>
      <c r="O1" s="185" t="s">
        <v>1916</v>
      </c>
      <c r="P1" s="185" t="s">
        <v>1897</v>
      </c>
      <c r="Q1" s="185" t="s">
        <v>1898</v>
      </c>
      <c r="R1" s="185" t="s">
        <v>1918</v>
      </c>
      <c r="S1" s="185" t="s">
        <v>1917</v>
      </c>
      <c r="T1" s="185" t="s">
        <v>1899</v>
      </c>
      <c r="U1" s="185" t="s">
        <v>1919</v>
      </c>
      <c r="V1" s="185" t="s">
        <v>1920</v>
      </c>
      <c r="W1" s="185" t="s">
        <v>1558</v>
      </c>
    </row>
    <row r="2" spans="1:23">
      <c r="A2" s="488">
        <v>1</v>
      </c>
      <c r="B2" s="488" t="s">
        <v>1780</v>
      </c>
      <c r="C2" t="s">
        <v>1621</v>
      </c>
      <c r="D2" s="488" t="s">
        <v>1781</v>
      </c>
      <c r="E2" s="488" t="s">
        <v>1991</v>
      </c>
      <c r="F2" s="488" t="s">
        <v>1843</v>
      </c>
      <c r="G2" s="488" t="s">
        <v>2341</v>
      </c>
      <c r="H2" s="488"/>
      <c r="I2" s="493" t="s">
        <v>2340</v>
      </c>
      <c r="J2" s="488"/>
      <c r="K2" s="488"/>
      <c r="L2" s="488"/>
      <c r="M2" s="488"/>
      <c r="N2" s="488"/>
      <c r="O2" s="488"/>
      <c r="P2" s="488"/>
      <c r="Q2" s="488"/>
      <c r="R2" s="488"/>
      <c r="S2" s="488"/>
      <c r="T2" s="488"/>
      <c r="U2" s="488"/>
      <c r="V2" s="488"/>
      <c r="W2" s="488"/>
    </row>
    <row r="3" spans="1:23">
      <c r="A3" s="488">
        <v>2</v>
      </c>
      <c r="B3" s="488" t="s">
        <v>1780</v>
      </c>
      <c r="C3" t="s">
        <v>1621</v>
      </c>
      <c r="D3" s="488" t="s">
        <v>1782</v>
      </c>
      <c r="E3" s="488" t="s">
        <v>1974</v>
      </c>
      <c r="F3" s="488" t="s">
        <v>1742</v>
      </c>
      <c r="G3" s="488" t="s">
        <v>1842</v>
      </c>
      <c r="H3" s="488"/>
      <c r="I3" s="493" t="s">
        <v>1782</v>
      </c>
      <c r="J3" s="488"/>
      <c r="K3" s="488"/>
      <c r="L3" s="488"/>
      <c r="M3" s="488"/>
      <c r="N3" s="488"/>
      <c r="O3" s="488"/>
      <c r="P3" s="488"/>
      <c r="Q3" s="488"/>
      <c r="R3" s="488"/>
      <c r="S3" s="488"/>
      <c r="T3" s="488"/>
      <c r="U3" s="488"/>
      <c r="V3" s="488"/>
      <c r="W3" s="488"/>
    </row>
    <row r="4" spans="1:23">
      <c r="A4" s="488">
        <v>3</v>
      </c>
      <c r="B4" s="488" t="s">
        <v>1837</v>
      </c>
      <c r="C4" t="s">
        <v>1621</v>
      </c>
      <c r="D4" s="488" t="s">
        <v>1834</v>
      </c>
      <c r="E4" s="488" t="s">
        <v>1835</v>
      </c>
      <c r="F4" s="488" t="s">
        <v>1828</v>
      </c>
      <c r="G4" s="488" t="s">
        <v>1836</v>
      </c>
      <c r="H4" s="488"/>
      <c r="I4" s="493" t="s">
        <v>1834</v>
      </c>
      <c r="J4" s="488"/>
      <c r="K4" s="488"/>
      <c r="L4" s="488"/>
      <c r="M4" s="488"/>
      <c r="N4" s="488"/>
      <c r="O4" s="488"/>
      <c r="P4" s="488"/>
      <c r="Q4" s="488"/>
      <c r="R4" s="488"/>
      <c r="S4" s="488"/>
      <c r="T4" s="488"/>
      <c r="U4" s="488"/>
      <c r="V4" s="488"/>
      <c r="W4" s="488"/>
    </row>
    <row r="5" spans="1:23" ht="25">
      <c r="A5" s="488">
        <v>4</v>
      </c>
      <c r="B5" s="488" t="s">
        <v>1780</v>
      </c>
      <c r="C5" t="s">
        <v>1621</v>
      </c>
      <c r="D5" s="488" t="s">
        <v>1783</v>
      </c>
      <c r="E5" s="488" t="s">
        <v>1784</v>
      </c>
      <c r="F5" s="488" t="s">
        <v>1885</v>
      </c>
      <c r="G5" s="488"/>
      <c r="H5" s="488"/>
      <c r="I5" s="493" t="s">
        <v>1783</v>
      </c>
      <c r="J5" s="488"/>
      <c r="K5" s="488"/>
      <c r="L5" s="488"/>
      <c r="M5" s="488"/>
      <c r="N5" s="488"/>
      <c r="O5" s="488"/>
      <c r="P5" s="488"/>
      <c r="Q5" s="488"/>
      <c r="R5" s="488"/>
      <c r="S5" s="488"/>
      <c r="T5" s="488"/>
      <c r="U5" s="488"/>
      <c r="V5" s="488"/>
      <c r="W5" s="488"/>
    </row>
    <row r="6" spans="1:23" ht="25">
      <c r="A6" s="488">
        <v>5</v>
      </c>
      <c r="B6" s="488" t="s">
        <v>1780</v>
      </c>
      <c r="C6" t="s">
        <v>1621</v>
      </c>
      <c r="D6" s="488" t="s">
        <v>1840</v>
      </c>
      <c r="E6" s="488" t="s">
        <v>1841</v>
      </c>
      <c r="F6" s="488" t="s">
        <v>1828</v>
      </c>
      <c r="G6" s="488" t="s">
        <v>1844</v>
      </c>
      <c r="H6" s="488"/>
      <c r="I6" s="493" t="s">
        <v>1840</v>
      </c>
      <c r="J6" s="488"/>
      <c r="K6" s="488"/>
      <c r="L6" s="488"/>
      <c r="M6" s="488"/>
      <c r="N6" s="488"/>
      <c r="O6" s="488"/>
      <c r="P6" s="488"/>
      <c r="Q6" s="488"/>
      <c r="R6" s="488"/>
      <c r="S6" s="488"/>
      <c r="T6" s="488"/>
      <c r="U6" s="488"/>
      <c r="V6" s="488"/>
      <c r="W6" s="488"/>
    </row>
    <row r="7" spans="1:23">
      <c r="A7" s="488">
        <v>6</v>
      </c>
      <c r="B7" s="488" t="s">
        <v>1780</v>
      </c>
      <c r="C7" t="s">
        <v>1621</v>
      </c>
      <c r="D7" s="488" t="s">
        <v>1785</v>
      </c>
      <c r="E7" s="488" t="s">
        <v>1786</v>
      </c>
      <c r="F7" s="488" t="s">
        <v>1885</v>
      </c>
      <c r="G7" s="488" t="s">
        <v>1845</v>
      </c>
      <c r="H7" s="488"/>
      <c r="I7" s="493" t="s">
        <v>1785</v>
      </c>
      <c r="J7" s="488"/>
      <c r="K7" s="488"/>
      <c r="L7" s="488"/>
      <c r="M7" s="488"/>
      <c r="N7" s="488"/>
      <c r="O7" s="488"/>
      <c r="P7" s="488"/>
      <c r="Q7" s="488"/>
      <c r="R7" s="488"/>
      <c r="S7" s="488"/>
      <c r="T7" s="488"/>
      <c r="U7" s="488"/>
      <c r="V7" s="488"/>
      <c r="W7" s="488"/>
    </row>
    <row r="8" spans="1:23" ht="25">
      <c r="A8" s="488">
        <v>7</v>
      </c>
      <c r="B8" s="488" t="s">
        <v>1780</v>
      </c>
      <c r="C8" t="s">
        <v>1621</v>
      </c>
      <c r="D8" s="488" t="s">
        <v>1787</v>
      </c>
      <c r="E8" s="488" t="s">
        <v>1788</v>
      </c>
      <c r="F8" s="488" t="s">
        <v>1971</v>
      </c>
      <c r="G8" s="488" t="s">
        <v>1846</v>
      </c>
      <c r="H8" s="488"/>
      <c r="I8" s="493" t="s">
        <v>1787</v>
      </c>
      <c r="J8" s="488"/>
      <c r="K8" s="488"/>
      <c r="L8" s="488"/>
      <c r="M8" s="488"/>
      <c r="N8" s="488"/>
      <c r="O8" s="488"/>
      <c r="P8" s="488"/>
      <c r="Q8" s="488"/>
      <c r="R8" s="488"/>
      <c r="S8" s="488"/>
      <c r="T8" s="488"/>
      <c r="U8" s="488"/>
      <c r="V8" s="488"/>
      <c r="W8" s="488"/>
    </row>
    <row r="9" spans="1:23">
      <c r="A9" s="488">
        <v>8</v>
      </c>
      <c r="B9" s="488" t="s">
        <v>1780</v>
      </c>
      <c r="C9" t="s">
        <v>1621</v>
      </c>
      <c r="D9" s="488" t="s">
        <v>1862</v>
      </c>
      <c r="E9" s="488" t="s">
        <v>1847</v>
      </c>
      <c r="F9" s="488" t="s">
        <v>1828</v>
      </c>
      <c r="G9" s="488" t="s">
        <v>1848</v>
      </c>
      <c r="H9" s="488"/>
      <c r="I9" s="493" t="s">
        <v>1861</v>
      </c>
      <c r="J9" s="488"/>
      <c r="K9" s="488"/>
      <c r="L9" s="488"/>
      <c r="M9" s="488"/>
      <c r="N9" s="488"/>
      <c r="O9" s="488"/>
      <c r="P9" s="488"/>
      <c r="Q9" s="488"/>
      <c r="R9" s="488"/>
      <c r="S9" s="488"/>
      <c r="T9" s="488"/>
      <c r="U9" s="488"/>
      <c r="V9" s="488"/>
      <c r="W9" s="488"/>
    </row>
    <row r="10" spans="1:23" ht="25">
      <c r="A10" s="488">
        <v>9</v>
      </c>
      <c r="B10" s="488" t="s">
        <v>1780</v>
      </c>
      <c r="C10" t="s">
        <v>1621</v>
      </c>
      <c r="D10" s="488" t="s">
        <v>1860</v>
      </c>
      <c r="E10" s="488" t="s">
        <v>1789</v>
      </c>
      <c r="F10" s="488" t="s">
        <v>1885</v>
      </c>
      <c r="G10" s="488" t="s">
        <v>1877</v>
      </c>
      <c r="H10" s="488"/>
      <c r="I10" s="493" t="s">
        <v>1790</v>
      </c>
      <c r="J10" s="488"/>
      <c r="K10" s="488"/>
      <c r="L10" s="488"/>
      <c r="M10" s="488"/>
      <c r="N10" s="488"/>
      <c r="O10" s="488"/>
      <c r="P10" s="488"/>
      <c r="Q10" s="488"/>
      <c r="R10" s="488"/>
      <c r="S10" s="488"/>
      <c r="T10" s="488"/>
      <c r="U10" s="488"/>
      <c r="V10" s="488"/>
      <c r="W10" s="488"/>
    </row>
    <row r="11" spans="1:23" ht="25">
      <c r="A11" s="488">
        <v>1</v>
      </c>
      <c r="B11" s="488" t="s">
        <v>172</v>
      </c>
      <c r="C11" t="s">
        <v>1621</v>
      </c>
      <c r="D11" s="488" t="s">
        <v>1869</v>
      </c>
      <c r="E11" s="488" t="s">
        <v>1878</v>
      </c>
      <c r="F11" s="488" t="s">
        <v>1884</v>
      </c>
      <c r="G11" s="488" t="s">
        <v>1864</v>
      </c>
      <c r="H11" s="488"/>
      <c r="I11" s="493" t="s">
        <v>1879</v>
      </c>
      <c r="J11" s="488" t="s">
        <v>74</v>
      </c>
      <c r="K11" s="488"/>
      <c r="L11" s="488"/>
      <c r="M11" s="488" t="s">
        <v>76</v>
      </c>
      <c r="N11" s="488"/>
      <c r="O11" s="488"/>
      <c r="P11" s="488" t="s">
        <v>76</v>
      </c>
      <c r="Q11" s="488"/>
      <c r="R11" s="488"/>
      <c r="S11" s="488"/>
      <c r="T11" s="488" t="s">
        <v>84</v>
      </c>
      <c r="U11" s="488"/>
      <c r="V11" s="488"/>
      <c r="W11" s="488">
        <v>4</v>
      </c>
    </row>
    <row r="12" spans="1:23" ht="25">
      <c r="A12" s="488">
        <v>2</v>
      </c>
      <c r="B12" s="488" t="s">
        <v>172</v>
      </c>
      <c r="C12" t="s">
        <v>1621</v>
      </c>
      <c r="D12" s="488" t="s">
        <v>1977</v>
      </c>
      <c r="E12" s="488" t="s">
        <v>1870</v>
      </c>
      <c r="F12" s="488" t="s">
        <v>1843</v>
      </c>
      <c r="G12" s="488"/>
      <c r="H12" s="488"/>
      <c r="I12" s="493" t="s">
        <v>1852</v>
      </c>
      <c r="J12" s="488"/>
      <c r="K12" s="488"/>
      <c r="L12" s="488"/>
      <c r="M12" s="488"/>
      <c r="N12" s="488"/>
      <c r="O12" s="488"/>
      <c r="P12" s="488"/>
      <c r="Q12" s="488"/>
      <c r="R12" s="488"/>
      <c r="S12" s="488"/>
      <c r="T12" s="488"/>
      <c r="U12" s="488"/>
      <c r="V12" s="488"/>
      <c r="W12" s="488"/>
    </row>
    <row r="13" spans="1:23" ht="37.5">
      <c r="A13" s="488">
        <v>3</v>
      </c>
      <c r="B13" s="488" t="s">
        <v>172</v>
      </c>
      <c r="C13" t="s">
        <v>1621</v>
      </c>
      <c r="D13" s="488" t="s">
        <v>1854</v>
      </c>
      <c r="E13" s="488" t="s">
        <v>1890</v>
      </c>
      <c r="F13" s="488" t="s">
        <v>263</v>
      </c>
      <c r="G13" s="488" t="s">
        <v>1891</v>
      </c>
      <c r="H13" s="488"/>
      <c r="I13" s="493" t="s">
        <v>1807</v>
      </c>
      <c r="J13" s="488" t="s">
        <v>176</v>
      </c>
      <c r="K13" s="488"/>
      <c r="L13" s="488"/>
      <c r="M13" s="488" t="s">
        <v>1561</v>
      </c>
      <c r="N13" s="488"/>
      <c r="O13" s="488"/>
      <c r="P13" s="488" t="s">
        <v>216</v>
      </c>
      <c r="Q13" s="488" t="s">
        <v>1882</v>
      </c>
      <c r="R13" s="488"/>
      <c r="S13" s="488"/>
      <c r="T13" s="488" t="s">
        <v>182</v>
      </c>
      <c r="U13" s="488"/>
      <c r="V13" s="488"/>
      <c r="W13" s="488">
        <v>4</v>
      </c>
    </row>
    <row r="14" spans="1:23" ht="37.5">
      <c r="A14" s="488">
        <v>4</v>
      </c>
      <c r="B14" s="488" t="s">
        <v>172</v>
      </c>
      <c r="C14" t="s">
        <v>1621</v>
      </c>
      <c r="D14" s="488" t="s">
        <v>1856</v>
      </c>
      <c r="E14" s="488" t="s">
        <v>1809</v>
      </c>
      <c r="F14" s="488" t="s">
        <v>263</v>
      </c>
      <c r="G14" s="488" t="s">
        <v>1891</v>
      </c>
      <c r="H14" s="488"/>
      <c r="I14" s="493" t="s">
        <v>1808</v>
      </c>
      <c r="J14" s="488" t="s">
        <v>187</v>
      </c>
      <c r="K14" s="488"/>
      <c r="L14" s="488"/>
      <c r="M14" s="488" t="s">
        <v>1567</v>
      </c>
      <c r="N14" s="488"/>
      <c r="O14" s="488"/>
      <c r="P14" s="488" t="s">
        <v>218</v>
      </c>
      <c r="Q14" s="488" t="s">
        <v>1883</v>
      </c>
      <c r="R14" s="488"/>
      <c r="S14" s="488"/>
      <c r="T14" s="488" t="s">
        <v>191</v>
      </c>
      <c r="U14" s="488"/>
      <c r="V14" s="488"/>
      <c r="W14" s="488">
        <v>4</v>
      </c>
    </row>
    <row r="15" spans="1:23">
      <c r="A15" s="488">
        <v>5</v>
      </c>
      <c r="B15" s="488" t="s">
        <v>172</v>
      </c>
      <c r="C15" t="s">
        <v>1621</v>
      </c>
      <c r="D15" s="488" t="s">
        <v>1863</v>
      </c>
      <c r="E15" s="488" t="s">
        <v>1892</v>
      </c>
      <c r="F15" s="488" t="s">
        <v>1885</v>
      </c>
      <c r="G15" s="488" t="s">
        <v>1893</v>
      </c>
      <c r="H15" s="488"/>
      <c r="I15" s="493" t="s">
        <v>1838</v>
      </c>
      <c r="J15" s="488"/>
      <c r="K15" s="488"/>
      <c r="L15" s="488"/>
      <c r="M15" s="488" t="s">
        <v>1734</v>
      </c>
      <c r="N15" s="488"/>
      <c r="O15" s="488"/>
      <c r="P15" s="488"/>
      <c r="Q15" s="488" t="s">
        <v>1881</v>
      </c>
      <c r="R15" s="488"/>
      <c r="S15" s="488"/>
      <c r="T15" s="488" t="s">
        <v>195</v>
      </c>
      <c r="U15" s="488"/>
      <c r="V15" s="488"/>
      <c r="W15" s="488">
        <v>2</v>
      </c>
    </row>
    <row r="16" spans="1:23" ht="25">
      <c r="A16" s="488">
        <v>6</v>
      </c>
      <c r="B16" s="488" t="s">
        <v>172</v>
      </c>
      <c r="C16" t="s">
        <v>1621</v>
      </c>
      <c r="D16" s="488" t="s">
        <v>1855</v>
      </c>
      <c r="E16" s="488" t="s">
        <v>1811</v>
      </c>
      <c r="F16" s="488"/>
      <c r="G16" s="488"/>
      <c r="H16" s="488"/>
      <c r="I16" s="493" t="s">
        <v>1810</v>
      </c>
      <c r="J16" s="488"/>
      <c r="K16" s="488"/>
      <c r="L16" s="488"/>
      <c r="M16" s="488"/>
      <c r="N16" s="488"/>
      <c r="O16" s="488"/>
      <c r="P16" s="488"/>
      <c r="Q16" s="488"/>
      <c r="R16" s="488"/>
      <c r="S16" s="488"/>
      <c r="T16" s="488"/>
      <c r="U16" s="488"/>
      <c r="V16" s="488"/>
      <c r="W16" s="488"/>
    </row>
    <row r="17" spans="1:23" ht="25">
      <c r="A17" s="488">
        <v>7</v>
      </c>
      <c r="B17" s="488" t="s">
        <v>172</v>
      </c>
      <c r="C17" t="s">
        <v>1621</v>
      </c>
      <c r="D17" s="488" t="s">
        <v>1865</v>
      </c>
      <c r="E17" s="488" t="s">
        <v>1800</v>
      </c>
      <c r="F17" s="488" t="s">
        <v>1828</v>
      </c>
      <c r="G17" s="488"/>
      <c r="H17" s="488"/>
      <c r="I17" s="493" t="s">
        <v>1894</v>
      </c>
      <c r="J17" s="488" t="s">
        <v>1748</v>
      </c>
      <c r="K17" s="488"/>
      <c r="L17" s="488"/>
      <c r="M17" s="488" t="s">
        <v>1887</v>
      </c>
      <c r="N17" s="488"/>
      <c r="O17" s="488"/>
      <c r="P17" s="488" t="s">
        <v>1886</v>
      </c>
      <c r="Q17" s="488" t="s">
        <v>1886</v>
      </c>
      <c r="R17" s="488"/>
      <c r="S17" s="488"/>
      <c r="T17" s="488" t="s">
        <v>198</v>
      </c>
      <c r="U17" s="488"/>
      <c r="V17" s="488"/>
      <c r="W17" s="488">
        <v>3</v>
      </c>
    </row>
    <row r="18" spans="1:23" ht="37.5">
      <c r="A18" s="488">
        <v>8</v>
      </c>
      <c r="B18" s="488" t="s">
        <v>172</v>
      </c>
      <c r="C18" t="s">
        <v>1621</v>
      </c>
      <c r="D18" s="488" t="s">
        <v>1858</v>
      </c>
      <c r="E18" s="488" t="s">
        <v>1802</v>
      </c>
      <c r="F18" s="488" t="s">
        <v>263</v>
      </c>
      <c r="G18" s="488"/>
      <c r="H18" s="488"/>
      <c r="I18" s="493" t="s">
        <v>1801</v>
      </c>
      <c r="J18" s="488"/>
      <c r="K18" s="488"/>
      <c r="L18" s="488"/>
      <c r="M18" s="488"/>
      <c r="N18" s="488"/>
      <c r="O18" s="488"/>
      <c r="P18" s="488"/>
      <c r="Q18" s="488"/>
      <c r="R18" s="488"/>
      <c r="S18" s="488"/>
      <c r="T18" s="488"/>
      <c r="U18" s="488"/>
      <c r="V18" s="488"/>
      <c r="W18" s="488"/>
    </row>
    <row r="19" spans="1:23" ht="50">
      <c r="A19" s="488">
        <v>9</v>
      </c>
      <c r="B19" s="488" t="s">
        <v>172</v>
      </c>
      <c r="C19" t="s">
        <v>1621</v>
      </c>
      <c r="D19" s="488" t="s">
        <v>1857</v>
      </c>
      <c r="E19" s="488" t="s">
        <v>1803</v>
      </c>
      <c r="F19" s="488" t="s">
        <v>263</v>
      </c>
      <c r="G19" s="488"/>
      <c r="H19" s="488"/>
      <c r="I19" s="493" t="s">
        <v>1804</v>
      </c>
      <c r="J19" s="488"/>
      <c r="K19" s="488"/>
      <c r="L19" s="488"/>
      <c r="M19" s="488"/>
      <c r="N19" s="488"/>
      <c r="O19" s="488"/>
      <c r="P19" s="488"/>
      <c r="Q19" s="488"/>
      <c r="R19" s="488"/>
      <c r="S19" s="488"/>
      <c r="T19" s="488"/>
      <c r="U19" s="488"/>
      <c r="V19" s="488"/>
      <c r="W19" s="488"/>
    </row>
    <row r="20" spans="1:23" ht="25">
      <c r="A20" s="488">
        <v>10</v>
      </c>
      <c r="B20" s="488" t="s">
        <v>172</v>
      </c>
      <c r="C20" t="s">
        <v>1621</v>
      </c>
      <c r="D20" s="488" t="s">
        <v>1805</v>
      </c>
      <c r="E20" s="488" t="s">
        <v>1806</v>
      </c>
      <c r="F20" s="488" t="s">
        <v>1828</v>
      </c>
      <c r="G20" s="488"/>
      <c r="H20" s="488"/>
      <c r="I20" s="493" t="s">
        <v>1805</v>
      </c>
      <c r="J20" s="488"/>
      <c r="K20" s="488"/>
      <c r="L20" s="488"/>
      <c r="M20" s="488"/>
      <c r="N20" s="488"/>
      <c r="O20" s="488"/>
      <c r="P20" s="488"/>
      <c r="Q20" s="488"/>
      <c r="R20" s="488"/>
      <c r="S20" s="488"/>
      <c r="T20" s="488"/>
      <c r="U20" s="488"/>
      <c r="V20" s="488"/>
      <c r="W20" s="488"/>
    </row>
    <row r="21" spans="1:23" ht="25">
      <c r="A21" s="488">
        <v>1</v>
      </c>
      <c r="B21" s="488" t="s">
        <v>1793</v>
      </c>
      <c r="C21" t="s">
        <v>1621</v>
      </c>
      <c r="D21" s="488" t="s">
        <v>1978</v>
      </c>
      <c r="E21" s="488" t="s">
        <v>1792</v>
      </c>
      <c r="F21" s="488" t="s">
        <v>1885</v>
      </c>
      <c r="G21" s="488" t="s">
        <v>1866</v>
      </c>
      <c r="H21" s="488"/>
      <c r="I21" s="493" t="s">
        <v>1791</v>
      </c>
      <c r="J21" s="488"/>
      <c r="K21" s="488"/>
      <c r="L21" s="488"/>
      <c r="M21" s="488"/>
      <c r="N21" s="488"/>
      <c r="O21" s="488"/>
      <c r="P21" s="488"/>
      <c r="Q21" s="488"/>
      <c r="R21" s="488"/>
      <c r="S21" s="488"/>
      <c r="T21" s="488"/>
      <c r="U21" s="488"/>
      <c r="V21" s="488"/>
      <c r="W21" s="488"/>
    </row>
    <row r="22" spans="1:23" ht="25">
      <c r="A22" s="488">
        <v>2</v>
      </c>
      <c r="B22" s="488" t="s">
        <v>1793</v>
      </c>
      <c r="C22" t="s">
        <v>1621</v>
      </c>
      <c r="D22" s="488" t="s">
        <v>1859</v>
      </c>
      <c r="E22" s="488" t="s">
        <v>1833</v>
      </c>
      <c r="F22" s="488" t="s">
        <v>1885</v>
      </c>
      <c r="G22" s="488"/>
      <c r="H22" s="488"/>
      <c r="I22" s="493" t="s">
        <v>2007</v>
      </c>
      <c r="J22" s="488" t="s">
        <v>1746</v>
      </c>
      <c r="K22" s="488"/>
      <c r="L22" s="488"/>
      <c r="M22" s="488" t="s">
        <v>1566</v>
      </c>
      <c r="N22" s="488"/>
      <c r="O22" s="488"/>
      <c r="P22" s="488" t="s">
        <v>94</v>
      </c>
      <c r="Q22" s="488" t="s">
        <v>94</v>
      </c>
      <c r="R22" s="488"/>
      <c r="S22" s="488"/>
      <c r="T22" s="488" t="s">
        <v>90</v>
      </c>
      <c r="U22" s="488"/>
      <c r="V22" s="488"/>
      <c r="W22" s="488">
        <v>4</v>
      </c>
    </row>
    <row r="23" spans="1:23">
      <c r="A23" s="488">
        <v>3</v>
      </c>
      <c r="B23" s="488" t="s">
        <v>1793</v>
      </c>
      <c r="C23" t="s">
        <v>1621</v>
      </c>
      <c r="D23" s="488" t="s">
        <v>97</v>
      </c>
      <c r="E23" s="488" t="s">
        <v>1795</v>
      </c>
      <c r="F23" s="488" t="s">
        <v>1972</v>
      </c>
      <c r="G23" s="488"/>
      <c r="H23" s="488"/>
      <c r="I23" s="493" t="s">
        <v>98</v>
      </c>
      <c r="J23" s="488" t="s">
        <v>100</v>
      </c>
      <c r="K23" s="488"/>
      <c r="L23" s="488"/>
      <c r="M23" s="488"/>
      <c r="N23" s="488"/>
      <c r="O23" s="488"/>
      <c r="P23" s="488" t="s">
        <v>101</v>
      </c>
      <c r="Q23" s="488" t="s">
        <v>1880</v>
      </c>
      <c r="R23" s="488"/>
      <c r="S23" s="488"/>
      <c r="T23" s="488" t="s">
        <v>104</v>
      </c>
      <c r="U23" s="488"/>
      <c r="V23" s="488"/>
      <c r="W23" s="488">
        <v>3</v>
      </c>
    </row>
    <row r="24" spans="1:23">
      <c r="A24" s="488">
        <v>4</v>
      </c>
      <c r="B24" s="488" t="s">
        <v>1793</v>
      </c>
      <c r="C24" t="s">
        <v>1621</v>
      </c>
      <c r="D24" s="488" t="s">
        <v>1850</v>
      </c>
      <c r="E24" s="488" t="s">
        <v>1849</v>
      </c>
      <c r="F24" s="488" t="s">
        <v>1742</v>
      </c>
      <c r="G24" s="488"/>
      <c r="H24" s="488"/>
      <c r="I24" s="493" t="s">
        <v>1850</v>
      </c>
      <c r="J24" s="488"/>
      <c r="K24" s="488"/>
      <c r="L24" s="488"/>
      <c r="M24" s="488"/>
      <c r="N24" s="488"/>
      <c r="O24" s="488"/>
      <c r="P24" s="488"/>
      <c r="Q24" s="488"/>
      <c r="R24" s="488"/>
      <c r="S24" s="488"/>
      <c r="T24" s="488"/>
      <c r="U24" s="488"/>
      <c r="V24" s="488"/>
      <c r="W24" s="488"/>
    </row>
    <row r="25" spans="1:23">
      <c r="A25" s="488">
        <v>5</v>
      </c>
      <c r="B25" s="488" t="s">
        <v>1793</v>
      </c>
      <c r="C25" t="s">
        <v>1621</v>
      </c>
      <c r="D25" s="488" t="s">
        <v>105</v>
      </c>
      <c r="E25" s="488" t="s">
        <v>1797</v>
      </c>
      <c r="F25" s="488" t="s">
        <v>1742</v>
      </c>
      <c r="G25" s="488"/>
      <c r="H25" s="488"/>
      <c r="I25" s="493" t="s">
        <v>1796</v>
      </c>
      <c r="J25" s="488"/>
      <c r="K25" s="488"/>
      <c r="L25" s="488"/>
      <c r="M25" s="488" t="s">
        <v>1572</v>
      </c>
      <c r="N25" s="488"/>
      <c r="O25" s="488"/>
      <c r="P25" s="488" t="s">
        <v>111</v>
      </c>
      <c r="Q25" s="488"/>
      <c r="R25" s="488"/>
      <c r="S25" s="488"/>
      <c r="T25" s="488"/>
      <c r="U25" s="488"/>
      <c r="V25" s="488"/>
      <c r="W25" s="488">
        <v>3</v>
      </c>
    </row>
    <row r="26" spans="1:23" ht="25">
      <c r="A26" s="488">
        <v>6</v>
      </c>
      <c r="B26" s="488" t="s">
        <v>1793</v>
      </c>
      <c r="C26" t="s">
        <v>1621</v>
      </c>
      <c r="D26" s="488" t="s">
        <v>1868</v>
      </c>
      <c r="E26" s="488" t="s">
        <v>1853</v>
      </c>
      <c r="F26" s="488" t="s">
        <v>1970</v>
      </c>
      <c r="G26" s="488"/>
      <c r="H26" s="488"/>
      <c r="I26" s="493" t="s">
        <v>1851</v>
      </c>
      <c r="J26" s="488"/>
      <c r="K26" s="488"/>
      <c r="L26" s="488"/>
      <c r="M26" s="488" t="s">
        <v>2006</v>
      </c>
      <c r="N26" s="488"/>
      <c r="O26" s="488"/>
      <c r="P26" s="488"/>
      <c r="Q26" s="488"/>
      <c r="R26" s="488"/>
      <c r="S26" s="488"/>
      <c r="T26" s="488"/>
      <c r="U26" s="488"/>
      <c r="V26" s="488"/>
      <c r="W26" s="488">
        <v>2</v>
      </c>
    </row>
    <row r="27" spans="1:23" ht="25">
      <c r="A27" s="488">
        <v>7</v>
      </c>
      <c r="B27" s="488" t="s">
        <v>1793</v>
      </c>
      <c r="C27" t="s">
        <v>1621</v>
      </c>
      <c r="D27" s="488" t="s">
        <v>169</v>
      </c>
      <c r="E27" s="488" t="s">
        <v>1799</v>
      </c>
      <c r="F27" s="488" t="s">
        <v>1828</v>
      </c>
      <c r="G27" s="488"/>
      <c r="H27" s="488"/>
      <c r="I27" s="493" t="s">
        <v>1798</v>
      </c>
      <c r="J27" s="488"/>
      <c r="K27" s="488"/>
      <c r="L27" s="488"/>
      <c r="M27" s="488"/>
      <c r="N27" s="488"/>
      <c r="O27" s="488"/>
      <c r="P27" s="488"/>
      <c r="Q27" s="488"/>
      <c r="R27" s="488"/>
      <c r="S27" s="488"/>
      <c r="T27" s="488"/>
      <c r="U27" s="488"/>
      <c r="V27" s="488"/>
      <c r="W27" s="488">
        <v>1</v>
      </c>
    </row>
    <row r="28" spans="1:23" ht="25">
      <c r="A28" s="488">
        <v>8</v>
      </c>
      <c r="B28" s="488" t="s">
        <v>1793</v>
      </c>
      <c r="C28" t="s">
        <v>1621</v>
      </c>
      <c r="D28" s="488" t="s">
        <v>1979</v>
      </c>
      <c r="E28" s="488" t="s">
        <v>1794</v>
      </c>
      <c r="F28" s="488" t="s">
        <v>1742</v>
      </c>
      <c r="G28" s="488"/>
      <c r="H28" s="488"/>
      <c r="I28" s="493" t="s">
        <v>106</v>
      </c>
      <c r="J28" s="488"/>
      <c r="K28" s="488"/>
      <c r="L28" s="488"/>
      <c r="M28" s="488"/>
      <c r="N28" s="488"/>
      <c r="O28" s="488"/>
      <c r="P28" s="488"/>
      <c r="Q28" s="488"/>
      <c r="R28" s="488"/>
      <c r="S28" s="488"/>
      <c r="T28" s="488"/>
      <c r="U28" s="488"/>
      <c r="V28" s="488"/>
      <c r="W28" s="488"/>
    </row>
    <row r="29" spans="1:23" ht="37.5">
      <c r="A29" s="488">
        <v>1</v>
      </c>
      <c r="B29" s="488" t="s">
        <v>260</v>
      </c>
      <c r="C29" t="s">
        <v>1621</v>
      </c>
      <c r="D29" s="488" t="s">
        <v>261</v>
      </c>
      <c r="E29" s="488" t="s">
        <v>1814</v>
      </c>
      <c r="F29" s="488" t="s">
        <v>263</v>
      </c>
      <c r="G29" s="488"/>
      <c r="H29" s="488" t="s">
        <v>248</v>
      </c>
      <c r="I29" s="493" t="s">
        <v>262</v>
      </c>
      <c r="J29" s="488" t="s">
        <v>1744</v>
      </c>
      <c r="K29" s="488">
        <v>6849</v>
      </c>
      <c r="L29" s="488"/>
      <c r="M29" s="488" t="s">
        <v>1565</v>
      </c>
      <c r="N29" s="488" t="s">
        <v>2246</v>
      </c>
      <c r="O29" s="488"/>
      <c r="P29" s="488" t="s">
        <v>267</v>
      </c>
      <c r="Q29" s="488" t="s">
        <v>267</v>
      </c>
      <c r="R29" s="488">
        <v>6870</v>
      </c>
      <c r="S29" s="488"/>
      <c r="T29" s="488" t="s">
        <v>270</v>
      </c>
      <c r="U29" s="488">
        <v>6871</v>
      </c>
      <c r="V29" s="488"/>
      <c r="W29" s="488">
        <v>4</v>
      </c>
    </row>
    <row r="30" spans="1:23" ht="37.5">
      <c r="A30" s="488">
        <v>2</v>
      </c>
      <c r="B30" s="488" t="s">
        <v>260</v>
      </c>
      <c r="C30" t="s">
        <v>1621</v>
      </c>
      <c r="D30" s="488" t="s">
        <v>272</v>
      </c>
      <c r="E30" s="488" t="s">
        <v>2261</v>
      </c>
      <c r="F30" s="488" t="s">
        <v>263</v>
      </c>
      <c r="G30" s="488" t="s">
        <v>2241</v>
      </c>
      <c r="H30" s="488" t="s">
        <v>277</v>
      </c>
      <c r="I30" s="493" t="s">
        <v>273</v>
      </c>
      <c r="J30" s="488" t="s">
        <v>274</v>
      </c>
      <c r="K30" s="488">
        <v>6852</v>
      </c>
      <c r="L30" s="488"/>
      <c r="M30" s="488" t="s">
        <v>1564</v>
      </c>
      <c r="N30" s="488" t="s">
        <v>2262</v>
      </c>
      <c r="O30" s="488"/>
      <c r="P30" s="488" t="s">
        <v>279</v>
      </c>
      <c r="Q30" s="488" t="s">
        <v>279</v>
      </c>
      <c r="R30" s="488">
        <v>6852</v>
      </c>
      <c r="S30" s="488"/>
      <c r="T30" s="488" t="s">
        <v>273</v>
      </c>
      <c r="U30" s="488">
        <v>6868</v>
      </c>
      <c r="V30" s="488"/>
      <c r="W30" s="488">
        <v>4</v>
      </c>
    </row>
    <row r="31" spans="1:23">
      <c r="A31" s="488">
        <v>3</v>
      </c>
      <c r="B31" s="488" t="s">
        <v>260</v>
      </c>
      <c r="C31" t="s">
        <v>1621</v>
      </c>
      <c r="D31" s="488" t="s">
        <v>284</v>
      </c>
      <c r="E31" s="488" t="s">
        <v>292</v>
      </c>
      <c r="F31" s="488" t="s">
        <v>263</v>
      </c>
      <c r="G31" s="488"/>
      <c r="H31" s="488" t="s">
        <v>248</v>
      </c>
      <c r="I31" s="493" t="s">
        <v>285</v>
      </c>
      <c r="J31" s="488" t="s">
        <v>1747</v>
      </c>
      <c r="K31" s="488"/>
      <c r="L31" s="488"/>
      <c r="M31" s="488" t="s">
        <v>1563</v>
      </c>
      <c r="N31" s="488"/>
      <c r="O31" s="488"/>
      <c r="P31" s="488" t="s">
        <v>289</v>
      </c>
      <c r="Q31" s="488" t="s">
        <v>289</v>
      </c>
      <c r="R31" s="488"/>
      <c r="S31" s="488"/>
      <c r="T31" s="488" t="s">
        <v>285</v>
      </c>
      <c r="U31" s="488"/>
      <c r="V31" s="488"/>
      <c r="W31" s="488">
        <v>4</v>
      </c>
    </row>
    <row r="32" spans="1:23">
      <c r="A32" s="488">
        <v>4</v>
      </c>
      <c r="B32" s="488" t="s">
        <v>260</v>
      </c>
      <c r="C32" t="s">
        <v>1621</v>
      </c>
      <c r="D32" s="488" t="s">
        <v>2335</v>
      </c>
      <c r="E32" s="488" t="s">
        <v>1815</v>
      </c>
      <c r="F32" s="488" t="s">
        <v>263</v>
      </c>
      <c r="G32" s="488"/>
      <c r="H32" s="488" t="s">
        <v>248</v>
      </c>
      <c r="I32" s="493" t="s">
        <v>1871</v>
      </c>
      <c r="J32" s="488" t="s">
        <v>295</v>
      </c>
      <c r="K32" s="488"/>
      <c r="L32" s="488"/>
      <c r="M32" s="488"/>
      <c r="N32" s="488"/>
      <c r="O32" s="488"/>
      <c r="P32" s="488" t="s">
        <v>296</v>
      </c>
      <c r="Q32" s="488" t="s">
        <v>296</v>
      </c>
      <c r="R32" s="488"/>
      <c r="S32" s="488"/>
      <c r="T32" s="488" t="s">
        <v>299</v>
      </c>
      <c r="U32" s="488"/>
      <c r="V32" s="488"/>
      <c r="W32" s="488">
        <v>3</v>
      </c>
    </row>
    <row r="33" spans="1:23">
      <c r="A33" s="488">
        <v>6</v>
      </c>
      <c r="B33" s="488" t="s">
        <v>260</v>
      </c>
      <c r="C33" t="s">
        <v>1621</v>
      </c>
      <c r="D33" s="488" t="s">
        <v>310</v>
      </c>
      <c r="E33" s="488" t="s">
        <v>1816</v>
      </c>
      <c r="F33" s="488" t="s">
        <v>263</v>
      </c>
      <c r="G33" s="488"/>
      <c r="H33" s="488" t="s">
        <v>248</v>
      </c>
      <c r="I33" s="493" t="s">
        <v>311</v>
      </c>
      <c r="J33" s="488" t="s">
        <v>2221</v>
      </c>
      <c r="K33" s="488"/>
      <c r="L33" s="488"/>
      <c r="M33" s="488" t="s">
        <v>1737</v>
      </c>
      <c r="N33" s="488"/>
      <c r="O33" s="488"/>
      <c r="P33" s="488" t="s">
        <v>314</v>
      </c>
      <c r="Q33" s="488" t="s">
        <v>314</v>
      </c>
      <c r="R33" s="488"/>
      <c r="S33" s="488"/>
      <c r="T33" s="488"/>
      <c r="U33" s="488"/>
      <c r="V33" s="488"/>
      <c r="W33" s="488">
        <v>3</v>
      </c>
    </row>
    <row r="34" spans="1:23">
      <c r="A34" s="488">
        <v>7</v>
      </c>
      <c r="B34" s="488" t="s">
        <v>260</v>
      </c>
      <c r="C34" t="s">
        <v>1621</v>
      </c>
      <c r="D34" s="488" t="s">
        <v>2336</v>
      </c>
      <c r="E34" s="488" t="s">
        <v>319</v>
      </c>
      <c r="F34" s="488" t="s">
        <v>263</v>
      </c>
      <c r="G34" s="488"/>
      <c r="H34" s="488" t="s">
        <v>298</v>
      </c>
      <c r="I34" s="493" t="s">
        <v>317</v>
      </c>
      <c r="J34" s="488"/>
      <c r="K34" s="488"/>
      <c r="L34" s="488"/>
      <c r="M34" s="488"/>
      <c r="N34" s="488"/>
      <c r="O34" s="488"/>
      <c r="P34" s="488" t="s">
        <v>318</v>
      </c>
      <c r="Q34" s="488" t="s">
        <v>318</v>
      </c>
      <c r="R34" s="488"/>
      <c r="S34" s="488"/>
      <c r="T34" s="488" t="s">
        <v>1735</v>
      </c>
      <c r="U34" s="488"/>
      <c r="V34" s="488"/>
      <c r="W34" s="488">
        <v>2</v>
      </c>
    </row>
    <row r="35" spans="1:23" ht="25">
      <c r="A35" s="488">
        <v>1</v>
      </c>
      <c r="B35" s="488" t="s">
        <v>380</v>
      </c>
      <c r="C35" t="s">
        <v>1621</v>
      </c>
      <c r="D35" s="488" t="s">
        <v>381</v>
      </c>
      <c r="E35" s="488" t="s">
        <v>1817</v>
      </c>
      <c r="F35" s="488" t="s">
        <v>263</v>
      </c>
      <c r="G35" s="488"/>
      <c r="H35" s="488" t="s">
        <v>248</v>
      </c>
      <c r="I35" s="493" t="s">
        <v>382</v>
      </c>
      <c r="J35" s="488" t="s">
        <v>383</v>
      </c>
      <c r="K35" s="488"/>
      <c r="L35" s="488"/>
      <c r="M35" s="488" t="s">
        <v>1562</v>
      </c>
      <c r="N35" s="488"/>
      <c r="O35" s="488"/>
      <c r="P35" s="488"/>
      <c r="Q35" s="488"/>
      <c r="R35" s="488"/>
      <c r="S35" s="488"/>
      <c r="T35" s="488" t="s">
        <v>1559</v>
      </c>
      <c r="U35" s="488"/>
      <c r="V35" s="488"/>
      <c r="W35" s="488">
        <v>3</v>
      </c>
    </row>
    <row r="36" spans="1:23">
      <c r="A36" s="488">
        <v>4</v>
      </c>
      <c r="B36" s="488" t="s">
        <v>380</v>
      </c>
      <c r="C36" t="s">
        <v>1621</v>
      </c>
      <c r="D36" s="488" t="s">
        <v>399</v>
      </c>
      <c r="E36" s="488" t="s">
        <v>1818</v>
      </c>
      <c r="F36" s="488" t="s">
        <v>263</v>
      </c>
      <c r="G36" s="488" t="s">
        <v>2241</v>
      </c>
      <c r="H36" s="488" t="s">
        <v>277</v>
      </c>
      <c r="I36" s="493" t="s">
        <v>1583</v>
      </c>
      <c r="J36" s="488" t="s">
        <v>2251</v>
      </c>
      <c r="K36" s="488">
        <v>6844</v>
      </c>
      <c r="L36" s="488">
        <v>3852</v>
      </c>
      <c r="M36" s="488" t="s">
        <v>1576</v>
      </c>
      <c r="N36" s="488">
        <v>6859</v>
      </c>
      <c r="O36" s="488"/>
      <c r="P36" s="488"/>
      <c r="Q36" s="488"/>
      <c r="R36" s="488">
        <v>6875</v>
      </c>
      <c r="S36" s="488">
        <v>88</v>
      </c>
      <c r="T36" s="488" t="s">
        <v>406</v>
      </c>
      <c r="U36" s="488">
        <v>6872</v>
      </c>
      <c r="V36" s="488">
        <v>55</v>
      </c>
      <c r="W36" s="488">
        <v>3</v>
      </c>
    </row>
    <row r="37" spans="1:23">
      <c r="A37" s="488">
        <v>2</v>
      </c>
      <c r="B37" s="488" t="s">
        <v>1593</v>
      </c>
      <c r="C37" t="s">
        <v>1621</v>
      </c>
      <c r="D37" s="488" t="s">
        <v>434</v>
      </c>
      <c r="E37" s="488" t="s">
        <v>1819</v>
      </c>
      <c r="F37" s="488" t="s">
        <v>263</v>
      </c>
      <c r="G37" s="488" t="s">
        <v>2241</v>
      </c>
      <c r="H37" s="488" t="s">
        <v>277</v>
      </c>
      <c r="I37" s="493" t="s">
        <v>435</v>
      </c>
      <c r="J37" s="488"/>
      <c r="K37" s="488"/>
      <c r="L37" s="488"/>
      <c r="M37" s="488" t="s">
        <v>1575</v>
      </c>
      <c r="N37" s="488"/>
      <c r="O37" s="488"/>
      <c r="P37" s="488" t="s">
        <v>438</v>
      </c>
      <c r="Q37" s="488" t="s">
        <v>438</v>
      </c>
      <c r="R37" s="488"/>
      <c r="S37" s="488"/>
      <c r="T37" s="488"/>
      <c r="U37" s="488"/>
      <c r="V37" s="488"/>
      <c r="W37" s="488">
        <v>2</v>
      </c>
    </row>
    <row r="38" spans="1:23">
      <c r="A38" s="488">
        <v>4</v>
      </c>
      <c r="B38" s="488" t="s">
        <v>1593</v>
      </c>
      <c r="C38" t="s">
        <v>1621</v>
      </c>
      <c r="D38" s="488" t="s">
        <v>448</v>
      </c>
      <c r="E38" s="488" t="s">
        <v>1827</v>
      </c>
      <c r="F38" s="488" t="s">
        <v>263</v>
      </c>
      <c r="G38" s="488"/>
      <c r="H38" s="488" t="s">
        <v>78</v>
      </c>
      <c r="I38" s="493" t="s">
        <v>449</v>
      </c>
      <c r="J38" s="488" t="s">
        <v>2225</v>
      </c>
      <c r="K38" s="488"/>
      <c r="L38" s="488"/>
      <c r="M38" s="488" t="s">
        <v>1740</v>
      </c>
      <c r="N38" s="488"/>
      <c r="O38" s="488"/>
      <c r="P38" s="488" t="s">
        <v>451</v>
      </c>
      <c r="Q38" s="488"/>
      <c r="R38" s="488"/>
      <c r="S38" s="488"/>
      <c r="T38" s="488"/>
      <c r="U38" s="488"/>
      <c r="V38" s="488"/>
      <c r="W38" s="488">
        <v>3</v>
      </c>
    </row>
    <row r="39" spans="1:23">
      <c r="A39" s="488">
        <v>1</v>
      </c>
      <c r="B39" s="488" t="s">
        <v>518</v>
      </c>
      <c r="C39" t="s">
        <v>1621</v>
      </c>
      <c r="D39" s="488" t="s">
        <v>519</v>
      </c>
      <c r="E39" s="488" t="s">
        <v>2232</v>
      </c>
      <c r="F39" s="488" t="s">
        <v>263</v>
      </c>
      <c r="G39" s="488" t="s">
        <v>2244</v>
      </c>
      <c r="H39" s="488" t="s">
        <v>522</v>
      </c>
      <c r="I39" s="493" t="s">
        <v>520</v>
      </c>
      <c r="J39" s="488"/>
      <c r="K39" s="488"/>
      <c r="L39" s="488"/>
      <c r="M39" s="488" t="s">
        <v>1582</v>
      </c>
      <c r="N39" s="488"/>
      <c r="O39" s="488"/>
      <c r="P39" s="488" t="s">
        <v>523</v>
      </c>
      <c r="Q39" s="488"/>
      <c r="R39" s="488"/>
      <c r="S39" s="488"/>
      <c r="T39" s="488" t="s">
        <v>520</v>
      </c>
      <c r="U39" s="488"/>
      <c r="V39" s="488"/>
      <c r="W39" s="488">
        <v>3</v>
      </c>
    </row>
    <row r="40" spans="1:23" ht="25">
      <c r="A40" s="488">
        <v>2</v>
      </c>
      <c r="B40" s="488" t="s">
        <v>518</v>
      </c>
      <c r="C40" t="s">
        <v>1621</v>
      </c>
      <c r="D40" s="488" t="s">
        <v>527</v>
      </c>
      <c r="E40" s="488" t="s">
        <v>530</v>
      </c>
      <c r="F40" s="488" t="s">
        <v>263</v>
      </c>
      <c r="G40" s="488" t="s">
        <v>2243</v>
      </c>
      <c r="H40" s="488" t="s">
        <v>277</v>
      </c>
      <c r="I40" s="493" t="s">
        <v>528</v>
      </c>
      <c r="J40" s="488"/>
      <c r="K40" s="488"/>
      <c r="L40" s="488"/>
      <c r="M40" s="488" t="s">
        <v>529</v>
      </c>
      <c r="N40" s="488"/>
      <c r="O40" s="488"/>
      <c r="P40" s="488"/>
      <c r="Q40" s="488"/>
      <c r="R40" s="488"/>
      <c r="S40" s="488"/>
      <c r="T40" s="488" t="s">
        <v>531</v>
      </c>
      <c r="U40" s="488"/>
      <c r="V40" s="488"/>
      <c r="W40" s="488">
        <v>2</v>
      </c>
    </row>
    <row r="41" spans="1:23" ht="25">
      <c r="A41" s="488">
        <v>1</v>
      </c>
      <c r="B41" s="488" t="s">
        <v>566</v>
      </c>
      <c r="C41" t="s">
        <v>1621</v>
      </c>
      <c r="D41" s="488" t="s">
        <v>567</v>
      </c>
      <c r="E41" s="488" t="s">
        <v>2337</v>
      </c>
      <c r="F41" s="488" t="s">
        <v>263</v>
      </c>
      <c r="G41" s="488" t="s">
        <v>2242</v>
      </c>
      <c r="H41" s="488" t="s">
        <v>570</v>
      </c>
      <c r="I41" s="493" t="s">
        <v>568</v>
      </c>
      <c r="J41" s="488" t="s">
        <v>568</v>
      </c>
      <c r="K41" s="488">
        <v>6797</v>
      </c>
      <c r="L41" s="488"/>
      <c r="M41" s="488" t="s">
        <v>568</v>
      </c>
      <c r="N41" s="488">
        <v>6801</v>
      </c>
      <c r="O41" s="488"/>
      <c r="P41" s="488" t="s">
        <v>2338</v>
      </c>
      <c r="Q41" s="488"/>
      <c r="R41" s="488">
        <v>6874</v>
      </c>
      <c r="S41" s="488"/>
      <c r="T41" s="488" t="s">
        <v>568</v>
      </c>
      <c r="U41" s="488">
        <v>6797</v>
      </c>
      <c r="V41" s="488"/>
      <c r="W41" s="488">
        <v>4</v>
      </c>
    </row>
    <row r="42" spans="1:23">
      <c r="A42" s="488">
        <v>4</v>
      </c>
      <c r="B42" s="488" t="s">
        <v>566</v>
      </c>
      <c r="C42" t="s">
        <v>1621</v>
      </c>
      <c r="D42" s="488" t="s">
        <v>578</v>
      </c>
      <c r="E42" s="488" t="s">
        <v>2257</v>
      </c>
      <c r="F42" s="488" t="s">
        <v>263</v>
      </c>
      <c r="G42" s="488" t="s">
        <v>2241</v>
      </c>
      <c r="H42" s="488" t="s">
        <v>277</v>
      </c>
      <c r="I42" s="493" t="s">
        <v>579</v>
      </c>
      <c r="J42" s="488" t="s">
        <v>580</v>
      </c>
      <c r="K42" s="488">
        <v>6797</v>
      </c>
      <c r="L42" s="488"/>
      <c r="M42" s="488" t="s">
        <v>591</v>
      </c>
      <c r="N42" s="488">
        <v>6862</v>
      </c>
      <c r="O42" s="488"/>
      <c r="P42" s="488" t="s">
        <v>584</v>
      </c>
      <c r="Q42" s="488" t="s">
        <v>584</v>
      </c>
      <c r="R42" s="488">
        <v>6874</v>
      </c>
      <c r="S42" s="488"/>
      <c r="T42" s="488"/>
      <c r="U42" s="488">
        <v>6797</v>
      </c>
      <c r="V42" s="488"/>
      <c r="W42" s="488">
        <v>3</v>
      </c>
    </row>
    <row r="43" spans="1:23">
      <c r="A43" s="488">
        <v>5</v>
      </c>
      <c r="B43" s="488" t="s">
        <v>566</v>
      </c>
      <c r="C43" t="s">
        <v>1621</v>
      </c>
      <c r="D43" s="488" t="s">
        <v>587</v>
      </c>
      <c r="E43" s="488" t="s">
        <v>2256</v>
      </c>
      <c r="F43" s="488" t="s">
        <v>263</v>
      </c>
      <c r="G43" s="488" t="s">
        <v>2241</v>
      </c>
      <c r="H43" s="488" t="s">
        <v>277</v>
      </c>
      <c r="I43" s="493" t="s">
        <v>588</v>
      </c>
      <c r="J43" s="488" t="s">
        <v>2217</v>
      </c>
      <c r="K43" s="488">
        <v>6797</v>
      </c>
      <c r="L43" s="488"/>
      <c r="M43" s="488" t="s">
        <v>1579</v>
      </c>
      <c r="N43" s="488">
        <v>6801</v>
      </c>
      <c r="O43" s="488"/>
      <c r="P43" s="488" t="s">
        <v>591</v>
      </c>
      <c r="Q43" s="488" t="s">
        <v>591</v>
      </c>
      <c r="R43" s="488">
        <v>6874</v>
      </c>
      <c r="S43" s="488"/>
      <c r="T43" s="488"/>
      <c r="U43" s="488">
        <v>6797</v>
      </c>
      <c r="V43" s="488"/>
      <c r="W43" s="488">
        <v>3</v>
      </c>
    </row>
    <row r="44" spans="1:23">
      <c r="A44" s="488">
        <v>32</v>
      </c>
      <c r="B44" s="488" t="s">
        <v>566</v>
      </c>
      <c r="C44" t="s">
        <v>1621</v>
      </c>
      <c r="D44" s="488" t="s">
        <v>572</v>
      </c>
      <c r="E44" s="488" t="s">
        <v>1821</v>
      </c>
      <c r="F44" s="488" t="s">
        <v>263</v>
      </c>
      <c r="G44" s="488" t="s">
        <v>2241</v>
      </c>
      <c r="H44" s="488" t="s">
        <v>277</v>
      </c>
      <c r="I44" s="493" t="s">
        <v>1581</v>
      </c>
      <c r="J44" s="488" t="s">
        <v>1888</v>
      </c>
      <c r="K44" s="488">
        <v>6798</v>
      </c>
      <c r="L44" s="488"/>
      <c r="M44" s="488" t="s">
        <v>1580</v>
      </c>
      <c r="N44" s="488">
        <v>6862</v>
      </c>
      <c r="O44" s="488"/>
      <c r="P44" s="488"/>
      <c r="Q44" s="488"/>
      <c r="R44" s="488"/>
      <c r="S44" s="488"/>
      <c r="T44" s="488" t="s">
        <v>1568</v>
      </c>
      <c r="U44" s="488">
        <v>6862</v>
      </c>
      <c r="V44" s="488"/>
      <c r="W44" s="488">
        <v>3</v>
      </c>
    </row>
    <row r="45" spans="1:23">
      <c r="A45" s="488">
        <v>33</v>
      </c>
      <c r="B45" s="488" t="s">
        <v>566</v>
      </c>
      <c r="C45" t="s">
        <v>1621</v>
      </c>
      <c r="D45" s="488" t="s">
        <v>599</v>
      </c>
      <c r="E45" s="488" t="s">
        <v>1823</v>
      </c>
      <c r="F45" s="488" t="s">
        <v>263</v>
      </c>
      <c r="G45" s="488" t="s">
        <v>2241</v>
      </c>
      <c r="H45" s="488" t="s">
        <v>277</v>
      </c>
      <c r="I45" s="493" t="s">
        <v>600</v>
      </c>
      <c r="J45" s="488"/>
      <c r="K45" s="488"/>
      <c r="L45" s="488"/>
      <c r="M45" s="488" t="s">
        <v>1739</v>
      </c>
      <c r="N45" s="488">
        <v>6862</v>
      </c>
      <c r="O45" s="488"/>
      <c r="P45" s="488"/>
      <c r="Q45" s="488"/>
      <c r="R45" s="488"/>
      <c r="S45" s="488"/>
      <c r="T45" s="488" t="s">
        <v>1569</v>
      </c>
      <c r="U45" s="488"/>
      <c r="V45" s="488"/>
      <c r="W45" s="488">
        <v>2</v>
      </c>
    </row>
    <row r="46" spans="1:23" ht="25">
      <c r="A46" s="488">
        <v>6</v>
      </c>
      <c r="B46" s="488" t="s">
        <v>566</v>
      </c>
      <c r="C46" t="s">
        <v>1621</v>
      </c>
      <c r="D46" s="488" t="s">
        <v>593</v>
      </c>
      <c r="E46" s="488" t="s">
        <v>2258</v>
      </c>
      <c r="F46" s="488" t="s">
        <v>263</v>
      </c>
      <c r="G46" s="488" t="s">
        <v>2240</v>
      </c>
      <c r="H46" s="488" t="s">
        <v>570</v>
      </c>
      <c r="I46" s="493" t="s">
        <v>594</v>
      </c>
      <c r="J46" s="488"/>
      <c r="K46" s="488">
        <v>6797</v>
      </c>
      <c r="L46" s="488"/>
      <c r="M46" s="488" t="s">
        <v>594</v>
      </c>
      <c r="N46" s="488">
        <v>6810</v>
      </c>
      <c r="O46" s="488"/>
      <c r="P46" s="488"/>
      <c r="Q46" s="488"/>
      <c r="R46" s="488"/>
      <c r="S46" s="488"/>
      <c r="T46" s="488" t="s">
        <v>594</v>
      </c>
      <c r="U46" s="488"/>
      <c r="V46" s="488"/>
      <c r="W46" s="488">
        <v>2</v>
      </c>
    </row>
    <row r="47" spans="1:23" ht="25">
      <c r="A47" s="488">
        <v>7</v>
      </c>
      <c r="B47" s="488" t="s">
        <v>566</v>
      </c>
      <c r="C47" t="s">
        <v>1621</v>
      </c>
      <c r="D47" s="488" t="s">
        <v>596</v>
      </c>
      <c r="E47" s="488" t="s">
        <v>2259</v>
      </c>
      <c r="F47" s="488" t="s">
        <v>263</v>
      </c>
      <c r="G47" s="488" t="s">
        <v>2240</v>
      </c>
      <c r="H47" s="488" t="s">
        <v>570</v>
      </c>
      <c r="I47" s="493" t="s">
        <v>597</v>
      </c>
      <c r="J47" s="488"/>
      <c r="K47" s="488">
        <v>6797</v>
      </c>
      <c r="L47" s="488"/>
      <c r="M47" s="488" t="s">
        <v>597</v>
      </c>
      <c r="N47" s="488">
        <v>6810</v>
      </c>
      <c r="O47" s="488"/>
      <c r="P47" s="488"/>
      <c r="Q47" s="488"/>
      <c r="R47" s="488"/>
      <c r="S47" s="488"/>
      <c r="T47" s="488" t="s">
        <v>597</v>
      </c>
      <c r="U47" s="488"/>
      <c r="V47" s="488"/>
      <c r="W47" s="488">
        <v>2</v>
      </c>
    </row>
    <row r="48" spans="1:23">
      <c r="A48" s="488">
        <v>14</v>
      </c>
      <c r="B48" s="488" t="s">
        <v>566</v>
      </c>
      <c r="C48" t="s">
        <v>1621</v>
      </c>
      <c r="D48" s="488" t="s">
        <v>616</v>
      </c>
      <c r="E48" s="488" t="s">
        <v>2260</v>
      </c>
      <c r="F48" s="488" t="s">
        <v>263</v>
      </c>
      <c r="G48" s="488" t="s">
        <v>2241</v>
      </c>
      <c r="H48" s="488" t="s">
        <v>277</v>
      </c>
      <c r="I48" s="493" t="s">
        <v>617</v>
      </c>
      <c r="J48" s="488" t="s">
        <v>618</v>
      </c>
      <c r="K48" s="488">
        <v>6797</v>
      </c>
      <c r="L48" s="488"/>
      <c r="M48" s="488"/>
      <c r="N48" s="488">
        <v>6810</v>
      </c>
      <c r="O48" s="488"/>
      <c r="P48" s="488" t="s">
        <v>619</v>
      </c>
      <c r="Q48" s="488"/>
      <c r="R48" s="488"/>
      <c r="S48" s="488"/>
      <c r="T48" s="488"/>
      <c r="U48" s="488"/>
      <c r="V48" s="488"/>
      <c r="W48" s="488">
        <v>2</v>
      </c>
    </row>
    <row r="49" spans="1:23" ht="25">
      <c r="A49" s="488">
        <v>2</v>
      </c>
      <c r="B49" s="488" t="s">
        <v>813</v>
      </c>
      <c r="C49" t="s">
        <v>1621</v>
      </c>
      <c r="D49" s="488" t="s">
        <v>823</v>
      </c>
      <c r="E49" s="488" t="s">
        <v>825</v>
      </c>
      <c r="F49" s="488" t="s">
        <v>263</v>
      </c>
      <c r="G49" s="488"/>
      <c r="H49" s="488" t="s">
        <v>2231</v>
      </c>
      <c r="I49" s="493" t="s">
        <v>2230</v>
      </c>
      <c r="J49" s="488"/>
      <c r="K49" s="488"/>
      <c r="L49" s="488"/>
      <c r="M49" s="488"/>
      <c r="N49" s="488"/>
      <c r="O49" s="488"/>
      <c r="P49" s="488" t="s">
        <v>2081</v>
      </c>
      <c r="Q49" s="488" t="s">
        <v>2081</v>
      </c>
      <c r="R49" s="488"/>
      <c r="S49" s="488"/>
      <c r="T49" s="488" t="s">
        <v>824</v>
      </c>
      <c r="U49" s="488"/>
      <c r="V49" s="488"/>
      <c r="W49" s="488">
        <v>2</v>
      </c>
    </row>
    <row r="50" spans="1:23">
      <c r="A50" s="488">
        <v>3</v>
      </c>
      <c r="B50" s="488" t="s">
        <v>813</v>
      </c>
      <c r="C50" t="s">
        <v>1621</v>
      </c>
      <c r="D50" s="488" t="s">
        <v>827</v>
      </c>
      <c r="E50" s="488" t="s">
        <v>2239</v>
      </c>
      <c r="F50" s="488" t="s">
        <v>263</v>
      </c>
      <c r="G50" s="488"/>
      <c r="H50" s="488" t="s">
        <v>2074</v>
      </c>
      <c r="I50" s="493" t="s">
        <v>828</v>
      </c>
      <c r="J50" s="488"/>
      <c r="K50" s="488"/>
      <c r="L50" s="488"/>
      <c r="M50" s="488" t="s">
        <v>828</v>
      </c>
      <c r="N50" s="488"/>
      <c r="O50" s="488"/>
      <c r="P50" s="488" t="s">
        <v>2075</v>
      </c>
      <c r="Q50" s="488" t="s">
        <v>2075</v>
      </c>
      <c r="R50" s="488"/>
      <c r="S50" s="488"/>
      <c r="T50" s="488"/>
      <c r="U50" s="488"/>
      <c r="V50" s="488"/>
      <c r="W50" s="488">
        <v>2</v>
      </c>
    </row>
    <row r="51" spans="1:23">
      <c r="A51" s="488">
        <v>5</v>
      </c>
      <c r="B51" s="488" t="s">
        <v>813</v>
      </c>
      <c r="C51" t="s">
        <v>1621</v>
      </c>
      <c r="D51" s="488" t="s">
        <v>834</v>
      </c>
      <c r="E51" s="488" t="s">
        <v>2238</v>
      </c>
      <c r="F51" s="488" t="s">
        <v>263</v>
      </c>
      <c r="G51" s="488"/>
      <c r="H51" s="488" t="s">
        <v>2074</v>
      </c>
      <c r="I51" s="493" t="s">
        <v>835</v>
      </c>
      <c r="J51" s="488"/>
      <c r="K51" s="488"/>
      <c r="L51" s="488"/>
      <c r="M51" s="488" t="s">
        <v>835</v>
      </c>
      <c r="N51" s="488"/>
      <c r="O51" s="488"/>
      <c r="P51" s="488" t="s">
        <v>2072</v>
      </c>
      <c r="Q51" s="488" t="s">
        <v>2072</v>
      </c>
      <c r="R51" s="488"/>
      <c r="S51" s="488"/>
      <c r="T51" s="488"/>
      <c r="U51" s="488"/>
      <c r="V51" s="488"/>
      <c r="W51" s="488">
        <v>2</v>
      </c>
    </row>
    <row r="52" spans="1:23" ht="25">
      <c r="A52" s="488">
        <v>7</v>
      </c>
      <c r="B52" s="488" t="s">
        <v>813</v>
      </c>
      <c r="C52" t="s">
        <v>1621</v>
      </c>
      <c r="D52" s="488" t="s">
        <v>840</v>
      </c>
      <c r="E52" s="488" t="s">
        <v>2233</v>
      </c>
      <c r="F52" s="488" t="s">
        <v>263</v>
      </c>
      <c r="G52" s="488" t="s">
        <v>2234</v>
      </c>
      <c r="H52" s="488" t="s">
        <v>2079</v>
      </c>
      <c r="I52" s="493" t="s">
        <v>841</v>
      </c>
      <c r="J52" s="488"/>
      <c r="K52" s="488"/>
      <c r="L52" s="488"/>
      <c r="M52" s="488" t="s">
        <v>841</v>
      </c>
      <c r="N52" s="488"/>
      <c r="O52" s="488"/>
      <c r="P52" s="488" t="s">
        <v>2078</v>
      </c>
      <c r="Q52" s="488" t="s">
        <v>2078</v>
      </c>
      <c r="R52" s="488"/>
      <c r="S52" s="488"/>
      <c r="T52" s="488"/>
      <c r="U52" s="488"/>
      <c r="V52" s="488"/>
      <c r="W52" s="488">
        <v>2</v>
      </c>
    </row>
    <row r="53" spans="1:23">
      <c r="A53" s="488">
        <v>9</v>
      </c>
      <c r="B53" s="488" t="s">
        <v>813</v>
      </c>
      <c r="C53" t="s">
        <v>1621</v>
      </c>
      <c r="D53" s="488" t="s">
        <v>847</v>
      </c>
      <c r="E53" s="488" t="s">
        <v>2236</v>
      </c>
      <c r="F53" s="488" t="s">
        <v>263</v>
      </c>
      <c r="G53" s="488" t="s">
        <v>2235</v>
      </c>
      <c r="H53" s="488" t="s">
        <v>78</v>
      </c>
      <c r="I53" s="493" t="s">
        <v>2229</v>
      </c>
      <c r="J53" s="488"/>
      <c r="K53" s="488"/>
      <c r="L53" s="488"/>
      <c r="M53" s="488" t="s">
        <v>847</v>
      </c>
      <c r="N53" s="488"/>
      <c r="O53" s="488"/>
      <c r="P53" s="488"/>
      <c r="Q53" s="488"/>
      <c r="R53" s="488"/>
      <c r="S53" s="488"/>
      <c r="T53" s="488"/>
      <c r="U53" s="488"/>
      <c r="V53" s="488"/>
      <c r="W53" s="488">
        <v>1</v>
      </c>
    </row>
    <row r="54" spans="1:23">
      <c r="A54" s="488">
        <v>11</v>
      </c>
      <c r="B54" s="488" t="s">
        <v>813</v>
      </c>
      <c r="C54" t="s">
        <v>1621</v>
      </c>
      <c r="D54" s="488" t="s">
        <v>853</v>
      </c>
      <c r="E54" s="488" t="s">
        <v>2237</v>
      </c>
      <c r="F54" s="488" t="s">
        <v>263</v>
      </c>
      <c r="G54" s="488"/>
      <c r="H54" s="488" t="s">
        <v>855</v>
      </c>
      <c r="I54" s="493" t="s">
        <v>2084</v>
      </c>
      <c r="J54" s="488"/>
      <c r="K54" s="488"/>
      <c r="L54" s="488"/>
      <c r="M54" s="488" t="s">
        <v>853</v>
      </c>
      <c r="N54" s="488"/>
      <c r="O54" s="488"/>
      <c r="P54" s="488" t="s">
        <v>2083</v>
      </c>
      <c r="Q54" s="488" t="s">
        <v>2083</v>
      </c>
      <c r="R54" s="488"/>
      <c r="S54" s="488"/>
      <c r="T54" s="488"/>
      <c r="U54" s="488"/>
      <c r="V54" s="488"/>
      <c r="W54" s="488">
        <v>2</v>
      </c>
    </row>
    <row r="55" spans="1:23">
      <c r="A55" s="488">
        <v>1</v>
      </c>
      <c r="B55" s="488" t="s">
        <v>2264</v>
      </c>
      <c r="C55" t="s">
        <v>1621</v>
      </c>
      <c r="D55" s="488" t="s">
        <v>2265</v>
      </c>
      <c r="E55" s="488" t="s">
        <v>2288</v>
      </c>
      <c r="F55" s="488"/>
      <c r="G55" s="488"/>
      <c r="H55" s="488" t="s">
        <v>2055</v>
      </c>
      <c r="I55" s="493"/>
      <c r="J55" s="488"/>
      <c r="K55" s="488"/>
      <c r="L55" s="488"/>
      <c r="M55" s="488"/>
      <c r="N55" s="488"/>
      <c r="O55" s="488"/>
      <c r="P55" s="488"/>
      <c r="Q55" s="488"/>
      <c r="R55" s="488"/>
      <c r="S55" s="488"/>
      <c r="T55" s="488"/>
      <c r="U55" s="488"/>
      <c r="V55" s="488"/>
      <c r="W55" s="488">
        <v>0</v>
      </c>
    </row>
    <row r="56" spans="1:23" ht="25">
      <c r="A56" s="488">
        <v>2</v>
      </c>
      <c r="B56" s="488" t="s">
        <v>2264</v>
      </c>
      <c r="C56" t="s">
        <v>1621</v>
      </c>
      <c r="D56" s="488" t="s">
        <v>2266</v>
      </c>
      <c r="E56" s="488" t="s">
        <v>2289</v>
      </c>
      <c r="F56" s="488"/>
      <c r="G56" s="488"/>
      <c r="H56" s="488" t="s">
        <v>2055</v>
      </c>
      <c r="I56" s="493"/>
      <c r="J56" s="488"/>
      <c r="K56" s="488"/>
      <c r="L56" s="488"/>
      <c r="M56" s="488"/>
      <c r="N56" s="488"/>
      <c r="O56" s="488"/>
      <c r="P56" s="488"/>
      <c r="Q56" s="488"/>
      <c r="R56" s="488"/>
      <c r="S56" s="488"/>
      <c r="T56" s="488"/>
      <c r="U56" s="488"/>
      <c r="V56" s="488"/>
      <c r="W56" s="488">
        <v>0</v>
      </c>
    </row>
    <row r="57" spans="1:23">
      <c r="A57" s="488">
        <v>3</v>
      </c>
      <c r="B57" s="488" t="s">
        <v>2264</v>
      </c>
      <c r="C57" t="s">
        <v>1621</v>
      </c>
      <c r="D57" s="488" t="s">
        <v>2267</v>
      </c>
      <c r="E57" s="488" t="s">
        <v>2290</v>
      </c>
      <c r="F57" s="488"/>
      <c r="G57" s="488"/>
      <c r="H57" s="488" t="s">
        <v>2055</v>
      </c>
      <c r="I57" s="493"/>
      <c r="J57" s="488"/>
      <c r="K57" s="488"/>
      <c r="L57" s="488"/>
      <c r="M57" s="488"/>
      <c r="N57" s="488"/>
      <c r="O57" s="488"/>
      <c r="P57" s="488"/>
      <c r="Q57" s="488"/>
      <c r="R57" s="488"/>
      <c r="S57" s="488"/>
      <c r="T57" s="488"/>
      <c r="U57" s="488"/>
      <c r="V57" s="488"/>
      <c r="W57" s="488">
        <v>0</v>
      </c>
    </row>
    <row r="58" spans="1:23">
      <c r="A58" s="488">
        <v>4</v>
      </c>
      <c r="B58" s="488" t="s">
        <v>2264</v>
      </c>
      <c r="C58" t="s">
        <v>1621</v>
      </c>
      <c r="D58" s="488" t="s">
        <v>2292</v>
      </c>
      <c r="E58" s="488" t="s">
        <v>2291</v>
      </c>
      <c r="F58" s="488"/>
      <c r="G58" s="488"/>
      <c r="H58" s="488" t="s">
        <v>2055</v>
      </c>
      <c r="I58" s="493"/>
      <c r="J58" s="488"/>
      <c r="K58" s="488"/>
      <c r="L58" s="488"/>
      <c r="M58" s="488"/>
      <c r="N58" s="488"/>
      <c r="O58" s="488"/>
      <c r="P58" s="488"/>
      <c r="Q58" s="488"/>
      <c r="R58" s="488"/>
      <c r="S58" s="488"/>
      <c r="T58" s="488"/>
      <c r="U58" s="488"/>
      <c r="V58" s="488"/>
      <c r="W58" s="488">
        <v>0</v>
      </c>
    </row>
    <row r="59" spans="1:23">
      <c r="A59" s="488">
        <v>5</v>
      </c>
      <c r="B59" s="488" t="s">
        <v>2264</v>
      </c>
      <c r="C59" t="s">
        <v>1621</v>
      </c>
      <c r="D59" s="488" t="s">
        <v>2293</v>
      </c>
      <c r="E59" s="488" t="s">
        <v>2294</v>
      </c>
      <c r="F59" s="488"/>
      <c r="G59" s="488"/>
      <c r="H59" s="488" t="s">
        <v>2055</v>
      </c>
      <c r="I59" s="493"/>
      <c r="J59" s="488"/>
      <c r="K59" s="488"/>
      <c r="L59" s="488"/>
      <c r="M59" s="488"/>
      <c r="N59" s="488"/>
      <c r="O59" s="488"/>
      <c r="P59" s="488"/>
      <c r="Q59" s="488"/>
      <c r="R59" s="488"/>
      <c r="S59" s="488"/>
      <c r="T59" s="488"/>
      <c r="U59" s="488"/>
      <c r="V59" s="488"/>
      <c r="W59" s="488">
        <v>0</v>
      </c>
    </row>
    <row r="60" spans="1:23">
      <c r="A60" s="488">
        <v>6</v>
      </c>
      <c r="B60" s="488" t="s">
        <v>2264</v>
      </c>
      <c r="C60" t="s">
        <v>1621</v>
      </c>
      <c r="D60" s="488" t="s">
        <v>2268</v>
      </c>
      <c r="E60" s="488" t="s">
        <v>2295</v>
      </c>
      <c r="F60" s="488"/>
      <c r="G60" s="488"/>
      <c r="H60" s="488" t="s">
        <v>2055</v>
      </c>
      <c r="I60" s="493"/>
      <c r="J60" s="488"/>
      <c r="K60" s="488"/>
      <c r="L60" s="488"/>
      <c r="M60" s="488"/>
      <c r="N60" s="488"/>
      <c r="O60" s="488"/>
      <c r="P60" s="488"/>
      <c r="Q60" s="488"/>
      <c r="R60" s="488"/>
      <c r="S60" s="488"/>
      <c r="T60" s="488"/>
      <c r="U60" s="488"/>
      <c r="V60" s="488"/>
      <c r="W60" s="488">
        <v>0</v>
      </c>
    </row>
    <row r="61" spans="1:23">
      <c r="A61" s="488">
        <v>7</v>
      </c>
      <c r="B61" s="488" t="s">
        <v>2264</v>
      </c>
      <c r="C61" t="s">
        <v>1621</v>
      </c>
      <c r="D61" s="488" t="s">
        <v>2269</v>
      </c>
      <c r="E61" s="488" t="s">
        <v>2296</v>
      </c>
      <c r="F61" s="488"/>
      <c r="G61" s="488"/>
      <c r="H61" s="488" t="s">
        <v>2055</v>
      </c>
      <c r="I61" s="493"/>
      <c r="J61" s="488"/>
      <c r="K61" s="488"/>
      <c r="L61" s="488"/>
      <c r="M61" s="488"/>
      <c r="N61" s="488"/>
      <c r="O61" s="488"/>
      <c r="P61" s="488"/>
      <c r="Q61" s="488"/>
      <c r="R61" s="488"/>
      <c r="S61" s="488"/>
      <c r="T61" s="488"/>
      <c r="U61" s="488"/>
      <c r="V61" s="488"/>
      <c r="W61" s="488">
        <v>0</v>
      </c>
    </row>
    <row r="62" spans="1:23">
      <c r="A62" s="488">
        <v>8</v>
      </c>
      <c r="B62" s="488" t="s">
        <v>2264</v>
      </c>
      <c r="C62" s="493" t="s">
        <v>1621</v>
      </c>
      <c r="D62" s="488" t="s">
        <v>2270</v>
      </c>
      <c r="E62" s="488" t="s">
        <v>2297</v>
      </c>
      <c r="F62" s="488"/>
      <c r="G62" s="488"/>
      <c r="H62" s="488" t="s">
        <v>2055</v>
      </c>
      <c r="I62" s="493"/>
      <c r="J62" s="488"/>
      <c r="K62" s="488"/>
      <c r="L62" s="488"/>
      <c r="M62" s="488"/>
      <c r="N62" s="488"/>
      <c r="O62" s="488"/>
      <c r="P62" s="488"/>
      <c r="Q62" s="488"/>
      <c r="R62" s="488"/>
      <c r="S62" s="488"/>
      <c r="T62" s="488"/>
      <c r="U62" s="488"/>
      <c r="V62" s="488"/>
      <c r="W62" s="488">
        <v>0</v>
      </c>
    </row>
    <row r="63" spans="1:23">
      <c r="A63" s="488">
        <v>9</v>
      </c>
      <c r="B63" s="488" t="s">
        <v>2264</v>
      </c>
      <c r="C63" s="493" t="s">
        <v>1621</v>
      </c>
      <c r="D63" s="488" t="s">
        <v>2271</v>
      </c>
      <c r="E63" s="488" t="s">
        <v>2298</v>
      </c>
      <c r="F63" s="488"/>
      <c r="G63" s="488"/>
      <c r="H63" s="488" t="s">
        <v>2055</v>
      </c>
      <c r="I63" s="493"/>
      <c r="J63" s="488"/>
      <c r="K63" s="488"/>
      <c r="L63" s="488"/>
      <c r="M63" s="488"/>
      <c r="N63" s="488"/>
      <c r="O63" s="488"/>
      <c r="P63" s="488"/>
      <c r="Q63" s="488"/>
      <c r="R63" s="488"/>
      <c r="S63" s="488"/>
      <c r="T63" s="488"/>
      <c r="U63" s="488"/>
      <c r="V63" s="488"/>
      <c r="W63" s="488">
        <v>0</v>
      </c>
    </row>
    <row r="64" spans="1:23">
      <c r="A64" s="488">
        <v>10</v>
      </c>
      <c r="B64" s="488" t="s">
        <v>2264</v>
      </c>
      <c r="C64" s="493" t="s">
        <v>1621</v>
      </c>
      <c r="D64" s="488" t="s">
        <v>2272</v>
      </c>
      <c r="E64" s="488" t="s">
        <v>2299</v>
      </c>
      <c r="F64" s="488"/>
      <c r="G64" s="488"/>
      <c r="H64" s="488" t="s">
        <v>2055</v>
      </c>
      <c r="I64" s="493"/>
      <c r="J64" s="488"/>
      <c r="K64" s="488"/>
      <c r="L64" s="488"/>
      <c r="M64" s="488"/>
      <c r="N64" s="488"/>
      <c r="O64" s="488"/>
      <c r="P64" s="488"/>
      <c r="Q64" s="488"/>
      <c r="R64" s="488"/>
      <c r="S64" s="488"/>
      <c r="T64" s="488"/>
      <c r="U64" s="488"/>
      <c r="V64" s="488"/>
      <c r="W64" s="488">
        <v>0</v>
      </c>
    </row>
    <row r="65" spans="1:23">
      <c r="A65" s="488">
        <v>11</v>
      </c>
      <c r="B65" s="488" t="s">
        <v>2264</v>
      </c>
      <c r="C65" s="493" t="s">
        <v>1621</v>
      </c>
      <c r="D65" s="488" t="s">
        <v>2273</v>
      </c>
      <c r="E65" s="488" t="s">
        <v>2300</v>
      </c>
      <c r="F65" s="488"/>
      <c r="G65" s="488"/>
      <c r="H65" s="488" t="s">
        <v>2333</v>
      </c>
      <c r="I65" s="493"/>
      <c r="J65" s="488"/>
      <c r="K65" s="488"/>
      <c r="L65" s="488"/>
      <c r="M65" s="488"/>
      <c r="N65" s="488"/>
      <c r="O65" s="488"/>
      <c r="P65" s="488"/>
      <c r="Q65" s="488"/>
      <c r="R65" s="488"/>
      <c r="S65" s="488"/>
      <c r="T65" s="488"/>
      <c r="U65" s="488"/>
      <c r="V65" s="488"/>
      <c r="W65" s="488">
        <v>0</v>
      </c>
    </row>
    <row r="66" spans="1:23">
      <c r="A66" s="488">
        <v>12</v>
      </c>
      <c r="B66" s="488" t="s">
        <v>2264</v>
      </c>
      <c r="C66" s="493" t="s">
        <v>1621</v>
      </c>
      <c r="D66" s="488" t="s">
        <v>2301</v>
      </c>
      <c r="E66" s="488" t="s">
        <v>2302</v>
      </c>
      <c r="F66" s="488"/>
      <c r="G66" s="488"/>
      <c r="H66" s="488"/>
      <c r="I66" s="493"/>
      <c r="J66" s="488"/>
      <c r="K66" s="488"/>
      <c r="L66" s="488"/>
      <c r="M66" s="488"/>
      <c r="N66" s="488"/>
      <c r="O66" s="488"/>
      <c r="P66" s="488"/>
      <c r="Q66" s="488"/>
      <c r="R66" s="488"/>
      <c r="S66" s="488"/>
      <c r="T66" s="488"/>
      <c r="U66" s="488"/>
      <c r="V66" s="488"/>
      <c r="W66" s="488">
        <v>0</v>
      </c>
    </row>
    <row r="67" spans="1:23">
      <c r="A67" s="488">
        <v>13</v>
      </c>
      <c r="B67" s="488" t="s">
        <v>2264</v>
      </c>
      <c r="C67" s="493" t="s">
        <v>1621</v>
      </c>
      <c r="D67" s="488" t="s">
        <v>2305</v>
      </c>
      <c r="E67" s="488" t="s">
        <v>2303</v>
      </c>
      <c r="F67" s="488"/>
      <c r="G67" s="488"/>
      <c r="H67" s="488"/>
      <c r="I67" s="493"/>
      <c r="J67" s="488"/>
      <c r="K67" s="488"/>
      <c r="L67" s="488"/>
      <c r="M67" s="488"/>
      <c r="N67" s="488"/>
      <c r="O67" s="488"/>
      <c r="P67" s="488"/>
      <c r="Q67" s="488"/>
      <c r="R67" s="488"/>
      <c r="S67" s="488"/>
      <c r="T67" s="488"/>
      <c r="U67" s="488"/>
      <c r="V67" s="488"/>
      <c r="W67" s="488">
        <v>0</v>
      </c>
    </row>
    <row r="68" spans="1:23">
      <c r="A68" s="488">
        <v>14</v>
      </c>
      <c r="B68" s="488" t="s">
        <v>2264</v>
      </c>
      <c r="C68" s="493" t="s">
        <v>1621</v>
      </c>
      <c r="D68" s="488" t="s">
        <v>2304</v>
      </c>
      <c r="E68" s="488" t="s">
        <v>2306</v>
      </c>
      <c r="F68" s="488"/>
      <c r="G68" s="488"/>
      <c r="H68" s="488"/>
      <c r="I68" s="493"/>
      <c r="J68" s="488"/>
      <c r="K68" s="488"/>
      <c r="L68" s="488"/>
      <c r="M68" s="488"/>
      <c r="N68" s="488"/>
      <c r="O68" s="488"/>
      <c r="P68" s="488"/>
      <c r="Q68" s="488"/>
      <c r="R68" s="488"/>
      <c r="S68" s="488"/>
      <c r="T68" s="488"/>
      <c r="U68" s="488"/>
      <c r="V68" s="488"/>
      <c r="W68" s="488">
        <v>0</v>
      </c>
    </row>
    <row r="69" spans="1:23">
      <c r="A69" s="488">
        <v>15</v>
      </c>
      <c r="B69" s="488" t="s">
        <v>2264</v>
      </c>
      <c r="C69" s="493" t="s">
        <v>1621</v>
      </c>
      <c r="D69" s="488" t="s">
        <v>2274</v>
      </c>
      <c r="E69" s="488" t="s">
        <v>2307</v>
      </c>
      <c r="F69" s="488"/>
      <c r="G69" s="488"/>
      <c r="H69" s="488"/>
      <c r="I69" s="493"/>
      <c r="J69" s="488"/>
      <c r="K69" s="488"/>
      <c r="L69" s="488"/>
      <c r="M69" s="488"/>
      <c r="N69" s="488"/>
      <c r="O69" s="488"/>
      <c r="P69" s="488"/>
      <c r="Q69" s="488"/>
      <c r="R69" s="488"/>
      <c r="S69" s="488"/>
      <c r="T69" s="488"/>
      <c r="U69" s="488"/>
      <c r="V69" s="488"/>
      <c r="W69" s="488">
        <v>0</v>
      </c>
    </row>
    <row r="70" spans="1:23">
      <c r="A70" s="488">
        <v>16</v>
      </c>
      <c r="B70" s="488" t="s">
        <v>2264</v>
      </c>
      <c r="C70" s="493" t="s">
        <v>1621</v>
      </c>
      <c r="D70" s="488" t="s">
        <v>2275</v>
      </c>
      <c r="E70" s="488" t="s">
        <v>2309</v>
      </c>
      <c r="F70" s="488"/>
      <c r="G70" s="488"/>
      <c r="H70" s="488"/>
      <c r="I70" s="493"/>
      <c r="J70" s="488"/>
      <c r="K70" s="488"/>
      <c r="L70" s="488"/>
      <c r="M70" s="488"/>
      <c r="N70" s="488"/>
      <c r="O70" s="488"/>
      <c r="P70" s="488"/>
      <c r="Q70" s="488"/>
      <c r="R70" s="488"/>
      <c r="S70" s="488"/>
      <c r="T70" s="488"/>
      <c r="U70" s="488"/>
      <c r="V70" s="488"/>
      <c r="W70" s="488">
        <v>0</v>
      </c>
    </row>
    <row r="71" spans="1:23">
      <c r="A71" s="488">
        <v>17</v>
      </c>
      <c r="B71" s="488" t="s">
        <v>2264</v>
      </c>
      <c r="C71" s="493" t="s">
        <v>1621</v>
      </c>
      <c r="D71" s="488" t="s">
        <v>2276</v>
      </c>
      <c r="E71" s="488" t="s">
        <v>2308</v>
      </c>
      <c r="F71" s="488"/>
      <c r="G71" s="488"/>
      <c r="H71" s="488"/>
      <c r="I71" s="493"/>
      <c r="J71" s="488"/>
      <c r="K71" s="488"/>
      <c r="L71" s="488"/>
      <c r="M71" s="488"/>
      <c r="N71" s="488"/>
      <c r="O71" s="488"/>
      <c r="P71" s="488"/>
      <c r="Q71" s="488"/>
      <c r="R71" s="488"/>
      <c r="S71" s="488"/>
      <c r="T71" s="488"/>
      <c r="U71" s="488"/>
      <c r="V71" s="488"/>
      <c r="W71" s="488">
        <v>0</v>
      </c>
    </row>
    <row r="72" spans="1:23" ht="25">
      <c r="A72" s="488">
        <v>18</v>
      </c>
      <c r="B72" s="488" t="s">
        <v>2264</v>
      </c>
      <c r="C72" s="493" t="s">
        <v>1621</v>
      </c>
      <c r="D72" s="488" t="s">
        <v>2277</v>
      </c>
      <c r="E72" s="488" t="s">
        <v>2310</v>
      </c>
      <c r="F72" s="488"/>
      <c r="G72" s="488"/>
      <c r="H72" s="488"/>
      <c r="I72" s="493"/>
      <c r="J72" s="488"/>
      <c r="K72" s="488"/>
      <c r="L72" s="488"/>
      <c r="M72" s="488"/>
      <c r="N72" s="488"/>
      <c r="O72" s="488"/>
      <c r="P72" s="488"/>
      <c r="Q72" s="488"/>
      <c r="R72" s="488"/>
      <c r="S72" s="488"/>
      <c r="T72" s="488"/>
      <c r="U72" s="488"/>
      <c r="V72" s="488"/>
      <c r="W72" s="488">
        <v>0</v>
      </c>
    </row>
    <row r="73" spans="1:23" ht="25">
      <c r="A73" s="488">
        <v>19</v>
      </c>
      <c r="B73" s="488" t="s">
        <v>2264</v>
      </c>
      <c r="C73" s="493" t="s">
        <v>1621</v>
      </c>
      <c r="D73" s="488" t="s">
        <v>2278</v>
      </c>
      <c r="E73" s="488" t="s">
        <v>2311</v>
      </c>
      <c r="F73" s="488"/>
      <c r="G73" s="488"/>
      <c r="H73" s="488"/>
      <c r="I73" s="493"/>
      <c r="J73" s="488"/>
      <c r="K73" s="488"/>
      <c r="L73" s="488"/>
      <c r="M73" s="488"/>
      <c r="N73" s="488"/>
      <c r="O73" s="488"/>
      <c r="P73" s="488"/>
      <c r="Q73" s="488"/>
      <c r="R73" s="488"/>
      <c r="S73" s="488"/>
      <c r="T73" s="488"/>
      <c r="U73" s="488"/>
      <c r="V73" s="488"/>
      <c r="W73" s="488">
        <v>0</v>
      </c>
    </row>
    <row r="74" spans="1:23" ht="25">
      <c r="A74" s="488">
        <v>20</v>
      </c>
      <c r="B74" s="488" t="s">
        <v>2264</v>
      </c>
      <c r="C74" s="493" t="s">
        <v>1621</v>
      </c>
      <c r="D74" s="488" t="s">
        <v>2313</v>
      </c>
      <c r="E74" s="488" t="s">
        <v>2312</v>
      </c>
      <c r="F74" s="488"/>
      <c r="G74" s="488"/>
      <c r="H74" s="488"/>
      <c r="I74" s="493"/>
      <c r="J74" s="488"/>
      <c r="K74" s="488"/>
      <c r="L74" s="488"/>
      <c r="M74" s="488"/>
      <c r="N74" s="488"/>
      <c r="O74" s="488"/>
      <c r="P74" s="488"/>
      <c r="Q74" s="488"/>
      <c r="R74" s="488"/>
      <c r="S74" s="488"/>
      <c r="T74" s="488"/>
      <c r="U74" s="488"/>
      <c r="V74" s="488"/>
      <c r="W74" s="488">
        <v>0</v>
      </c>
    </row>
    <row r="75" spans="1:23" ht="25">
      <c r="A75" s="488">
        <v>21</v>
      </c>
      <c r="B75" s="488" t="s">
        <v>2264</v>
      </c>
      <c r="C75" s="493" t="s">
        <v>1621</v>
      </c>
      <c r="D75" s="488" t="s">
        <v>2314</v>
      </c>
      <c r="E75" s="488" t="s">
        <v>2315</v>
      </c>
      <c r="F75" s="488"/>
      <c r="G75" s="488"/>
      <c r="H75" s="488"/>
      <c r="I75" s="493"/>
      <c r="J75" s="488"/>
      <c r="K75" s="488"/>
      <c r="L75" s="488"/>
      <c r="M75" s="488"/>
      <c r="N75" s="488"/>
      <c r="O75" s="488"/>
      <c r="P75" s="488"/>
      <c r="Q75" s="488"/>
      <c r="R75" s="488"/>
      <c r="S75" s="488"/>
      <c r="T75" s="488"/>
      <c r="U75" s="488"/>
      <c r="V75" s="488"/>
      <c r="W75" s="488">
        <v>0</v>
      </c>
    </row>
    <row r="76" spans="1:23" ht="25">
      <c r="A76" s="488">
        <v>22</v>
      </c>
      <c r="B76" s="488" t="s">
        <v>2264</v>
      </c>
      <c r="C76" s="493" t="s">
        <v>1621</v>
      </c>
      <c r="D76" s="488" t="s">
        <v>2316</v>
      </c>
      <c r="E76" s="488" t="s">
        <v>2317</v>
      </c>
      <c r="F76" s="488"/>
      <c r="G76" s="488"/>
      <c r="H76" s="488"/>
      <c r="I76" s="493"/>
      <c r="J76" s="488"/>
      <c r="K76" s="488"/>
      <c r="L76" s="488"/>
      <c r="M76" s="488"/>
      <c r="N76" s="488"/>
      <c r="O76" s="488"/>
      <c r="P76" s="488"/>
      <c r="Q76" s="488"/>
      <c r="R76" s="488"/>
      <c r="S76" s="488"/>
      <c r="T76" s="488"/>
      <c r="U76" s="488"/>
      <c r="V76" s="488"/>
      <c r="W76" s="488">
        <v>0</v>
      </c>
    </row>
    <row r="77" spans="1:23" ht="25">
      <c r="A77" s="488">
        <v>23</v>
      </c>
      <c r="B77" s="488" t="s">
        <v>2264</v>
      </c>
      <c r="C77" s="493" t="s">
        <v>1621</v>
      </c>
      <c r="D77" s="488" t="s">
        <v>2318</v>
      </c>
      <c r="E77" s="488" t="s">
        <v>2319</v>
      </c>
      <c r="F77" s="488"/>
      <c r="G77" s="488"/>
      <c r="H77" s="488"/>
      <c r="I77" s="493"/>
      <c r="J77" s="488"/>
      <c r="K77" s="488"/>
      <c r="L77" s="488"/>
      <c r="M77" s="488"/>
      <c r="N77" s="488"/>
      <c r="O77" s="488"/>
      <c r="P77" s="488"/>
      <c r="Q77" s="488"/>
      <c r="R77" s="488"/>
      <c r="S77" s="488"/>
      <c r="T77" s="488"/>
      <c r="U77" s="488"/>
      <c r="V77" s="488"/>
      <c r="W77" s="488">
        <v>0</v>
      </c>
    </row>
    <row r="78" spans="1:23" ht="25">
      <c r="A78" s="488">
        <v>24</v>
      </c>
      <c r="B78" s="488" t="s">
        <v>2264</v>
      </c>
      <c r="C78" s="493" t="s">
        <v>1621</v>
      </c>
      <c r="D78" s="488" t="s">
        <v>2320</v>
      </c>
      <c r="E78" s="488" t="s">
        <v>2321</v>
      </c>
      <c r="F78" s="488"/>
      <c r="G78" s="488"/>
      <c r="H78" s="488"/>
      <c r="I78" s="493"/>
      <c r="J78" s="488"/>
      <c r="K78" s="488"/>
      <c r="L78" s="488"/>
      <c r="M78" s="488"/>
      <c r="N78" s="488"/>
      <c r="O78" s="488"/>
      <c r="P78" s="488"/>
      <c r="Q78" s="488"/>
      <c r="R78" s="488"/>
      <c r="S78" s="488"/>
      <c r="T78" s="488"/>
      <c r="U78" s="488"/>
      <c r="V78" s="488"/>
      <c r="W78" s="488">
        <v>0</v>
      </c>
    </row>
    <row r="79" spans="1:23">
      <c r="A79" s="488">
        <v>25</v>
      </c>
      <c r="B79" s="488" t="s">
        <v>2264</v>
      </c>
      <c r="C79" s="493" t="s">
        <v>1621</v>
      </c>
      <c r="D79" s="488" t="s">
        <v>2279</v>
      </c>
      <c r="E79" s="488" t="s">
        <v>2322</v>
      </c>
      <c r="F79" s="488"/>
      <c r="G79" s="488"/>
      <c r="H79" s="488"/>
      <c r="I79" s="493"/>
      <c r="J79" s="488"/>
      <c r="K79" s="488"/>
      <c r="L79" s="488"/>
      <c r="M79" s="488"/>
      <c r="N79" s="488"/>
      <c r="O79" s="488"/>
      <c r="P79" s="488"/>
      <c r="Q79" s="488"/>
      <c r="R79" s="488"/>
      <c r="S79" s="488"/>
      <c r="T79" s="488"/>
      <c r="U79" s="488"/>
      <c r="V79" s="488"/>
      <c r="W79" s="488">
        <v>0</v>
      </c>
    </row>
    <row r="80" spans="1:23">
      <c r="A80" s="488">
        <v>26</v>
      </c>
      <c r="B80" s="488" t="s">
        <v>2264</v>
      </c>
      <c r="C80" s="493" t="s">
        <v>1621</v>
      </c>
      <c r="D80" s="488" t="s">
        <v>2280</v>
      </c>
      <c r="E80" s="488" t="s">
        <v>2323</v>
      </c>
      <c r="F80" s="488"/>
      <c r="G80" s="488"/>
      <c r="H80" s="488"/>
      <c r="I80" s="493"/>
      <c r="J80" s="488"/>
      <c r="K80" s="488"/>
      <c r="L80" s="488"/>
      <c r="M80" s="488"/>
      <c r="N80" s="488"/>
      <c r="O80" s="488"/>
      <c r="P80" s="488"/>
      <c r="Q80" s="488"/>
      <c r="R80" s="488"/>
      <c r="S80" s="488"/>
      <c r="T80" s="488"/>
      <c r="U80" s="488"/>
      <c r="V80" s="488"/>
      <c r="W80" s="488">
        <v>0</v>
      </c>
    </row>
    <row r="81" spans="1:23">
      <c r="A81" s="488">
        <v>27</v>
      </c>
      <c r="B81" s="488" t="s">
        <v>2264</v>
      </c>
      <c r="C81" s="493" t="s">
        <v>1621</v>
      </c>
      <c r="D81" s="488" t="s">
        <v>2281</v>
      </c>
      <c r="E81" s="488" t="s">
        <v>2324</v>
      </c>
      <c r="F81" s="488"/>
      <c r="G81" s="488"/>
      <c r="H81" s="488"/>
      <c r="I81" s="493"/>
      <c r="J81" s="488"/>
      <c r="K81" s="488"/>
      <c r="L81" s="488"/>
      <c r="M81" s="488"/>
      <c r="N81" s="488"/>
      <c r="O81" s="488"/>
      <c r="P81" s="488"/>
      <c r="Q81" s="488"/>
      <c r="R81" s="488"/>
      <c r="S81" s="488"/>
      <c r="T81" s="488"/>
      <c r="U81" s="488"/>
      <c r="V81" s="488"/>
      <c r="W81" s="488">
        <v>0</v>
      </c>
    </row>
    <row r="82" spans="1:23">
      <c r="A82" s="488">
        <v>28</v>
      </c>
      <c r="B82" s="488" t="s">
        <v>2264</v>
      </c>
      <c r="C82" s="493" t="s">
        <v>1621</v>
      </c>
      <c r="D82" s="488" t="s">
        <v>2282</v>
      </c>
      <c r="E82" s="488" t="s">
        <v>2325</v>
      </c>
      <c r="F82" s="488"/>
      <c r="G82" s="488"/>
      <c r="H82" s="488"/>
      <c r="I82" s="493"/>
      <c r="J82" s="488"/>
      <c r="K82" s="488"/>
      <c r="L82" s="488"/>
      <c r="M82" s="488"/>
      <c r="N82" s="488"/>
      <c r="O82" s="488"/>
      <c r="P82" s="488"/>
      <c r="Q82" s="488"/>
      <c r="R82" s="488"/>
      <c r="S82" s="488"/>
      <c r="T82" s="488"/>
      <c r="U82" s="488"/>
      <c r="V82" s="488"/>
      <c r="W82" s="488">
        <v>0</v>
      </c>
    </row>
    <row r="83" spans="1:23">
      <c r="A83" s="488">
        <v>29</v>
      </c>
      <c r="B83" s="488" t="s">
        <v>2264</v>
      </c>
      <c r="C83" s="493" t="s">
        <v>1621</v>
      </c>
      <c r="D83" s="488" t="s">
        <v>2283</v>
      </c>
      <c r="E83" s="488" t="s">
        <v>2326</v>
      </c>
      <c r="F83" s="488"/>
      <c r="G83" s="488"/>
      <c r="H83" s="488"/>
      <c r="I83" s="493"/>
      <c r="J83" s="488"/>
      <c r="K83" s="488"/>
      <c r="L83" s="488"/>
      <c r="M83" s="488"/>
      <c r="N83" s="488"/>
      <c r="O83" s="488"/>
      <c r="P83" s="488"/>
      <c r="Q83" s="488"/>
      <c r="R83" s="488"/>
      <c r="S83" s="488"/>
      <c r="T83" s="488"/>
      <c r="U83" s="488"/>
      <c r="V83" s="488"/>
      <c r="W83" s="488">
        <v>0</v>
      </c>
    </row>
    <row r="84" spans="1:23">
      <c r="A84" s="488"/>
      <c r="B84" s="488"/>
      <c r="C84" s="493" t="s">
        <v>1621</v>
      </c>
      <c r="D84" s="488" t="s">
        <v>2327</v>
      </c>
      <c r="E84" s="488" t="s">
        <v>2328</v>
      </c>
      <c r="F84" s="488"/>
      <c r="G84" s="488"/>
      <c r="H84" s="488"/>
      <c r="I84" s="493"/>
      <c r="J84" s="488"/>
      <c r="K84" s="488"/>
      <c r="L84" s="488"/>
      <c r="M84" s="488"/>
      <c r="N84" s="488"/>
      <c r="O84" s="488"/>
      <c r="P84" s="488"/>
      <c r="Q84" s="488"/>
      <c r="R84" s="488"/>
      <c r="S84" s="488"/>
      <c r="T84" s="488"/>
      <c r="U84" s="488"/>
      <c r="V84" s="488"/>
      <c r="W84" s="488">
        <v>0</v>
      </c>
    </row>
    <row r="85" spans="1:23">
      <c r="A85" s="488">
        <v>30</v>
      </c>
      <c r="B85" s="488" t="s">
        <v>2264</v>
      </c>
      <c r="C85" s="493" t="s">
        <v>1621</v>
      </c>
      <c r="D85" s="488" t="s">
        <v>2284</v>
      </c>
      <c r="E85" s="488" t="s">
        <v>2329</v>
      </c>
      <c r="F85" s="488"/>
      <c r="G85" s="488"/>
      <c r="H85" s="488"/>
      <c r="I85" s="493"/>
      <c r="J85" s="488"/>
      <c r="K85" s="488"/>
      <c r="L85" s="488"/>
      <c r="M85" s="488"/>
      <c r="N85" s="488"/>
      <c r="O85" s="488"/>
      <c r="P85" s="488"/>
      <c r="Q85" s="488"/>
      <c r="R85" s="488"/>
      <c r="S85" s="488"/>
      <c r="T85" s="488"/>
      <c r="U85" s="488"/>
      <c r="V85" s="488"/>
      <c r="W85" s="488">
        <v>0</v>
      </c>
    </row>
    <row r="86" spans="1:23">
      <c r="A86" s="488">
        <v>31</v>
      </c>
      <c r="B86" s="488" t="s">
        <v>2264</v>
      </c>
      <c r="C86" s="493" t="s">
        <v>1621</v>
      </c>
      <c r="D86" s="488" t="s">
        <v>2285</v>
      </c>
      <c r="E86" s="488" t="s">
        <v>2330</v>
      </c>
      <c r="F86" s="488"/>
      <c r="G86" s="488"/>
      <c r="H86" s="488"/>
      <c r="I86" s="493"/>
      <c r="J86" s="488"/>
      <c r="K86" s="488"/>
      <c r="L86" s="488"/>
      <c r="M86" s="488"/>
      <c r="N86" s="488"/>
      <c r="O86" s="488"/>
      <c r="P86" s="488"/>
      <c r="Q86" s="488"/>
      <c r="R86" s="488"/>
      <c r="S86" s="488"/>
      <c r="T86" s="488"/>
      <c r="U86" s="488"/>
      <c r="V86" s="488"/>
      <c r="W86" s="488">
        <v>0</v>
      </c>
    </row>
    <row r="87" spans="1:23">
      <c r="A87" s="488">
        <v>32</v>
      </c>
      <c r="B87" s="488" t="s">
        <v>2264</v>
      </c>
      <c r="C87" s="493" t="s">
        <v>1621</v>
      </c>
      <c r="D87" s="488" t="s">
        <v>2286</v>
      </c>
      <c r="E87" s="488" t="s">
        <v>2331</v>
      </c>
      <c r="F87" s="488"/>
      <c r="G87" s="488"/>
      <c r="H87" s="488"/>
      <c r="I87" s="493"/>
      <c r="J87" s="488"/>
      <c r="K87" s="488"/>
      <c r="L87" s="488"/>
      <c r="M87" s="488"/>
      <c r="N87" s="488"/>
      <c r="O87" s="488"/>
      <c r="P87" s="488"/>
      <c r="Q87" s="488"/>
      <c r="R87" s="488"/>
      <c r="S87" s="488"/>
      <c r="T87" s="488"/>
      <c r="U87" s="488"/>
      <c r="V87" s="488"/>
      <c r="W87" s="488">
        <v>0</v>
      </c>
    </row>
    <row r="88" spans="1:23">
      <c r="A88" s="488">
        <v>33</v>
      </c>
      <c r="B88" s="488" t="s">
        <v>2264</v>
      </c>
      <c r="C88" s="493" t="s">
        <v>1621</v>
      </c>
      <c r="D88" s="488" t="s">
        <v>2287</v>
      </c>
      <c r="E88" s="488" t="s">
        <v>2332</v>
      </c>
      <c r="F88" s="488"/>
      <c r="G88" s="488"/>
      <c r="H88" s="488"/>
      <c r="I88" s="493"/>
      <c r="J88" s="488"/>
      <c r="K88" s="488"/>
      <c r="L88" s="488"/>
      <c r="M88" s="488"/>
      <c r="N88" s="488"/>
      <c r="O88" s="488"/>
      <c r="P88" s="488"/>
      <c r="Q88" s="488"/>
      <c r="R88" s="488"/>
      <c r="S88" s="488"/>
      <c r="T88" s="488"/>
      <c r="U88" s="488"/>
      <c r="V88" s="488"/>
      <c r="W88" s="488">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F006D-FF38-48E9-955F-F39429B7AA73}">
  <dimension ref="A1:D55"/>
  <sheetViews>
    <sheetView workbookViewId="0">
      <selection activeCell="A16" sqref="A16"/>
    </sheetView>
  </sheetViews>
  <sheetFormatPr defaultRowHeight="12.5"/>
  <cols>
    <col min="1" max="1" width="72.453125" style="328" customWidth="1"/>
    <col min="2" max="2" width="75.6328125" style="185" customWidth="1"/>
    <col min="3" max="3" width="28" customWidth="1"/>
  </cols>
  <sheetData>
    <row r="1" spans="1:4" s="315" customFormat="1" ht="42">
      <c r="A1" s="349" t="s">
        <v>1942</v>
      </c>
      <c r="B1" s="349" t="s">
        <v>1903</v>
      </c>
      <c r="C1" s="349" t="s">
        <v>1993</v>
      </c>
      <c r="D1" s="368" t="s">
        <v>1992</v>
      </c>
    </row>
    <row r="2" spans="1:4" ht="14">
      <c r="A2" s="317" t="s">
        <v>51</v>
      </c>
      <c r="B2" s="185" t="s">
        <v>1952</v>
      </c>
      <c r="D2" t="s">
        <v>1621</v>
      </c>
    </row>
    <row r="3" spans="1:4" ht="14">
      <c r="A3" s="317" t="s">
        <v>1901</v>
      </c>
      <c r="B3" s="185" t="s">
        <v>1943</v>
      </c>
      <c r="D3" t="s">
        <v>1621</v>
      </c>
    </row>
    <row r="4" spans="1:4" ht="14">
      <c r="A4" s="317" t="s">
        <v>51</v>
      </c>
      <c r="B4" s="185" t="s">
        <v>1944</v>
      </c>
      <c r="D4" t="s">
        <v>1621</v>
      </c>
    </row>
    <row r="5" spans="1:4" ht="14">
      <c r="A5" s="317" t="s">
        <v>1927</v>
      </c>
      <c r="B5" s="185" t="s">
        <v>1928</v>
      </c>
      <c r="D5" t="s">
        <v>1621</v>
      </c>
    </row>
    <row r="6" spans="1:4" ht="14">
      <c r="A6" s="317" t="s">
        <v>1911</v>
      </c>
      <c r="B6" s="185" t="s">
        <v>1954</v>
      </c>
      <c r="D6" t="s">
        <v>1621</v>
      </c>
    </row>
    <row r="7" spans="1:4" ht="14">
      <c r="A7" s="317" t="s">
        <v>1832</v>
      </c>
      <c r="D7" t="s">
        <v>1621</v>
      </c>
    </row>
    <row r="8" spans="1:4" ht="25">
      <c r="A8" s="317" t="s">
        <v>1902</v>
      </c>
      <c r="B8" s="185" t="s">
        <v>1955</v>
      </c>
      <c r="C8" t="s">
        <v>1929</v>
      </c>
      <c r="D8" t="s">
        <v>1621</v>
      </c>
    </row>
    <row r="9" spans="1:4" ht="14">
      <c r="A9" s="317" t="s">
        <v>1889</v>
      </c>
      <c r="B9" s="185" t="s">
        <v>1930</v>
      </c>
    </row>
    <row r="10" spans="1:4" ht="50">
      <c r="A10" s="317" t="s">
        <v>1903</v>
      </c>
      <c r="B10" s="185" t="s">
        <v>1956</v>
      </c>
      <c r="D10" t="s">
        <v>1621</v>
      </c>
    </row>
    <row r="11" spans="1:4" ht="25">
      <c r="A11" s="317" t="s">
        <v>1904</v>
      </c>
      <c r="B11" s="185" t="s">
        <v>1957</v>
      </c>
      <c r="C11" t="s">
        <v>1931</v>
      </c>
      <c r="D11" t="s">
        <v>1621</v>
      </c>
    </row>
    <row r="12" spans="1:4" ht="14">
      <c r="A12" s="317" t="s">
        <v>1912</v>
      </c>
      <c r="B12" s="185" t="s">
        <v>1932</v>
      </c>
      <c r="D12" t="s">
        <v>1621</v>
      </c>
    </row>
    <row r="13" spans="1:4" ht="14">
      <c r="A13" s="317" t="s">
        <v>1905</v>
      </c>
      <c r="B13" s="185" t="s">
        <v>1953</v>
      </c>
    </row>
    <row r="14" spans="1:4" ht="14">
      <c r="A14" s="318" t="s">
        <v>1895</v>
      </c>
      <c r="B14" s="185" t="s">
        <v>1958</v>
      </c>
      <c r="D14" t="s">
        <v>1621</v>
      </c>
    </row>
    <row r="15" spans="1:4" s="369" customFormat="1" ht="14">
      <c r="A15" s="318" t="s">
        <v>1994</v>
      </c>
      <c r="B15" s="185" t="s">
        <v>1999</v>
      </c>
      <c r="D15" s="369" t="s">
        <v>1621</v>
      </c>
    </row>
    <row r="16" spans="1:4" ht="14">
      <c r="A16" s="318" t="s">
        <v>1554</v>
      </c>
      <c r="B16" s="185" t="s">
        <v>1933</v>
      </c>
    </row>
    <row r="17" spans="1:4" ht="14">
      <c r="A17" s="318" t="s">
        <v>1913</v>
      </c>
      <c r="B17" s="185" t="s">
        <v>1938</v>
      </c>
      <c r="D17" t="s">
        <v>1621</v>
      </c>
    </row>
    <row r="18" spans="1:4" ht="14">
      <c r="A18" s="318" t="s">
        <v>1906</v>
      </c>
      <c r="B18" s="185" t="s">
        <v>1934</v>
      </c>
      <c r="D18" t="s">
        <v>1621</v>
      </c>
    </row>
    <row r="19" spans="1:4" ht="14">
      <c r="A19" s="318" t="s">
        <v>1921</v>
      </c>
      <c r="B19" s="185" t="s">
        <v>1935</v>
      </c>
      <c r="D19" t="s">
        <v>1621</v>
      </c>
    </row>
    <row r="20" spans="1:4" ht="14">
      <c r="A20" s="319" t="s">
        <v>1922</v>
      </c>
      <c r="B20" s="185" t="s">
        <v>1936</v>
      </c>
      <c r="D20" t="s">
        <v>1621</v>
      </c>
    </row>
    <row r="21" spans="1:4" ht="14">
      <c r="A21" s="320" t="s">
        <v>1914</v>
      </c>
      <c r="B21" s="185" t="s">
        <v>1937</v>
      </c>
      <c r="D21" t="s">
        <v>1621</v>
      </c>
    </row>
    <row r="22" spans="1:4" ht="25">
      <c r="A22" s="320" t="s">
        <v>1896</v>
      </c>
      <c r="B22" s="185" t="s">
        <v>1959</v>
      </c>
      <c r="D22" t="s">
        <v>1621</v>
      </c>
    </row>
    <row r="23" spans="1:4" s="369" customFormat="1" ht="14">
      <c r="A23" s="320" t="s">
        <v>1995</v>
      </c>
      <c r="B23" s="185" t="s">
        <v>1999</v>
      </c>
      <c r="D23" s="369" t="s">
        <v>1621</v>
      </c>
    </row>
    <row r="24" spans="1:4" ht="14">
      <c r="A24" s="320" t="s">
        <v>1907</v>
      </c>
      <c r="B24" s="185" t="s">
        <v>1938</v>
      </c>
      <c r="D24" t="s">
        <v>1621</v>
      </c>
    </row>
    <row r="25" spans="1:4" ht="14">
      <c r="A25" s="320" t="s">
        <v>1557</v>
      </c>
      <c r="B25" s="185" t="s">
        <v>1939</v>
      </c>
    </row>
    <row r="26" spans="1:4" ht="14">
      <c r="A26" s="321" t="s">
        <v>59</v>
      </c>
      <c r="B26" s="185" t="s">
        <v>1960</v>
      </c>
    </row>
    <row r="27" spans="1:4" ht="14">
      <c r="A27" s="321" t="s">
        <v>1661</v>
      </c>
      <c r="B27" s="185" t="s">
        <v>1961</v>
      </c>
      <c r="D27" t="s">
        <v>1621</v>
      </c>
    </row>
    <row r="28" spans="1:4" ht="14">
      <c r="A28" s="321" t="s">
        <v>60</v>
      </c>
      <c r="B28" s="185" t="s">
        <v>1962</v>
      </c>
    </row>
    <row r="29" spans="1:4" ht="14">
      <c r="A29" s="321" t="s">
        <v>61</v>
      </c>
      <c r="B29" s="185" t="s">
        <v>1963</v>
      </c>
    </row>
    <row r="30" spans="1:4" ht="14">
      <c r="A30" s="321" t="s">
        <v>1908</v>
      </c>
      <c r="B30" s="185" t="s">
        <v>1940</v>
      </c>
    </row>
    <row r="31" spans="1:4" ht="14">
      <c r="A31" s="322" t="s">
        <v>1909</v>
      </c>
      <c r="B31" s="185" t="s">
        <v>1941</v>
      </c>
    </row>
    <row r="32" spans="1:4" ht="14">
      <c r="A32" s="322" t="s">
        <v>1915</v>
      </c>
      <c r="B32" s="185" t="s">
        <v>1935</v>
      </c>
      <c r="D32" t="s">
        <v>1621</v>
      </c>
    </row>
    <row r="33" spans="1:4" ht="14">
      <c r="A33" s="322" t="s">
        <v>1916</v>
      </c>
      <c r="B33" s="185" t="s">
        <v>1936</v>
      </c>
      <c r="D33" t="s">
        <v>1621</v>
      </c>
    </row>
    <row r="34" spans="1:4" ht="14">
      <c r="A34" s="323" t="s">
        <v>1897</v>
      </c>
      <c r="B34" s="185" t="s">
        <v>1964</v>
      </c>
      <c r="D34" t="s">
        <v>1621</v>
      </c>
    </row>
    <row r="35" spans="1:4" s="369" customFormat="1" ht="14">
      <c r="A35" s="323" t="s">
        <v>1997</v>
      </c>
      <c r="B35" s="185" t="s">
        <v>1999</v>
      </c>
      <c r="D35" s="369" t="s">
        <v>1621</v>
      </c>
    </row>
    <row r="36" spans="1:4" ht="14.4" customHeight="1">
      <c r="A36" s="323" t="s">
        <v>1898</v>
      </c>
      <c r="B36" s="185" t="s">
        <v>1965</v>
      </c>
      <c r="D36" t="s">
        <v>1621</v>
      </c>
    </row>
    <row r="37" spans="1:4" s="369" customFormat="1" ht="14">
      <c r="A37" s="323" t="s">
        <v>1996</v>
      </c>
      <c r="B37" s="185" t="s">
        <v>1999</v>
      </c>
      <c r="D37" s="369" t="s">
        <v>1621</v>
      </c>
    </row>
    <row r="38" spans="1:4" ht="14">
      <c r="A38" s="323" t="s">
        <v>1923</v>
      </c>
      <c r="B38" s="185" t="s">
        <v>1938</v>
      </c>
      <c r="D38" t="s">
        <v>1621</v>
      </c>
    </row>
    <row r="39" spans="1:4" ht="14">
      <c r="A39" s="323" t="s">
        <v>63</v>
      </c>
      <c r="B39" s="185" t="s">
        <v>1951</v>
      </c>
    </row>
    <row r="40" spans="1:4" ht="14">
      <c r="A40" s="323" t="s">
        <v>64</v>
      </c>
      <c r="B40" s="185" t="s">
        <v>1966</v>
      </c>
    </row>
    <row r="41" spans="1:4" ht="14">
      <c r="A41" s="323" t="s">
        <v>1924</v>
      </c>
      <c r="B41" s="185" t="s">
        <v>1967</v>
      </c>
    </row>
    <row r="42" spans="1:4" ht="14">
      <c r="A42" s="323" t="s">
        <v>1925</v>
      </c>
      <c r="B42" s="185" t="s">
        <v>1945</v>
      </c>
      <c r="D42" t="s">
        <v>1621</v>
      </c>
    </row>
    <row r="43" spans="1:4" ht="14">
      <c r="A43" s="323" t="s">
        <v>65</v>
      </c>
      <c r="B43" s="185" t="s">
        <v>1946</v>
      </c>
    </row>
    <row r="44" spans="1:4" ht="14">
      <c r="A44" s="323" t="s">
        <v>1918</v>
      </c>
      <c r="B44" s="185" t="s">
        <v>1935</v>
      </c>
      <c r="D44" t="s">
        <v>1621</v>
      </c>
    </row>
    <row r="45" spans="1:4" ht="14">
      <c r="A45" s="323" t="s">
        <v>1917</v>
      </c>
      <c r="B45" s="185" t="s">
        <v>1936</v>
      </c>
      <c r="D45" t="s">
        <v>1621</v>
      </c>
    </row>
    <row r="46" spans="1:4" ht="14">
      <c r="A46" s="324" t="s">
        <v>66</v>
      </c>
      <c r="B46" s="185" t="s">
        <v>1949</v>
      </c>
    </row>
    <row r="47" spans="1:4" ht="14">
      <c r="A47" s="325" t="s">
        <v>1899</v>
      </c>
      <c r="B47" s="185" t="s">
        <v>1968</v>
      </c>
      <c r="D47" t="s">
        <v>1621</v>
      </c>
    </row>
    <row r="48" spans="1:4" s="369" customFormat="1" ht="14">
      <c r="A48" s="325" t="s">
        <v>1998</v>
      </c>
      <c r="B48" s="185" t="s">
        <v>1999</v>
      </c>
      <c r="D48" s="369" t="s">
        <v>1621</v>
      </c>
    </row>
    <row r="49" spans="1:4" ht="14">
      <c r="A49" s="326" t="s">
        <v>1926</v>
      </c>
      <c r="B49" s="185" t="s">
        <v>1938</v>
      </c>
      <c r="D49" t="s">
        <v>1621</v>
      </c>
    </row>
    <row r="50" spans="1:4" ht="14">
      <c r="A50" s="326" t="s">
        <v>1545</v>
      </c>
      <c r="B50" s="185" t="s">
        <v>1948</v>
      </c>
    </row>
    <row r="51" spans="1:4" ht="14">
      <c r="A51" s="326" t="s">
        <v>1546</v>
      </c>
      <c r="B51" s="185" t="s">
        <v>1947</v>
      </c>
      <c r="D51" t="s">
        <v>1621</v>
      </c>
    </row>
    <row r="52" spans="1:4" ht="14">
      <c r="A52" s="326" t="s">
        <v>1919</v>
      </c>
      <c r="B52" s="185" t="s">
        <v>1935</v>
      </c>
      <c r="D52" t="s">
        <v>1621</v>
      </c>
    </row>
    <row r="53" spans="1:4" ht="14">
      <c r="A53" s="326" t="s">
        <v>1920</v>
      </c>
      <c r="B53" s="185" t="s">
        <v>1936</v>
      </c>
      <c r="D53" t="s">
        <v>1621</v>
      </c>
    </row>
    <row r="54" spans="1:4" ht="14">
      <c r="A54" s="327" t="s">
        <v>1558</v>
      </c>
      <c r="B54" s="185" t="s">
        <v>1950</v>
      </c>
    </row>
    <row r="55" spans="1:4" ht="14">
      <c r="A55" s="327" t="s">
        <v>1910</v>
      </c>
      <c r="B55" s="185" t="s">
        <v>1969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topLeftCell="A145" workbookViewId="0">
      <selection sqref="A1:XFD1048576"/>
    </sheetView>
  </sheetViews>
  <sheetFormatPr defaultColWidth="14.453125" defaultRowHeight="15.75" customHeight="1"/>
  <cols>
    <col min="1" max="1" width="19.453125" customWidth="1"/>
    <col min="2" max="2" width="22.08984375" customWidth="1"/>
    <col min="3" max="3" width="31.453125" customWidth="1"/>
    <col min="4" max="4" width="39.453125" customWidth="1"/>
    <col min="5" max="5" width="57.90625" hidden="1" customWidth="1"/>
    <col min="6" max="8" width="14.453125" hidden="1"/>
    <col min="9" max="9" width="36.54296875" customWidth="1"/>
  </cols>
  <sheetData>
    <row r="1" spans="1:9" ht="43.5">
      <c r="A1" s="487" t="s">
        <v>1159</v>
      </c>
      <c r="B1" s="487" t="s">
        <v>1160</v>
      </c>
      <c r="C1" s="487" t="s">
        <v>54</v>
      </c>
      <c r="D1" s="487" t="s">
        <v>55</v>
      </c>
      <c r="E1" s="487" t="s">
        <v>1161</v>
      </c>
      <c r="F1" s="487" t="s">
        <v>1162</v>
      </c>
      <c r="G1" s="487" t="s">
        <v>1163</v>
      </c>
      <c r="H1" s="487" t="s">
        <v>1164</v>
      </c>
      <c r="I1" s="487" t="s">
        <v>1165</v>
      </c>
    </row>
    <row r="2" spans="1:9" ht="14.5">
      <c r="A2" s="43" t="s">
        <v>1166</v>
      </c>
      <c r="B2" s="43" t="s">
        <v>1167</v>
      </c>
      <c r="C2" s="44"/>
      <c r="D2" s="45"/>
      <c r="E2" s="44"/>
      <c r="F2" s="44"/>
      <c r="G2" s="44"/>
      <c r="H2" s="44"/>
      <c r="I2" s="46" t="e">
        <f>MATCH(B2,Archive_Master_crosswalk!M:M,0)</f>
        <v>#N/A</v>
      </c>
    </row>
    <row r="3" spans="1:9" ht="14.5">
      <c r="A3" s="43" t="s">
        <v>1166</v>
      </c>
      <c r="B3" s="43" t="s">
        <v>74</v>
      </c>
      <c r="C3" s="44"/>
      <c r="D3" s="45"/>
      <c r="E3" s="44"/>
      <c r="F3" s="44"/>
      <c r="G3" s="44"/>
      <c r="H3" s="44"/>
      <c r="I3" s="46" t="e">
        <f>Archive_Master_crosswalk!#REF!</f>
        <v>#REF!</v>
      </c>
    </row>
    <row r="4" spans="1:9" ht="14.5">
      <c r="A4" s="43" t="s">
        <v>1166</v>
      </c>
      <c r="B4" s="43" t="s">
        <v>220</v>
      </c>
      <c r="C4" s="44"/>
      <c r="D4" s="45"/>
      <c r="E4" s="44"/>
      <c r="F4" s="44"/>
      <c r="G4" s="44"/>
      <c r="H4" s="44"/>
      <c r="I4" s="46" t="e">
        <f>Archive_Master_crosswalk!#REF!</f>
        <v>#REF!</v>
      </c>
    </row>
    <row r="5" spans="1:9" ht="14.5">
      <c r="A5" s="43" t="s">
        <v>1166</v>
      </c>
      <c r="B5" s="43" t="s">
        <v>1168</v>
      </c>
      <c r="C5" s="44"/>
      <c r="D5" s="45"/>
      <c r="E5" s="44"/>
      <c r="F5" s="44"/>
      <c r="G5" s="44"/>
      <c r="H5" s="44"/>
      <c r="I5" s="46" t="e">
        <f>Archive_Master_crosswalk!#REF!</f>
        <v>#REF!</v>
      </c>
    </row>
    <row r="6" spans="1:9" ht="14.5">
      <c r="A6" s="43" t="s">
        <v>1166</v>
      </c>
      <c r="B6" s="43" t="s">
        <v>108</v>
      </c>
      <c r="C6" s="44"/>
      <c r="D6" s="45"/>
      <c r="E6" s="44"/>
      <c r="F6" s="44"/>
      <c r="G6" s="44"/>
      <c r="H6" s="44"/>
      <c r="I6" s="46" t="e">
        <f>Archive_Master_crosswalk!#REF!</f>
        <v>#REF!</v>
      </c>
    </row>
    <row r="7" spans="1:9" ht="14.5">
      <c r="A7" s="43" t="s">
        <v>1166</v>
      </c>
      <c r="B7" s="183" t="s">
        <v>1169</v>
      </c>
      <c r="C7" s="44"/>
      <c r="D7" s="45"/>
      <c r="E7" s="44"/>
      <c r="F7" s="44"/>
      <c r="G7" s="44"/>
      <c r="H7" s="44"/>
      <c r="I7" s="46" t="e">
        <f>Archive_Master_crosswalk!#REF!</f>
        <v>#REF!</v>
      </c>
    </row>
    <row r="8" spans="1:9" ht="14.5">
      <c r="A8" s="43" t="s">
        <v>1166</v>
      </c>
      <c r="B8" s="183" t="s">
        <v>1170</v>
      </c>
      <c r="C8" s="44"/>
      <c r="D8" s="45"/>
      <c r="E8" s="44"/>
      <c r="F8" s="44"/>
      <c r="G8" s="44"/>
      <c r="H8" s="44"/>
      <c r="I8" s="46" t="e">
        <f>Archive_Master_crosswalk!#REF!</f>
        <v>#REF!</v>
      </c>
    </row>
    <row r="9" spans="1:9" ht="14.5">
      <c r="A9" s="43" t="s">
        <v>1171</v>
      </c>
      <c r="B9" s="43" t="s">
        <v>286</v>
      </c>
      <c r="C9" s="44"/>
      <c r="D9" s="45"/>
      <c r="E9" s="44"/>
      <c r="F9" s="44"/>
      <c r="G9" s="44"/>
      <c r="H9" s="44"/>
      <c r="I9" s="46" t="e">
        <f>Archive_Master_crosswalk!#REF!</f>
        <v>#REF!</v>
      </c>
    </row>
    <row r="10" spans="1:9" ht="14.5">
      <c r="A10" s="43" t="s">
        <v>1171</v>
      </c>
      <c r="B10" s="43" t="s">
        <v>1172</v>
      </c>
      <c r="C10" s="44"/>
      <c r="D10" s="45"/>
      <c r="E10" s="44"/>
      <c r="F10" s="44"/>
      <c r="G10" s="44"/>
      <c r="H10" s="44"/>
      <c r="I10" s="46" t="e">
        <f>MATCH(B10,Archive_Master_crosswalk!M:M,0)</f>
        <v>#N/A</v>
      </c>
    </row>
    <row r="11" spans="1:9" ht="14.5">
      <c r="A11" s="43" t="s">
        <v>1171</v>
      </c>
      <c r="B11" s="43" t="s">
        <v>1173</v>
      </c>
      <c r="C11" s="44"/>
      <c r="D11" s="45"/>
      <c r="E11" s="44"/>
      <c r="F11" s="44"/>
      <c r="G11" s="44"/>
      <c r="H11" s="44"/>
      <c r="I11" s="46" t="e">
        <f>MATCH(B11,Archive_Master_crosswalk!M:M,0)</f>
        <v>#N/A</v>
      </c>
    </row>
    <row r="12" spans="1:9" ht="14.5">
      <c r="A12" s="43" t="s">
        <v>1171</v>
      </c>
      <c r="B12" s="43" t="s">
        <v>364</v>
      </c>
      <c r="C12" s="44"/>
      <c r="D12" s="45"/>
      <c r="E12" s="44"/>
      <c r="F12" s="44"/>
      <c r="G12" s="44"/>
      <c r="H12" s="44"/>
      <c r="I12" s="46">
        <f>MATCH(B12,Archive_Master_crosswalk!M:M,0)</f>
        <v>87</v>
      </c>
    </row>
    <row r="13" spans="1:9" ht="14.5">
      <c r="A13" s="43" t="s">
        <v>1171</v>
      </c>
      <c r="B13" s="43" t="s">
        <v>1174</v>
      </c>
      <c r="C13" s="44"/>
      <c r="D13" s="45"/>
      <c r="E13" s="44"/>
      <c r="F13" s="44"/>
      <c r="G13" s="44"/>
      <c r="H13" s="44"/>
      <c r="I13" s="46" t="e">
        <f>MATCH(B13,Archive_Master_crosswalk!M:M,0)</f>
        <v>#N/A</v>
      </c>
    </row>
    <row r="14" spans="1:9" ht="14.5">
      <c r="A14" s="43" t="s">
        <v>1171</v>
      </c>
      <c r="B14" s="43" t="s">
        <v>1175</v>
      </c>
      <c r="C14" s="44"/>
      <c r="D14" s="45"/>
      <c r="E14" s="44"/>
      <c r="F14" s="44"/>
      <c r="G14" s="44"/>
      <c r="H14" s="44"/>
      <c r="I14" s="46" t="e">
        <f>MATCH(B14,Archive_Master_crosswalk!M:M,0)</f>
        <v>#N/A</v>
      </c>
    </row>
    <row r="15" spans="1:9" ht="14.5">
      <c r="A15" s="43" t="s">
        <v>1171</v>
      </c>
      <c r="B15" s="43" t="s">
        <v>1176</v>
      </c>
      <c r="C15" s="44"/>
      <c r="D15" s="45"/>
      <c r="E15" s="44"/>
      <c r="F15" s="44"/>
      <c r="G15" s="44"/>
      <c r="H15" s="44"/>
      <c r="I15" s="46" t="e">
        <f>MATCH(B15,Archive_Master_crosswalk!M:M,0)</f>
        <v>#N/A</v>
      </c>
    </row>
    <row r="16" spans="1:9" ht="14.5">
      <c r="A16" s="43" t="s">
        <v>1171</v>
      </c>
      <c r="B16" s="43" t="s">
        <v>1177</v>
      </c>
      <c r="C16" s="44"/>
      <c r="D16" s="45"/>
      <c r="E16" s="44"/>
      <c r="F16" s="44"/>
      <c r="G16" s="44"/>
      <c r="H16" s="44"/>
      <c r="I16" s="46" t="e">
        <f>MATCH(B16,Archive_Master_crosswalk!M:M,0)</f>
        <v>#N/A</v>
      </c>
    </row>
    <row r="17" spans="1:9" ht="14.5">
      <c r="A17" s="43" t="s">
        <v>1171</v>
      </c>
      <c r="B17" s="43" t="s">
        <v>1178</v>
      </c>
      <c r="C17" s="44"/>
      <c r="D17" s="45"/>
      <c r="E17" s="44"/>
      <c r="F17" s="44"/>
      <c r="G17" s="44"/>
      <c r="H17" s="44"/>
      <c r="I17" s="46" t="e">
        <f>MATCH(B17,Archive_Master_crosswalk!M:M,0)</f>
        <v>#N/A</v>
      </c>
    </row>
    <row r="18" spans="1:9" ht="14.5">
      <c r="A18" s="43" t="s">
        <v>1171</v>
      </c>
      <c r="B18" s="43" t="s">
        <v>1179</v>
      </c>
      <c r="C18" s="44"/>
      <c r="D18" s="45"/>
      <c r="E18" s="44"/>
      <c r="F18" s="44"/>
      <c r="G18" s="44"/>
      <c r="H18" s="44"/>
      <c r="I18" s="46" t="e">
        <f>MATCH(B18,Archive_Master_crosswalk!M:M,0)</f>
        <v>#N/A</v>
      </c>
    </row>
    <row r="19" spans="1:9" ht="14.5">
      <c r="A19" s="43" t="s">
        <v>1171</v>
      </c>
      <c r="B19" s="43" t="s">
        <v>1180</v>
      </c>
      <c r="C19" s="44"/>
      <c r="D19" s="45"/>
      <c r="E19" s="44"/>
      <c r="F19" s="44"/>
      <c r="G19" s="44"/>
      <c r="H19" s="44"/>
      <c r="I19" s="46" t="e">
        <f>MATCH(B19,Archive_Master_crosswalk!M:M,0)</f>
        <v>#N/A</v>
      </c>
    </row>
    <row r="20" spans="1:9" ht="14.5">
      <c r="A20" s="43" t="s">
        <v>1171</v>
      </c>
      <c r="B20" s="43" t="s">
        <v>1181</v>
      </c>
      <c r="C20" s="44"/>
      <c r="D20" s="45"/>
      <c r="E20" s="44"/>
      <c r="F20" s="44"/>
      <c r="G20" s="44"/>
      <c r="H20" s="44"/>
      <c r="I20" s="46" t="e">
        <f>MATCH(B20,Archive_Master_crosswalk!M:M,0)</f>
        <v>#N/A</v>
      </c>
    </row>
    <row r="21" spans="1:9" ht="14.5">
      <c r="A21" s="43" t="s">
        <v>1171</v>
      </c>
      <c r="B21" s="43" t="s">
        <v>1182</v>
      </c>
      <c r="C21" s="44"/>
      <c r="D21" s="45"/>
      <c r="E21" s="44"/>
      <c r="F21" s="44"/>
      <c r="G21" s="44"/>
      <c r="H21" s="44"/>
      <c r="I21" s="46" t="e">
        <f>MATCH(B21,Archive_Master_crosswalk!M:M,0)</f>
        <v>#N/A</v>
      </c>
    </row>
    <row r="22" spans="1:9" ht="14.5">
      <c r="A22" s="43" t="s">
        <v>1171</v>
      </c>
      <c r="B22" s="43" t="s">
        <v>1183</v>
      </c>
      <c r="C22" s="44"/>
      <c r="D22" s="45"/>
      <c r="E22" s="44"/>
      <c r="F22" s="44"/>
      <c r="G22" s="44"/>
      <c r="H22" s="44"/>
      <c r="I22" s="46" t="e">
        <f>MATCH(B22,Archive_Master_crosswalk!M:M,0)</f>
        <v>#N/A</v>
      </c>
    </row>
    <row r="23" spans="1:9" ht="14.5">
      <c r="A23" s="43" t="s">
        <v>1171</v>
      </c>
      <c r="B23" s="43" t="s">
        <v>1184</v>
      </c>
      <c r="C23" s="44"/>
      <c r="D23" s="45"/>
      <c r="E23" s="44"/>
      <c r="F23" s="44"/>
      <c r="G23" s="44"/>
      <c r="H23" s="44"/>
      <c r="I23" s="46" t="e">
        <f>MATCH(B23,Archive_Master_crosswalk!M:M,0)</f>
        <v>#N/A</v>
      </c>
    </row>
    <row r="24" spans="1:9" ht="14.5">
      <c r="A24" s="43" t="s">
        <v>1171</v>
      </c>
      <c r="B24" s="43" t="s">
        <v>1185</v>
      </c>
      <c r="C24" s="44"/>
      <c r="D24" s="45"/>
      <c r="E24" s="44"/>
      <c r="F24" s="44"/>
      <c r="G24" s="44"/>
      <c r="H24" s="44"/>
      <c r="I24" s="46" t="e">
        <f>MATCH(B24,Archive_Master_crosswalk!M:M,0)</f>
        <v>#N/A</v>
      </c>
    </row>
    <row r="25" spans="1:9" ht="14.5">
      <c r="A25" s="43" t="s">
        <v>1171</v>
      </c>
      <c r="B25" s="43" t="s">
        <v>1186</v>
      </c>
      <c r="C25" s="44"/>
      <c r="D25" s="45"/>
      <c r="E25" s="44"/>
      <c r="F25" s="44"/>
      <c r="G25" s="44"/>
      <c r="H25" s="44"/>
      <c r="I25" s="46" t="e">
        <f>MATCH(B25,Archive_Master_crosswalk!M:M,0)</f>
        <v>#N/A</v>
      </c>
    </row>
    <row r="26" spans="1:9" ht="14.5">
      <c r="A26" s="43" t="s">
        <v>1171</v>
      </c>
      <c r="B26" s="43" t="s">
        <v>815</v>
      </c>
      <c r="C26" s="44"/>
      <c r="D26" s="45"/>
      <c r="E26" s="44"/>
      <c r="F26" s="44"/>
      <c r="G26" s="44"/>
      <c r="H26" s="44"/>
      <c r="I26" s="46">
        <f>MATCH(B26,Archive_Master_crosswalk!M:M,0)</f>
        <v>219</v>
      </c>
    </row>
    <row r="27" spans="1:9" ht="14.5">
      <c r="A27" s="43" t="s">
        <v>1171</v>
      </c>
      <c r="B27" s="43" t="s">
        <v>852</v>
      </c>
      <c r="C27" s="44"/>
      <c r="D27" s="45"/>
      <c r="E27" s="44"/>
      <c r="F27" s="44"/>
      <c r="G27" s="44"/>
      <c r="H27" s="44"/>
      <c r="I27" s="46">
        <f>MATCH(B27,Archive_Master_crosswalk!M:M,0)</f>
        <v>228</v>
      </c>
    </row>
    <row r="28" spans="1:9" ht="14.5">
      <c r="A28" s="43" t="s">
        <v>1171</v>
      </c>
      <c r="B28" s="43" t="s">
        <v>1187</v>
      </c>
      <c r="C28" s="44"/>
      <c r="D28" s="45"/>
      <c r="E28" s="44"/>
      <c r="F28" s="44"/>
      <c r="G28" s="44"/>
      <c r="H28" s="44"/>
      <c r="I28" s="46" t="e">
        <f>MATCH(B28,Archive_Master_crosswalk!M:M,0)</f>
        <v>#N/A</v>
      </c>
    </row>
    <row r="29" spans="1:9" ht="14.5">
      <c r="A29" s="43" t="s">
        <v>1171</v>
      </c>
      <c r="B29" s="43" t="s">
        <v>436</v>
      </c>
      <c r="C29" s="44"/>
      <c r="D29" s="45"/>
      <c r="E29" s="44"/>
      <c r="F29" s="44"/>
      <c r="G29" s="44"/>
      <c r="H29" s="44"/>
      <c r="I29" s="46" t="e">
        <f>MATCH(B29,Archive_Master_crosswalk!M:M,0)</f>
        <v>#N/A</v>
      </c>
    </row>
    <row r="30" spans="1:9" ht="14.5">
      <c r="A30" s="43" t="s">
        <v>1171</v>
      </c>
      <c r="B30" s="43" t="s">
        <v>1188</v>
      </c>
      <c r="C30" s="44"/>
      <c r="D30" s="45"/>
      <c r="E30" s="44"/>
      <c r="F30" s="44"/>
      <c r="G30" s="44"/>
      <c r="H30" s="44"/>
      <c r="I30" s="46" t="e">
        <f>MATCH(B30,Archive_Master_crosswalk!M:M,0)</f>
        <v>#N/A</v>
      </c>
    </row>
    <row r="31" spans="1:9" ht="14.5">
      <c r="A31" s="43" t="s">
        <v>1171</v>
      </c>
      <c r="B31" s="43" t="s">
        <v>443</v>
      </c>
      <c r="C31" s="44"/>
      <c r="D31" s="45"/>
      <c r="E31" s="44"/>
      <c r="F31" s="44"/>
      <c r="G31" s="44"/>
      <c r="H31" s="44"/>
      <c r="I31" s="46" t="e">
        <f>MATCH(B31,Archive_Master_crosswalk!M:M,0)</f>
        <v>#N/A</v>
      </c>
    </row>
    <row r="32" spans="1:9" ht="14.5">
      <c r="A32" s="43" t="s">
        <v>1171</v>
      </c>
      <c r="B32" s="43" t="s">
        <v>1189</v>
      </c>
      <c r="C32" s="44"/>
      <c r="D32" s="45"/>
      <c r="E32" s="44"/>
      <c r="F32" s="44"/>
      <c r="G32" s="44"/>
      <c r="H32" s="44"/>
      <c r="I32" s="46" t="e">
        <f>MATCH(B32,Archive_Master_crosswalk!M:M,0)</f>
        <v>#N/A</v>
      </c>
    </row>
    <row r="33" spans="1:9" ht="14.5">
      <c r="A33" s="43" t="s">
        <v>1171</v>
      </c>
      <c r="B33" s="43" t="s">
        <v>1190</v>
      </c>
      <c r="C33" s="44"/>
      <c r="D33" s="45"/>
      <c r="E33" s="44"/>
      <c r="F33" s="44"/>
      <c r="G33" s="44"/>
      <c r="H33" s="44"/>
      <c r="I33" s="46" t="e">
        <f>MATCH(B33,Archive_Master_crosswalk!M:M,0)</f>
        <v>#N/A</v>
      </c>
    </row>
    <row r="34" spans="1:9" ht="14.5">
      <c r="A34" s="43" t="s">
        <v>1171</v>
      </c>
      <c r="B34" s="43" t="s">
        <v>1191</v>
      </c>
      <c r="C34" s="44"/>
      <c r="D34" s="45"/>
      <c r="E34" s="44"/>
      <c r="F34" s="44"/>
      <c r="G34" s="44"/>
      <c r="H34" s="44"/>
      <c r="I34" s="46" t="e">
        <f>MATCH(B34,Archive_Master_crosswalk!M:M,0)</f>
        <v>#N/A</v>
      </c>
    </row>
    <row r="35" spans="1:9" ht="14.5">
      <c r="A35" s="43" t="s">
        <v>1171</v>
      </c>
      <c r="B35" s="43" t="s">
        <v>1192</v>
      </c>
      <c r="C35" s="44"/>
      <c r="D35" s="45"/>
      <c r="E35" s="44"/>
      <c r="F35" s="44"/>
      <c r="G35" s="44"/>
      <c r="H35" s="44"/>
      <c r="I35" s="46" t="e">
        <f>MATCH(B35,Archive_Master_crosswalk!M:M,0)</f>
        <v>#N/A</v>
      </c>
    </row>
    <row r="36" spans="1:9" ht="14.5">
      <c r="A36" s="43" t="s">
        <v>1171</v>
      </c>
      <c r="B36" s="43" t="s">
        <v>1193</v>
      </c>
      <c r="C36" s="44"/>
      <c r="D36" s="45"/>
      <c r="E36" s="44"/>
      <c r="F36" s="44"/>
      <c r="G36" s="44"/>
      <c r="H36" s="44"/>
      <c r="I36" s="46" t="e">
        <f>MATCH(B36,Archive_Master_crosswalk!M:M,0)</f>
        <v>#N/A</v>
      </c>
    </row>
    <row r="37" spans="1:9" ht="14.5">
      <c r="A37" s="43" t="s">
        <v>1171</v>
      </c>
      <c r="B37" s="43" t="s">
        <v>1194</v>
      </c>
      <c r="C37" s="44"/>
      <c r="D37" s="45"/>
      <c r="E37" s="44"/>
      <c r="F37" s="44"/>
      <c r="G37" s="44"/>
      <c r="H37" s="44"/>
      <c r="I37" s="46" t="e">
        <f>MATCH(B37,Archive_Master_crosswalk!M:M,0)</f>
        <v>#N/A</v>
      </c>
    </row>
    <row r="38" spans="1:9" ht="14.5">
      <c r="A38" s="43" t="s">
        <v>1171</v>
      </c>
      <c r="B38" s="43" t="s">
        <v>1195</v>
      </c>
      <c r="C38" s="44"/>
      <c r="D38" s="45"/>
      <c r="E38" s="44"/>
      <c r="F38" s="44"/>
      <c r="G38" s="44"/>
      <c r="H38" s="44"/>
      <c r="I38" s="46" t="e">
        <f>MATCH(B38,Archive_Master_crosswalk!M:M,0)</f>
        <v>#N/A</v>
      </c>
    </row>
    <row r="39" spans="1:9" ht="14.5">
      <c r="A39" s="43" t="s">
        <v>1171</v>
      </c>
      <c r="B39" s="43" t="s">
        <v>1196</v>
      </c>
      <c r="C39" s="44"/>
      <c r="D39" s="45"/>
      <c r="E39" s="44"/>
      <c r="F39" s="44"/>
      <c r="G39" s="44"/>
      <c r="H39" s="44"/>
      <c r="I39" s="46" t="e">
        <f>MATCH(B39,Archive_Master_crosswalk!M:M,0)</f>
        <v>#N/A</v>
      </c>
    </row>
    <row r="40" spans="1:9" ht="14.5">
      <c r="A40" s="43" t="s">
        <v>1171</v>
      </c>
      <c r="B40" s="43" t="s">
        <v>1197</v>
      </c>
      <c r="C40" s="44"/>
      <c r="D40" s="45"/>
      <c r="E40" s="44"/>
      <c r="F40" s="44"/>
      <c r="G40" s="44"/>
      <c r="H40" s="44"/>
      <c r="I40" s="46" t="e">
        <f>MATCH(B40,Archive_Master_crosswalk!M:M,0)</f>
        <v>#N/A</v>
      </c>
    </row>
    <row r="41" spans="1:9" ht="14.5">
      <c r="A41" s="43" t="s">
        <v>1171</v>
      </c>
      <c r="B41" s="43" t="s">
        <v>1198</v>
      </c>
      <c r="C41" s="44"/>
      <c r="D41" s="45"/>
      <c r="E41" s="44"/>
      <c r="F41" s="44"/>
      <c r="G41" s="44"/>
      <c r="H41" s="44"/>
      <c r="I41" s="46" t="e">
        <f>MATCH(B41,Archive_Master_crosswalk!M:M,0)</f>
        <v>#N/A</v>
      </c>
    </row>
    <row r="42" spans="1:9" ht="14.5">
      <c r="A42" s="43" t="s">
        <v>1171</v>
      </c>
      <c r="B42" s="43" t="s">
        <v>1199</v>
      </c>
      <c r="C42" s="44"/>
      <c r="D42" s="45"/>
      <c r="E42" s="44"/>
      <c r="F42" s="44"/>
      <c r="G42" s="44"/>
      <c r="H42" s="44"/>
      <c r="I42" s="46" t="e">
        <f>MATCH(B42,Archive_Master_crosswalk!M:M,0)</f>
        <v>#N/A</v>
      </c>
    </row>
    <row r="43" spans="1:9" ht="14.5">
      <c r="A43" s="43" t="s">
        <v>1171</v>
      </c>
      <c r="B43" s="43" t="s">
        <v>1200</v>
      </c>
      <c r="C43" s="44"/>
      <c r="D43" s="45"/>
      <c r="E43" s="44"/>
      <c r="F43" s="44"/>
      <c r="G43" s="44"/>
      <c r="H43" s="44"/>
      <c r="I43" s="46" t="e">
        <f>MATCH(B43,Archive_Master_crosswalk!M:M,0)</f>
        <v>#N/A</v>
      </c>
    </row>
    <row r="44" spans="1:9" ht="14.5">
      <c r="A44" s="43" t="s">
        <v>1171</v>
      </c>
      <c r="B44" s="43" t="s">
        <v>1201</v>
      </c>
      <c r="C44" s="44"/>
      <c r="D44" s="45"/>
      <c r="E44" s="44"/>
      <c r="F44" s="44"/>
      <c r="G44" s="44"/>
      <c r="H44" s="44"/>
      <c r="I44" s="46" t="e">
        <f>MATCH(B44,Archive_Master_crosswalk!M:M,0)</f>
        <v>#N/A</v>
      </c>
    </row>
    <row r="45" spans="1:9" ht="14.5">
      <c r="A45" s="43" t="s">
        <v>1171</v>
      </c>
      <c r="B45" s="43" t="s">
        <v>1202</v>
      </c>
      <c r="C45" s="44"/>
      <c r="D45" s="45"/>
      <c r="E45" s="44"/>
      <c r="F45" s="44"/>
      <c r="G45" s="44"/>
      <c r="H45" s="44"/>
      <c r="I45" s="46" t="e">
        <f>MATCH(B45,Archive_Master_crosswalk!M:M,0)</f>
        <v>#N/A</v>
      </c>
    </row>
    <row r="46" spans="1:9" ht="14.5">
      <c r="A46" s="43" t="s">
        <v>1171</v>
      </c>
      <c r="B46" s="43" t="s">
        <v>1203</v>
      </c>
      <c r="C46" s="44"/>
      <c r="D46" s="45"/>
      <c r="E46" s="44"/>
      <c r="F46" s="44"/>
      <c r="G46" s="44"/>
      <c r="H46" s="44"/>
      <c r="I46" s="46" t="e">
        <f>MATCH(B46,Archive_Master_crosswalk!M:M,0)</f>
        <v>#N/A</v>
      </c>
    </row>
    <row r="47" spans="1:9" ht="14.5">
      <c r="A47" s="43" t="s">
        <v>1171</v>
      </c>
      <c r="B47" s="43" t="s">
        <v>1204</v>
      </c>
      <c r="C47" s="44"/>
      <c r="D47" s="45"/>
      <c r="E47" s="44"/>
      <c r="F47" s="44"/>
      <c r="G47" s="44"/>
      <c r="H47" s="44"/>
      <c r="I47" s="46" t="e">
        <f>MATCH(B47,Archive_Master_crosswalk!M:M,0)</f>
        <v>#N/A</v>
      </c>
    </row>
    <row r="48" spans="1:9" ht="14.5">
      <c r="A48" s="43" t="s">
        <v>1171</v>
      </c>
      <c r="B48" s="43" t="s">
        <v>1205</v>
      </c>
      <c r="C48" s="44"/>
      <c r="D48" s="45"/>
      <c r="E48" s="44"/>
      <c r="F48" s="44"/>
      <c r="G48" s="44"/>
      <c r="H48" s="44"/>
      <c r="I48" s="46" t="e">
        <f>MATCH(B48,Archive_Master_crosswalk!M:M,0)</f>
        <v>#N/A</v>
      </c>
    </row>
    <row r="49" spans="1:9" ht="14.5">
      <c r="A49" s="43" t="s">
        <v>1171</v>
      </c>
      <c r="B49" s="43" t="s">
        <v>1206</v>
      </c>
      <c r="C49" s="44"/>
      <c r="D49" s="45"/>
      <c r="E49" s="44"/>
      <c r="F49" s="44"/>
      <c r="G49" s="44"/>
      <c r="H49" s="44"/>
      <c r="I49" s="46" t="e">
        <f>MATCH(B49,Archive_Master_crosswalk!M:M,0)</f>
        <v>#N/A</v>
      </c>
    </row>
    <row r="50" spans="1:9" ht="14.5">
      <c r="A50" s="43" t="s">
        <v>1171</v>
      </c>
      <c r="B50" s="43" t="s">
        <v>1207</v>
      </c>
      <c r="C50" s="44"/>
      <c r="D50" s="45"/>
      <c r="E50" s="44"/>
      <c r="F50" s="44"/>
      <c r="G50" s="44"/>
      <c r="H50" s="44"/>
      <c r="I50" s="46" t="e">
        <f>MATCH(B50,Archive_Master_crosswalk!M:M,0)</f>
        <v>#N/A</v>
      </c>
    </row>
    <row r="51" spans="1:9" ht="14.5">
      <c r="A51" s="43" t="s">
        <v>1171</v>
      </c>
      <c r="B51" s="43" t="s">
        <v>1208</v>
      </c>
      <c r="C51" s="44"/>
      <c r="D51" s="45"/>
      <c r="E51" s="44"/>
      <c r="F51" s="44"/>
      <c r="G51" s="44"/>
      <c r="H51" s="44"/>
      <c r="I51" s="46" t="e">
        <f>MATCH(B51,Archive_Master_crosswalk!M:M,0)</f>
        <v>#N/A</v>
      </c>
    </row>
    <row r="52" spans="1:9" ht="14.5">
      <c r="A52" s="43" t="s">
        <v>1171</v>
      </c>
      <c r="B52" s="43" t="s">
        <v>187</v>
      </c>
      <c r="C52" s="44"/>
      <c r="D52" s="47" t="s">
        <v>1209</v>
      </c>
      <c r="E52" s="44"/>
      <c r="F52" s="44"/>
      <c r="G52" s="44"/>
      <c r="H52" s="44"/>
      <c r="I52" s="46">
        <f>MATCH(B52,Archive_Master_crosswalk!M:M,0)</f>
        <v>30</v>
      </c>
    </row>
    <row r="53" spans="1:9" ht="14.5">
      <c r="A53" s="43" t="s">
        <v>1171</v>
      </c>
      <c r="B53" s="43" t="s">
        <v>176</v>
      </c>
      <c r="C53" s="44"/>
      <c r="D53" s="47" t="s">
        <v>1210</v>
      </c>
      <c r="E53" s="44"/>
      <c r="F53" s="44"/>
      <c r="G53" s="44"/>
      <c r="H53" s="44"/>
      <c r="I53" s="46">
        <f>MATCH(B53,Archive_Master_crosswalk!M:M,0)</f>
        <v>29</v>
      </c>
    </row>
    <row r="54" spans="1:9" ht="14.5">
      <c r="A54" s="43"/>
      <c r="B54" s="43" t="s">
        <v>91</v>
      </c>
      <c r="C54" s="44"/>
      <c r="D54" s="45"/>
      <c r="E54" s="44"/>
      <c r="F54" s="44"/>
      <c r="G54" s="44"/>
      <c r="H54" s="44"/>
      <c r="I54" s="46" t="e">
        <f>MATCH(B54,Archive_Master_crosswalk!M:M,0)</f>
        <v>#N/A</v>
      </c>
    </row>
    <row r="55" spans="1:9" ht="14.5">
      <c r="A55" s="43"/>
      <c r="B55" s="43" t="s">
        <v>100</v>
      </c>
      <c r="C55" s="44"/>
      <c r="D55" s="45"/>
      <c r="E55" s="44"/>
      <c r="F55" s="44"/>
      <c r="G55" s="44"/>
      <c r="H55" s="44"/>
      <c r="I55" s="46">
        <f>MATCH(B55,Archive_Master_crosswalk!M:M,0)</f>
        <v>50</v>
      </c>
    </row>
    <row r="56" spans="1:9" ht="14.5">
      <c r="A56" s="43" t="s">
        <v>1211</v>
      </c>
      <c r="B56" s="43" t="s">
        <v>1212</v>
      </c>
      <c r="C56" s="44"/>
      <c r="D56" s="45"/>
      <c r="E56" s="44"/>
      <c r="F56" s="44"/>
      <c r="G56" s="44"/>
      <c r="H56" s="44"/>
      <c r="I56" s="46" t="e">
        <f>MATCH(B56,Archive_Master_crosswalk!M:M,0)</f>
        <v>#N/A</v>
      </c>
    </row>
    <row r="57" spans="1:9" ht="14.5">
      <c r="A57" s="43" t="s">
        <v>1211</v>
      </c>
      <c r="B57" s="43" t="s">
        <v>355</v>
      </c>
      <c r="C57" s="44"/>
      <c r="D57" s="45"/>
      <c r="E57" s="44"/>
      <c r="F57" s="44"/>
      <c r="G57" s="44"/>
      <c r="H57" s="44"/>
      <c r="I57" s="46">
        <f>MATCH(B57,Archive_Master_crosswalk!M:M,0)</f>
        <v>82</v>
      </c>
    </row>
    <row r="58" spans="1:9" ht="14.5">
      <c r="A58" s="43" t="s">
        <v>1211</v>
      </c>
      <c r="B58" s="43" t="s">
        <v>304</v>
      </c>
      <c r="C58" s="44"/>
      <c r="D58" s="45"/>
      <c r="E58" s="44"/>
      <c r="F58" s="44"/>
      <c r="G58" s="44"/>
      <c r="H58" s="44"/>
      <c r="I58" s="46" t="e">
        <f>MATCH(B58,Archive_Master_crosswalk!M:M,0)</f>
        <v>#N/A</v>
      </c>
    </row>
    <row r="59" spans="1:9" ht="14.5">
      <c r="A59" s="43" t="s">
        <v>1211</v>
      </c>
      <c r="B59" s="43" t="s">
        <v>264</v>
      </c>
      <c r="C59" s="44"/>
      <c r="D59" s="45"/>
      <c r="E59" s="44"/>
      <c r="F59" s="44"/>
      <c r="G59" s="44"/>
      <c r="H59" s="44"/>
      <c r="I59" s="46" t="e">
        <f>MATCH(B59,Archive_Master_crosswalk!M:M,0)</f>
        <v>#N/A</v>
      </c>
    </row>
    <row r="60" spans="1:9" ht="14.5">
      <c r="A60" s="43" t="s">
        <v>1211</v>
      </c>
      <c r="B60" s="43" t="s">
        <v>295</v>
      </c>
      <c r="C60" s="44"/>
      <c r="D60" s="45"/>
      <c r="E60" s="44"/>
      <c r="F60" s="44"/>
      <c r="G60" s="44"/>
      <c r="H60" s="44"/>
      <c r="I60" s="46">
        <f>MATCH(B60,Archive_Master_crosswalk!M:M,0)</f>
        <v>68</v>
      </c>
    </row>
    <row r="61" spans="1:9" ht="14.5">
      <c r="A61" s="43" t="s">
        <v>1211</v>
      </c>
      <c r="B61" s="43" t="s">
        <v>356</v>
      </c>
      <c r="C61" s="44"/>
      <c r="D61" s="45"/>
      <c r="E61" s="44"/>
      <c r="F61" s="44"/>
      <c r="G61" s="44"/>
      <c r="H61" s="44"/>
      <c r="I61" s="46">
        <f>MATCH(B61,Archive_Master_crosswalk!M:M,0)</f>
        <v>83</v>
      </c>
    </row>
    <row r="62" spans="1:9" ht="14.5">
      <c r="A62" s="43" t="s">
        <v>1211</v>
      </c>
      <c r="B62" s="43" t="s">
        <v>357</v>
      </c>
      <c r="C62" s="44"/>
      <c r="D62" s="45"/>
      <c r="E62" s="44"/>
      <c r="F62" s="44"/>
      <c r="G62" s="44"/>
      <c r="H62" s="44"/>
      <c r="I62" s="46">
        <f>MATCH(B62,Archive_Master_crosswalk!M:M,0)</f>
        <v>84</v>
      </c>
    </row>
    <row r="63" spans="1:9" ht="14.5">
      <c r="A63" s="43" t="s">
        <v>1211</v>
      </c>
      <c r="B63" s="43" t="s">
        <v>1213</v>
      </c>
      <c r="C63" s="44"/>
      <c r="D63" s="45"/>
      <c r="E63" s="44"/>
      <c r="F63" s="44"/>
      <c r="G63" s="44"/>
      <c r="H63" s="44"/>
      <c r="I63" s="46" t="e">
        <f>MATCH(B63,Archive_Master_crosswalk!M:M,0)</f>
        <v>#N/A</v>
      </c>
    </row>
    <row r="64" spans="1:9" ht="14.5">
      <c r="A64" s="43" t="s">
        <v>1211</v>
      </c>
      <c r="B64" s="43" t="s">
        <v>383</v>
      </c>
      <c r="C64" s="44"/>
      <c r="D64" s="45"/>
      <c r="E64" s="44"/>
      <c r="F64" s="44"/>
      <c r="G64" s="44"/>
      <c r="H64" s="44"/>
      <c r="I64" s="46">
        <f>MATCH(B64,Archive_Master_crosswalk!M:M,0)</f>
        <v>90</v>
      </c>
    </row>
    <row r="65" spans="1:9" ht="14.5">
      <c r="A65" s="43" t="s">
        <v>1211</v>
      </c>
      <c r="B65" s="43" t="s">
        <v>274</v>
      </c>
      <c r="C65" s="44"/>
      <c r="D65" s="45"/>
      <c r="E65" s="44"/>
      <c r="F65" s="44"/>
      <c r="G65" s="44"/>
      <c r="H65" s="44"/>
      <c r="I65" s="46">
        <f>MATCH(B65,Archive_Master_crosswalk!M:M,0)</f>
        <v>66</v>
      </c>
    </row>
    <row r="66" spans="1:9" ht="14.5">
      <c r="A66" s="43" t="s">
        <v>566</v>
      </c>
      <c r="B66" s="43" t="s">
        <v>1214</v>
      </c>
      <c r="C66" s="44"/>
      <c r="D66" s="45"/>
      <c r="E66" s="44"/>
      <c r="F66" s="44"/>
      <c r="G66" s="44"/>
      <c r="H66" s="44"/>
      <c r="I66" s="46" t="e">
        <f>MATCH(B66,Archive_Master_crosswalk!M:M,0)</f>
        <v>#N/A</v>
      </c>
    </row>
    <row r="67" spans="1:9" ht="14.5">
      <c r="A67" s="43" t="s">
        <v>566</v>
      </c>
      <c r="B67" s="43" t="s">
        <v>568</v>
      </c>
      <c r="C67" s="44"/>
      <c r="D67" s="45"/>
      <c r="E67" s="44"/>
      <c r="F67" s="44"/>
      <c r="G67" s="44"/>
      <c r="H67" s="44"/>
      <c r="I67" s="46">
        <f>MATCH(B67,Archive_Master_crosswalk!M:M,0)</f>
        <v>139</v>
      </c>
    </row>
    <row r="68" spans="1:9" ht="14.5">
      <c r="A68" s="43" t="s">
        <v>566</v>
      </c>
      <c r="B68" s="43" t="s">
        <v>618</v>
      </c>
      <c r="C68" s="44"/>
      <c r="D68" s="45"/>
      <c r="E68" s="44"/>
      <c r="F68" s="44"/>
      <c r="G68" s="44"/>
      <c r="H68" s="44"/>
      <c r="I68" s="46">
        <f>MATCH(B68,Archive_Master_crosswalk!M:M,0)</f>
        <v>146</v>
      </c>
    </row>
    <row r="69" spans="1:9" ht="14.5">
      <c r="A69" s="43" t="s">
        <v>566</v>
      </c>
      <c r="B69" s="43" t="s">
        <v>603</v>
      </c>
      <c r="C69" s="44"/>
      <c r="D69" s="45"/>
      <c r="E69" s="44"/>
      <c r="F69" s="44"/>
      <c r="G69" s="44"/>
      <c r="H69" s="44"/>
      <c r="I69" s="46">
        <f>MATCH(B69,Archive_Master_crosswalk!M:M,0)</f>
        <v>147</v>
      </c>
    </row>
    <row r="70" spans="1:9" ht="14.5">
      <c r="A70" s="43" t="s">
        <v>566</v>
      </c>
      <c r="B70" s="43" t="s">
        <v>580</v>
      </c>
      <c r="C70" s="44"/>
      <c r="D70" s="45"/>
      <c r="E70" s="44"/>
      <c r="F70" s="44"/>
      <c r="G70" s="44"/>
      <c r="H70" s="44"/>
      <c r="I70" s="46">
        <f>MATCH(B70,Archive_Master_crosswalk!M:M,0)</f>
        <v>140</v>
      </c>
    </row>
    <row r="71" spans="1:9" ht="14.5">
      <c r="A71" s="43" t="s">
        <v>566</v>
      </c>
      <c r="B71" s="43" t="s">
        <v>589</v>
      </c>
      <c r="C71" s="44"/>
      <c r="D71" s="45"/>
      <c r="E71" s="44"/>
      <c r="F71" s="44"/>
      <c r="G71" s="44"/>
      <c r="H71" s="44"/>
      <c r="I71" s="46" t="e">
        <f>MATCH(B71,Archive_Master_crosswalk!M:M,0)</f>
        <v>#N/A</v>
      </c>
    </row>
    <row r="72" spans="1:9" ht="14.5">
      <c r="A72" s="43" t="s">
        <v>566</v>
      </c>
      <c r="B72" s="183" t="s">
        <v>1215</v>
      </c>
      <c r="C72" s="44"/>
      <c r="D72" s="45"/>
      <c r="E72" s="44"/>
      <c r="F72" s="44"/>
      <c r="G72" s="44"/>
      <c r="H72" s="44"/>
      <c r="I72" s="46">
        <f>MATCH(B72,Archive_Master_crosswalk!M:M,0)</f>
        <v>169</v>
      </c>
    </row>
    <row r="73" spans="1:9" ht="14.5">
      <c r="A73" s="43" t="s">
        <v>566</v>
      </c>
      <c r="B73" s="43" t="s">
        <v>574</v>
      </c>
      <c r="C73" s="44"/>
      <c r="D73" s="45"/>
      <c r="E73" s="44"/>
      <c r="F73" s="44"/>
      <c r="G73" s="44"/>
      <c r="H73" s="44"/>
      <c r="I73" s="46" t="e">
        <f>MATCH(B73,Archive_Master_crosswalk!M:M,0)</f>
        <v>#N/A</v>
      </c>
    </row>
    <row r="74" spans="1:9" ht="14.5">
      <c r="A74" s="43" t="s">
        <v>711</v>
      </c>
      <c r="B74" s="43" t="s">
        <v>1216</v>
      </c>
      <c r="C74" s="44"/>
      <c r="D74" s="45"/>
      <c r="E74" s="44"/>
      <c r="F74" s="44"/>
      <c r="G74" s="44"/>
      <c r="H74" s="44"/>
      <c r="I74" s="46">
        <f>MATCH(B74,Archive_Master_crosswalk!M:M,0)</f>
        <v>197</v>
      </c>
    </row>
    <row r="75" spans="1:9" ht="14.5">
      <c r="A75" s="43" t="s">
        <v>711</v>
      </c>
      <c r="B75" s="43" t="s">
        <v>1217</v>
      </c>
      <c r="C75" s="44"/>
      <c r="D75" s="45"/>
      <c r="E75" s="44"/>
      <c r="F75" s="44"/>
      <c r="G75" s="44"/>
      <c r="H75" s="44"/>
      <c r="I75" s="46">
        <f>MATCH(B75,Archive_Master_crosswalk!M:M,0)</f>
        <v>198</v>
      </c>
    </row>
    <row r="76" spans="1:9" ht="14.5">
      <c r="A76" s="43" t="s">
        <v>711</v>
      </c>
      <c r="B76" s="43" t="s">
        <v>1220</v>
      </c>
      <c r="C76" s="44"/>
      <c r="D76" s="45"/>
      <c r="E76" s="44"/>
      <c r="F76" s="44"/>
      <c r="G76" s="44"/>
      <c r="H76" s="44"/>
      <c r="I76" s="46">
        <f>MATCH(B76,Archive_Master_crosswalk!M:M,0)</f>
        <v>199</v>
      </c>
    </row>
    <row r="77" spans="1:9" ht="14.5">
      <c r="A77" s="43" t="s">
        <v>711</v>
      </c>
      <c r="B77" s="43" t="s">
        <v>1224</v>
      </c>
      <c r="C77" s="44"/>
      <c r="D77" s="45"/>
      <c r="E77" s="44"/>
      <c r="F77" s="44"/>
      <c r="G77" s="44"/>
      <c r="H77" s="44"/>
      <c r="I77" s="46">
        <f>MATCH(B77,Archive_Master_crosswalk!M:M,0)</f>
        <v>200</v>
      </c>
    </row>
    <row r="78" spans="1:9" ht="14.5">
      <c r="A78" s="43" t="s">
        <v>711</v>
      </c>
      <c r="B78" s="43" t="s">
        <v>1225</v>
      </c>
      <c r="C78" s="44"/>
      <c r="D78" s="45"/>
      <c r="E78" s="44"/>
      <c r="F78" s="44"/>
      <c r="G78" s="44"/>
      <c r="H78" s="44"/>
      <c r="I78" s="46">
        <f>MATCH(B78,Archive_Master_crosswalk!M:M,0)</f>
        <v>201</v>
      </c>
    </row>
    <row r="79" spans="1:9" ht="14.5">
      <c r="A79" s="43" t="s">
        <v>711</v>
      </c>
      <c r="B79" s="43" t="s">
        <v>1226</v>
      </c>
      <c r="C79" s="44"/>
      <c r="D79" s="45"/>
      <c r="E79" s="44"/>
      <c r="F79" s="44"/>
      <c r="G79" s="44"/>
      <c r="H79" s="44"/>
      <c r="I79" s="46">
        <f>MATCH(B79,Archive_Master_crosswalk!M:M,0)</f>
        <v>202</v>
      </c>
    </row>
    <row r="80" spans="1:9" ht="14.5">
      <c r="A80" s="43" t="s">
        <v>711</v>
      </c>
      <c r="B80" s="43" t="s">
        <v>1227</v>
      </c>
      <c r="C80" s="44"/>
      <c r="D80" s="45"/>
      <c r="E80" s="44"/>
      <c r="F80" s="44"/>
      <c r="G80" s="44"/>
      <c r="H80" s="44"/>
      <c r="I80" s="46">
        <f>MATCH(B80,Archive_Master_crosswalk!M:M,0)</f>
        <v>203</v>
      </c>
    </row>
    <row r="81" spans="1:9" ht="14.5">
      <c r="A81" s="43" t="s">
        <v>711</v>
      </c>
      <c r="B81" s="43" t="s">
        <v>1228</v>
      </c>
      <c r="C81" s="44"/>
      <c r="D81" s="45"/>
      <c r="E81" s="44"/>
      <c r="F81" s="44"/>
      <c r="G81" s="44"/>
      <c r="H81" s="44"/>
      <c r="I81" s="46">
        <f>MATCH(B81,Archive_Master_crosswalk!M:M,0)</f>
        <v>204</v>
      </c>
    </row>
    <row r="82" spans="1:9" ht="14.5">
      <c r="A82" s="43" t="s">
        <v>711</v>
      </c>
      <c r="B82" s="43" t="s">
        <v>1229</v>
      </c>
      <c r="C82" s="44"/>
      <c r="D82" s="45"/>
      <c r="E82" s="44"/>
      <c r="F82" s="44"/>
      <c r="G82" s="44"/>
      <c r="H82" s="44"/>
      <c r="I82" s="46">
        <f>MATCH(B82,Archive_Master_crosswalk!M:M,0)</f>
        <v>205</v>
      </c>
    </row>
    <row r="83" spans="1:9" ht="14.5">
      <c r="A83" s="43" t="s">
        <v>711</v>
      </c>
      <c r="B83" s="43" t="s">
        <v>1230</v>
      </c>
      <c r="C83" s="44"/>
      <c r="D83" s="45"/>
      <c r="E83" s="44"/>
      <c r="F83" s="44"/>
      <c r="G83" s="44"/>
      <c r="H83" s="44"/>
      <c r="I83" s="46">
        <f>MATCH(B83,Archive_Master_crosswalk!M:M,0)</f>
        <v>206</v>
      </c>
    </row>
    <row r="84" spans="1:9" ht="14.5">
      <c r="A84" s="43" t="s">
        <v>1231</v>
      </c>
      <c r="B84" s="43" t="s">
        <v>1232</v>
      </c>
      <c r="C84" s="44"/>
      <c r="D84" s="45"/>
      <c r="E84" s="44"/>
      <c r="F84" s="44"/>
      <c r="G84" s="44"/>
      <c r="H84" s="44"/>
      <c r="I84" s="46" t="e">
        <f>MATCH(B84,Archive_Master_crosswalk!M:M,0)</f>
        <v>#N/A</v>
      </c>
    </row>
    <row r="85" spans="1:9" ht="14.5">
      <c r="A85" s="43" t="s">
        <v>1231</v>
      </c>
      <c r="B85" s="43" t="s">
        <v>1233</v>
      </c>
      <c r="C85" s="44"/>
      <c r="D85" s="45"/>
      <c r="E85" s="44"/>
      <c r="F85" s="44"/>
      <c r="G85" s="44"/>
      <c r="H85" s="44"/>
      <c r="I85" s="46" t="e">
        <f>MATCH(B85,Archive_Master_crosswalk!M:M,0)</f>
        <v>#N/A</v>
      </c>
    </row>
    <row r="86" spans="1:9" ht="14.5">
      <c r="A86" s="43" t="s">
        <v>1231</v>
      </c>
      <c r="B86" s="43" t="s">
        <v>1234</v>
      </c>
      <c r="C86" s="44"/>
      <c r="D86" s="45"/>
      <c r="E86" s="44"/>
      <c r="F86" s="44"/>
      <c r="G86" s="44"/>
      <c r="H86" s="44"/>
      <c r="I86" s="46" t="e">
        <f>MATCH(B86,Archive_Master_crosswalk!M:M,0)</f>
        <v>#N/A</v>
      </c>
    </row>
    <row r="87" spans="1:9" ht="14.5">
      <c r="A87" s="43" t="s">
        <v>1231</v>
      </c>
      <c r="B87" s="43" t="s">
        <v>1235</v>
      </c>
      <c r="C87" s="44"/>
      <c r="D87" s="45"/>
      <c r="E87" s="44"/>
      <c r="F87" s="44"/>
      <c r="G87" s="44"/>
      <c r="H87" s="44"/>
      <c r="I87" s="46" t="e">
        <f>MATCH(B87,Archive_Master_crosswalk!M:M,0)</f>
        <v>#N/A</v>
      </c>
    </row>
    <row r="88" spans="1:9" ht="14.5">
      <c r="A88" s="43" t="s">
        <v>1231</v>
      </c>
      <c r="B88" s="43" t="s">
        <v>213</v>
      </c>
      <c r="C88" s="44"/>
      <c r="D88" s="45"/>
      <c r="E88" s="44"/>
      <c r="F88" s="44"/>
      <c r="G88" s="44"/>
      <c r="H88" s="44"/>
      <c r="I88" s="46" t="e">
        <f>MATCH(B88,Archive_Master_crosswalk!M:M,0)</f>
        <v>#N/A</v>
      </c>
    </row>
    <row r="89" spans="1:9" ht="14.5">
      <c r="A89" s="43" t="s">
        <v>1231</v>
      </c>
      <c r="B89" s="43" t="s">
        <v>1236</v>
      </c>
      <c r="C89" s="44"/>
      <c r="D89" s="45"/>
      <c r="E89" s="44"/>
      <c r="F89" s="44"/>
      <c r="G89" s="44"/>
      <c r="H89" s="44"/>
      <c r="I89" s="46" t="e">
        <f>MATCH(B89,Archive_Master_crosswalk!M:M,0)</f>
        <v>#N/A</v>
      </c>
    </row>
    <row r="90" spans="1:9" ht="14.5">
      <c r="A90" s="43" t="s">
        <v>1231</v>
      </c>
      <c r="B90" s="43" t="s">
        <v>1237</v>
      </c>
      <c r="C90" s="44"/>
      <c r="D90" s="45"/>
      <c r="E90" s="44"/>
      <c r="F90" s="44"/>
      <c r="G90" s="44"/>
      <c r="H90" s="44"/>
      <c r="I90" s="46" t="e">
        <f>MATCH(B90,Archive_Master_crosswalk!M:M,0)</f>
        <v>#N/A</v>
      </c>
    </row>
    <row r="91" spans="1:9" ht="14.5">
      <c r="A91" s="43" t="s">
        <v>1231</v>
      </c>
      <c r="B91" s="43" t="s">
        <v>1238</v>
      </c>
      <c r="C91" s="44"/>
      <c r="D91" s="45"/>
      <c r="E91" s="44"/>
      <c r="F91" s="44"/>
      <c r="G91" s="44"/>
      <c r="H91" s="44"/>
      <c r="I91" s="46" t="e">
        <f>MATCH(B91,Archive_Master_crosswalk!M:M,0)</f>
        <v>#N/A</v>
      </c>
    </row>
    <row r="92" spans="1:9" ht="14.5">
      <c r="A92" s="43" t="s">
        <v>1231</v>
      </c>
      <c r="B92" s="43" t="s">
        <v>1239</v>
      </c>
      <c r="C92" s="44"/>
      <c r="D92" s="45"/>
      <c r="E92" s="44"/>
      <c r="F92" s="44"/>
      <c r="G92" s="44"/>
      <c r="H92" s="44"/>
      <c r="I92" s="46" t="e">
        <f>MATCH(B92,Archive_Master_crosswalk!M:M,0)</f>
        <v>#N/A</v>
      </c>
    </row>
    <row r="93" spans="1:9" ht="14.5">
      <c r="A93" s="43" t="s">
        <v>1231</v>
      </c>
      <c r="B93" s="43" t="s">
        <v>1240</v>
      </c>
      <c r="C93" s="44"/>
      <c r="D93" s="45"/>
      <c r="E93" s="44"/>
      <c r="F93" s="44"/>
      <c r="G93" s="44"/>
      <c r="H93" s="44"/>
      <c r="I93" s="46" t="e">
        <f>MATCH(B93,Archive_Master_crosswalk!M:M,0)</f>
        <v>#N/A</v>
      </c>
    </row>
    <row r="94" spans="1:9" ht="14.5">
      <c r="A94" s="43" t="s">
        <v>1231</v>
      </c>
      <c r="B94" s="43" t="s">
        <v>1241</v>
      </c>
      <c r="C94" s="44"/>
      <c r="D94" s="45"/>
      <c r="E94" s="44"/>
      <c r="F94" s="44"/>
      <c r="G94" s="44"/>
      <c r="H94" s="44"/>
      <c r="I94" s="46" t="e">
        <f>MATCH(B94,Archive_Master_crosswalk!M:M,0)</f>
        <v>#N/A</v>
      </c>
    </row>
    <row r="95" spans="1:9" ht="14.5">
      <c r="A95" s="43"/>
      <c r="B95" s="43" t="s">
        <v>1242</v>
      </c>
      <c r="C95" s="44"/>
      <c r="D95" s="45"/>
      <c r="E95" s="44"/>
      <c r="F95" s="44"/>
      <c r="G95" s="44"/>
      <c r="H95" s="44"/>
      <c r="I95" s="46" t="e">
        <f>MATCH(B95,Archive_Master_crosswalk!M:M,0)</f>
        <v>#N/A</v>
      </c>
    </row>
    <row r="96" spans="1:9" ht="14.5">
      <c r="A96" s="43"/>
      <c r="B96" s="43" t="s">
        <v>1243</v>
      </c>
      <c r="C96" s="44"/>
      <c r="D96" s="45"/>
      <c r="E96" s="44"/>
      <c r="F96" s="44"/>
      <c r="G96" s="44"/>
      <c r="H96" s="44"/>
      <c r="I96" s="46" t="e">
        <f>MATCH(B96,Archive_Master_crosswalk!M:M,0)</f>
        <v>#N/A</v>
      </c>
    </row>
    <row r="97" spans="1:9" ht="14.5">
      <c r="A97" s="43" t="s">
        <v>1009</v>
      </c>
      <c r="B97" s="43" t="s">
        <v>900</v>
      </c>
      <c r="C97" s="59" t="s">
        <v>899</v>
      </c>
      <c r="D97" s="47" t="s">
        <v>901</v>
      </c>
      <c r="E97" s="60" t="s">
        <v>78</v>
      </c>
      <c r="F97" s="61" t="s">
        <v>78</v>
      </c>
      <c r="G97" s="60" t="s">
        <v>78</v>
      </c>
      <c r="H97" s="62" t="s">
        <v>78</v>
      </c>
      <c r="I97" s="46">
        <f>MATCH(B97,Archive_Master_crosswalk!M:M,0)</f>
        <v>243</v>
      </c>
    </row>
    <row r="98" spans="1:9" ht="29">
      <c r="A98" s="43" t="s">
        <v>1009</v>
      </c>
      <c r="B98" s="43" t="s">
        <v>903</v>
      </c>
      <c r="C98" s="59" t="s">
        <v>902</v>
      </c>
      <c r="D98" s="47" t="s">
        <v>904</v>
      </c>
      <c r="E98" s="60" t="s">
        <v>78</v>
      </c>
      <c r="F98" s="61" t="s">
        <v>78</v>
      </c>
      <c r="G98" s="60" t="s">
        <v>78</v>
      </c>
      <c r="H98" s="61" t="s">
        <v>1245</v>
      </c>
      <c r="I98" s="46">
        <f>MATCH(B98,Archive_Master_crosswalk!M:M,0)</f>
        <v>244</v>
      </c>
    </row>
    <row r="99" spans="1:9" ht="29">
      <c r="A99" s="43" t="s">
        <v>1009</v>
      </c>
      <c r="B99" s="43" t="s">
        <v>906</v>
      </c>
      <c r="C99" s="59" t="s">
        <v>905</v>
      </c>
      <c r="D99" s="47" t="s">
        <v>907</v>
      </c>
      <c r="E99" s="60" t="s">
        <v>78</v>
      </c>
      <c r="F99" s="61" t="s">
        <v>78</v>
      </c>
      <c r="G99" s="60" t="s">
        <v>78</v>
      </c>
      <c r="H99" s="61" t="s">
        <v>1248</v>
      </c>
      <c r="I99" s="46">
        <f>MATCH(B99,Archive_Master_crosswalk!M:M,0)</f>
        <v>245</v>
      </c>
    </row>
    <row r="100" spans="1:9" ht="14.5">
      <c r="A100" s="43" t="s">
        <v>1009</v>
      </c>
      <c r="B100" s="43" t="s">
        <v>909</v>
      </c>
      <c r="C100" s="59" t="s">
        <v>908</v>
      </c>
      <c r="D100" s="47" t="s">
        <v>910</v>
      </c>
      <c r="E100" s="60" t="s">
        <v>78</v>
      </c>
      <c r="F100" s="61" t="s">
        <v>78</v>
      </c>
      <c r="G100" s="64"/>
      <c r="H100" s="61" t="s">
        <v>1248</v>
      </c>
      <c r="I100" s="46">
        <f>MATCH(B100,Archive_Master_crosswalk!M:M,0)</f>
        <v>246</v>
      </c>
    </row>
    <row r="101" spans="1:9" ht="43.5">
      <c r="A101" s="43" t="s">
        <v>1009</v>
      </c>
      <c r="B101" s="43" t="s">
        <v>912</v>
      </c>
      <c r="C101" s="65" t="s">
        <v>911</v>
      </c>
      <c r="D101" s="47" t="s">
        <v>913</v>
      </c>
      <c r="E101" s="60" t="s">
        <v>78</v>
      </c>
      <c r="F101" s="61" t="s">
        <v>78</v>
      </c>
      <c r="G101" s="60" t="s">
        <v>78</v>
      </c>
      <c r="H101" s="61" t="s">
        <v>1248</v>
      </c>
      <c r="I101" s="46">
        <f>MATCH(B101,Archive_Master_crosswalk!M:M,0)</f>
        <v>247</v>
      </c>
    </row>
    <row r="102" spans="1:9" ht="14.5">
      <c r="A102" s="43" t="s">
        <v>1009</v>
      </c>
      <c r="B102" s="43" t="s">
        <v>916</v>
      </c>
      <c r="C102" s="59" t="s">
        <v>917</v>
      </c>
      <c r="D102" s="47" t="s">
        <v>918</v>
      </c>
      <c r="E102" s="60" t="s">
        <v>369</v>
      </c>
      <c r="F102" s="61" t="s">
        <v>1263</v>
      </c>
      <c r="G102" s="60" t="s">
        <v>1264</v>
      </c>
      <c r="H102" s="62" t="s">
        <v>78</v>
      </c>
      <c r="I102" s="46">
        <f>MATCH(B102,Archive_Master_crosswalk!M:M,0)</f>
        <v>248</v>
      </c>
    </row>
    <row r="103" spans="1:9" ht="58">
      <c r="A103" s="43" t="s">
        <v>1009</v>
      </c>
      <c r="B103" s="43" t="s">
        <v>922</v>
      </c>
      <c r="C103" s="59" t="s">
        <v>921</v>
      </c>
      <c r="D103" s="47" t="s">
        <v>923</v>
      </c>
      <c r="E103" s="60" t="s">
        <v>849</v>
      </c>
      <c r="F103" s="62" t="s">
        <v>1267</v>
      </c>
      <c r="G103" s="60" t="s">
        <v>1268</v>
      </c>
      <c r="H103" s="62" t="s">
        <v>78</v>
      </c>
      <c r="I103" s="46">
        <f>MATCH(B103,Archive_Master_crosswalk!M:M,0)</f>
        <v>249</v>
      </c>
    </row>
    <row r="104" spans="1:9" ht="43.5">
      <c r="A104" s="43" t="s">
        <v>1009</v>
      </c>
      <c r="B104" s="43" t="s">
        <v>925</v>
      </c>
      <c r="C104" s="59" t="s">
        <v>924</v>
      </c>
      <c r="D104" s="47" t="s">
        <v>926</v>
      </c>
      <c r="E104" s="60" t="s">
        <v>369</v>
      </c>
      <c r="F104" s="61" t="s">
        <v>1269</v>
      </c>
      <c r="G104" s="60" t="s">
        <v>1264</v>
      </c>
      <c r="H104" s="61" t="s">
        <v>1270</v>
      </c>
      <c r="I104" s="46">
        <f>MATCH(B104,Archive_Master_crosswalk!M:M,0)</f>
        <v>250</v>
      </c>
    </row>
    <row r="105" spans="1:9" ht="43.5">
      <c r="A105" s="43" t="s">
        <v>1009</v>
      </c>
      <c r="B105" s="43" t="s">
        <v>928</v>
      </c>
      <c r="C105" s="59" t="s">
        <v>927</v>
      </c>
      <c r="D105" s="47" t="s">
        <v>929</v>
      </c>
      <c r="E105" s="60" t="s">
        <v>369</v>
      </c>
      <c r="F105" s="61" t="s">
        <v>1271</v>
      </c>
      <c r="G105" s="60" t="s">
        <v>1264</v>
      </c>
      <c r="H105" s="61" t="s">
        <v>1272</v>
      </c>
      <c r="I105" s="46">
        <f>MATCH(B105,Archive_Master_crosswalk!M:M,0)</f>
        <v>255</v>
      </c>
    </row>
    <row r="106" spans="1:9" ht="29">
      <c r="A106" s="43" t="s">
        <v>1009</v>
      </c>
      <c r="B106" s="43" t="s">
        <v>931</v>
      </c>
      <c r="C106" s="59" t="s">
        <v>930</v>
      </c>
      <c r="D106" s="47" t="s">
        <v>932</v>
      </c>
      <c r="E106" s="60" t="s">
        <v>369</v>
      </c>
      <c r="F106" s="61" t="s">
        <v>1273</v>
      </c>
      <c r="G106" s="60" t="s">
        <v>1264</v>
      </c>
      <c r="H106" s="61" t="s">
        <v>1274</v>
      </c>
      <c r="I106" s="46">
        <f>MATCH(B106,Archive_Master_crosswalk!M:M,0)</f>
        <v>256</v>
      </c>
    </row>
    <row r="107" spans="1:9" ht="29">
      <c r="A107" s="43" t="s">
        <v>1009</v>
      </c>
      <c r="B107" s="43" t="s">
        <v>934</v>
      </c>
      <c r="C107" s="59" t="s">
        <v>935</v>
      </c>
      <c r="D107" s="68" t="s">
        <v>936</v>
      </c>
      <c r="E107" s="60" t="s">
        <v>369</v>
      </c>
      <c r="F107" s="61" t="s">
        <v>1275</v>
      </c>
      <c r="G107" s="60" t="s">
        <v>1264</v>
      </c>
      <c r="H107" s="61" t="s">
        <v>1276</v>
      </c>
      <c r="I107" s="46">
        <f>MATCH(B107,Archive_Master_crosswalk!M:M,0)</f>
        <v>257</v>
      </c>
    </row>
    <row r="108" spans="1:9" ht="29">
      <c r="A108" s="43" t="s">
        <v>1009</v>
      </c>
      <c r="B108" s="43" t="s">
        <v>938</v>
      </c>
      <c r="C108" s="59" t="s">
        <v>937</v>
      </c>
      <c r="D108" s="68" t="s">
        <v>939</v>
      </c>
      <c r="E108" s="60" t="s">
        <v>369</v>
      </c>
      <c r="F108" s="61" t="s">
        <v>1277</v>
      </c>
      <c r="G108" s="60" t="s">
        <v>1268</v>
      </c>
      <c r="H108" s="61" t="s">
        <v>1248</v>
      </c>
      <c r="I108" s="46">
        <f>MATCH(B108,Archive_Master_crosswalk!M:M,0)</f>
        <v>258</v>
      </c>
    </row>
    <row r="109" spans="1:9" ht="14.5">
      <c r="A109" s="43" t="s">
        <v>1009</v>
      </c>
      <c r="B109" s="43" t="s">
        <v>941</v>
      </c>
      <c r="C109" s="44"/>
      <c r="D109" s="45"/>
      <c r="E109" s="44"/>
      <c r="F109" s="44"/>
      <c r="G109" s="44"/>
      <c r="H109" s="44"/>
      <c r="I109" s="46">
        <f>MATCH(B109,Archive_Master_crosswalk!M:M,0)</f>
        <v>259</v>
      </c>
    </row>
    <row r="110" spans="1:9" ht="14.5">
      <c r="A110" s="43" t="s">
        <v>1009</v>
      </c>
      <c r="B110" s="43" t="s">
        <v>943</v>
      </c>
      <c r="C110" s="44"/>
      <c r="D110" s="45"/>
      <c r="E110" s="44"/>
      <c r="F110" s="44"/>
      <c r="G110" s="44"/>
      <c r="H110" s="44"/>
      <c r="I110" s="46">
        <f>MATCH(B110,Archive_Master_crosswalk!M:M,0)</f>
        <v>260</v>
      </c>
    </row>
    <row r="111" spans="1:9" ht="14.5">
      <c r="A111" s="43" t="s">
        <v>1009</v>
      </c>
      <c r="B111" s="43" t="s">
        <v>945</v>
      </c>
      <c r="C111" s="44"/>
      <c r="D111" s="45"/>
      <c r="E111" s="44"/>
      <c r="F111" s="44"/>
      <c r="G111" s="44"/>
      <c r="H111" s="44"/>
      <c r="I111" s="46">
        <f>MATCH(B111,Archive_Master_crosswalk!M:M,0)</f>
        <v>261</v>
      </c>
    </row>
    <row r="112" spans="1:9" ht="14.5">
      <c r="A112" s="43" t="s">
        <v>1009</v>
      </c>
      <c r="B112" s="43" t="s">
        <v>947</v>
      </c>
      <c r="C112" s="44"/>
      <c r="D112" s="45"/>
      <c r="E112" s="44"/>
      <c r="F112" s="44"/>
      <c r="G112" s="44"/>
      <c r="H112" s="44"/>
      <c r="I112" s="46">
        <f>MATCH(B112,Archive_Master_crosswalk!M:M,0)</f>
        <v>262</v>
      </c>
    </row>
    <row r="113" spans="1:9" ht="14.5">
      <c r="A113" s="43" t="s">
        <v>1009</v>
      </c>
      <c r="B113" s="43" t="s">
        <v>949</v>
      </c>
      <c r="C113" s="44"/>
      <c r="D113" s="45"/>
      <c r="E113" s="44"/>
      <c r="F113" s="44"/>
      <c r="G113" s="44"/>
      <c r="H113" s="44"/>
      <c r="I113" s="46">
        <f>MATCH(B113,Archive_Master_crosswalk!M:M,0)</f>
        <v>263</v>
      </c>
    </row>
    <row r="114" spans="1:9" ht="14.5">
      <c r="A114" s="43" t="s">
        <v>1009</v>
      </c>
      <c r="B114" s="43" t="s">
        <v>1082</v>
      </c>
      <c r="C114" s="44"/>
      <c r="D114" s="45"/>
      <c r="E114" s="44"/>
      <c r="F114" s="44"/>
      <c r="G114" s="44"/>
      <c r="H114" s="44"/>
      <c r="I114" s="46">
        <f>MATCH(B114,Archive_Master_crosswalk!M:M,0)</f>
        <v>321</v>
      </c>
    </row>
    <row r="115" spans="1:9" ht="14.5">
      <c r="A115" s="43" t="s">
        <v>1009</v>
      </c>
      <c r="B115" s="43" t="s">
        <v>963</v>
      </c>
      <c r="C115" s="44"/>
      <c r="D115" s="45"/>
      <c r="E115" s="44"/>
      <c r="F115" s="44"/>
      <c r="G115" s="44"/>
      <c r="H115" s="44"/>
      <c r="I115" s="46">
        <f>MATCH(B115,Archive_Master_crosswalk!M:M,0)</f>
        <v>267</v>
      </c>
    </row>
    <row r="116" spans="1:9" ht="14.5">
      <c r="A116" s="43" t="s">
        <v>1009</v>
      </c>
      <c r="B116" s="43" t="s">
        <v>965</v>
      </c>
      <c r="C116" s="44"/>
      <c r="D116" s="45"/>
      <c r="E116" s="44"/>
      <c r="F116" s="44"/>
      <c r="G116" s="44"/>
      <c r="H116" s="44"/>
      <c r="I116" s="46">
        <f>MATCH(B116,Archive_Master_crosswalk!M:M,0)</f>
        <v>268</v>
      </c>
    </row>
    <row r="117" spans="1:9" ht="14.5">
      <c r="A117" s="43" t="s">
        <v>1009</v>
      </c>
      <c r="B117" s="43" t="s">
        <v>967</v>
      </c>
      <c r="C117" s="44"/>
      <c r="D117" s="45"/>
      <c r="E117" s="44"/>
      <c r="F117" s="44"/>
      <c r="G117" s="44"/>
      <c r="H117" s="44"/>
      <c r="I117" s="46">
        <f>MATCH(B117,Archive_Master_crosswalk!M:M,0)</f>
        <v>269</v>
      </c>
    </row>
    <row r="118" spans="1:9" ht="14.5">
      <c r="A118" s="43" t="s">
        <v>1009</v>
      </c>
      <c r="B118" s="43" t="s">
        <v>970</v>
      </c>
      <c r="C118" s="44"/>
      <c r="D118" s="45"/>
      <c r="E118" s="44"/>
      <c r="F118" s="44"/>
      <c r="G118" s="44"/>
      <c r="H118" s="44"/>
      <c r="I118" s="46">
        <f>MATCH(B118,Archive_Master_crosswalk!M:M,0)</f>
        <v>270</v>
      </c>
    </row>
    <row r="119" spans="1:9" ht="29">
      <c r="A119" s="43" t="s">
        <v>1009</v>
      </c>
      <c r="B119" s="43" t="s">
        <v>973</v>
      </c>
      <c r="C119" s="59" t="s">
        <v>974</v>
      </c>
      <c r="D119" s="47" t="s">
        <v>975</v>
      </c>
      <c r="E119" s="60" t="s">
        <v>369</v>
      </c>
      <c r="F119" s="61" t="s">
        <v>1280</v>
      </c>
      <c r="G119" s="60" t="s">
        <v>1264</v>
      </c>
      <c r="H119" s="61" t="s">
        <v>1281</v>
      </c>
      <c r="I119" s="46">
        <f>MATCH(B119,Archive_Master_crosswalk!M:M,0)</f>
        <v>277</v>
      </c>
    </row>
    <row r="120" spans="1:9" ht="29">
      <c r="A120" s="43" t="s">
        <v>1009</v>
      </c>
      <c r="B120" s="43" t="s">
        <v>977</v>
      </c>
      <c r="C120" s="59" t="s">
        <v>976</v>
      </c>
      <c r="D120" s="47" t="s">
        <v>978</v>
      </c>
      <c r="E120" s="60" t="s">
        <v>369</v>
      </c>
      <c r="F120" s="61" t="s">
        <v>1282</v>
      </c>
      <c r="G120" s="60" t="s">
        <v>1268</v>
      </c>
      <c r="H120" s="61" t="s">
        <v>1248</v>
      </c>
      <c r="I120" s="46">
        <f>MATCH(B120,Archive_Master_crosswalk!M:M,0)</f>
        <v>278</v>
      </c>
    </row>
    <row r="121" spans="1:9" ht="29">
      <c r="A121" s="43" t="s">
        <v>1009</v>
      </c>
      <c r="B121" s="43" t="s">
        <v>980</v>
      </c>
      <c r="C121" s="59" t="s">
        <v>981</v>
      </c>
      <c r="D121" s="47" t="s">
        <v>982</v>
      </c>
      <c r="E121" s="60" t="s">
        <v>369</v>
      </c>
      <c r="F121" s="61" t="s">
        <v>1283</v>
      </c>
      <c r="G121" s="60" t="s">
        <v>1264</v>
      </c>
      <c r="H121" s="61" t="s">
        <v>1248</v>
      </c>
      <c r="I121" s="46">
        <f>MATCH(B121,Archive_Master_crosswalk!M:M,0)</f>
        <v>279</v>
      </c>
    </row>
    <row r="122" spans="1:9" ht="29">
      <c r="A122" s="43" t="s">
        <v>1009</v>
      </c>
      <c r="B122" s="43" t="s">
        <v>984</v>
      </c>
      <c r="C122" s="59" t="s">
        <v>983</v>
      </c>
      <c r="D122" s="47" t="s">
        <v>985</v>
      </c>
      <c r="E122" s="60" t="s">
        <v>369</v>
      </c>
      <c r="F122" s="61" t="s">
        <v>1284</v>
      </c>
      <c r="G122" s="60" t="s">
        <v>1268</v>
      </c>
      <c r="H122" s="61" t="s">
        <v>1248</v>
      </c>
      <c r="I122" s="46">
        <f>MATCH(B122,Archive_Master_crosswalk!M:M,0)</f>
        <v>280</v>
      </c>
    </row>
    <row r="123" spans="1:9" ht="14.5">
      <c r="A123" s="43" t="s">
        <v>1009</v>
      </c>
      <c r="B123" s="43" t="s">
        <v>987</v>
      </c>
      <c r="C123" s="59" t="s">
        <v>988</v>
      </c>
      <c r="D123" s="47" t="s">
        <v>989</v>
      </c>
      <c r="E123" s="60" t="s">
        <v>1285</v>
      </c>
      <c r="F123" s="61" t="s">
        <v>1286</v>
      </c>
      <c r="G123" s="60" t="s">
        <v>1264</v>
      </c>
      <c r="H123" s="61" t="s">
        <v>1248</v>
      </c>
      <c r="I123" s="46">
        <f>MATCH(B123,Archive_Master_crosswalk!M:M,0)</f>
        <v>281</v>
      </c>
    </row>
    <row r="124" spans="1:9" ht="29">
      <c r="A124" s="43" t="s">
        <v>1009</v>
      </c>
      <c r="B124" s="43" t="s">
        <v>991</v>
      </c>
      <c r="C124" s="59" t="s">
        <v>990</v>
      </c>
      <c r="D124" s="47" t="s">
        <v>992</v>
      </c>
      <c r="E124" s="60" t="s">
        <v>1285</v>
      </c>
      <c r="F124" s="61" t="s">
        <v>1287</v>
      </c>
      <c r="G124" s="60" t="s">
        <v>1268</v>
      </c>
      <c r="H124" s="61" t="s">
        <v>1248</v>
      </c>
      <c r="I124" s="46">
        <f>MATCH(B124,Archive_Master_crosswalk!M:M,0)</f>
        <v>282</v>
      </c>
    </row>
    <row r="125" spans="1:9" ht="29">
      <c r="A125" s="43" t="s">
        <v>1009</v>
      </c>
      <c r="B125" s="43" t="s">
        <v>994</v>
      </c>
      <c r="C125" s="59" t="s">
        <v>995</v>
      </c>
      <c r="D125" s="47" t="s">
        <v>996</v>
      </c>
      <c r="E125" s="60" t="s">
        <v>1285</v>
      </c>
      <c r="F125" s="61" t="s">
        <v>1288</v>
      </c>
      <c r="G125" s="60" t="s">
        <v>1264</v>
      </c>
      <c r="H125" s="61" t="s">
        <v>1248</v>
      </c>
      <c r="I125" s="46">
        <f>MATCH(B125,Archive_Master_crosswalk!M:M,0)</f>
        <v>283</v>
      </c>
    </row>
    <row r="126" spans="1:9" ht="29">
      <c r="A126" s="43" t="s">
        <v>1009</v>
      </c>
      <c r="B126" s="43" t="s">
        <v>998</v>
      </c>
      <c r="C126" s="59" t="s">
        <v>997</v>
      </c>
      <c r="D126" s="47" t="s">
        <v>999</v>
      </c>
      <c r="E126" s="60" t="s">
        <v>1285</v>
      </c>
      <c r="F126" s="61" t="s">
        <v>1289</v>
      </c>
      <c r="G126" s="60" t="s">
        <v>1268</v>
      </c>
      <c r="H126" s="61" t="s">
        <v>1248</v>
      </c>
      <c r="I126" s="46">
        <f>MATCH(B126,Archive_Master_crosswalk!M:M,0)</f>
        <v>284</v>
      </c>
    </row>
    <row r="127" spans="1:9" ht="14.5">
      <c r="A127" s="43" t="s">
        <v>1009</v>
      </c>
      <c r="B127" s="43" t="s">
        <v>1001</v>
      </c>
      <c r="C127" s="59" t="s">
        <v>1002</v>
      </c>
      <c r="D127" s="47" t="s">
        <v>1003</v>
      </c>
      <c r="E127" s="60" t="s">
        <v>369</v>
      </c>
      <c r="F127" s="61" t="s">
        <v>1290</v>
      </c>
      <c r="G127" s="60" t="s">
        <v>1264</v>
      </c>
      <c r="H127" s="61" t="s">
        <v>1248</v>
      </c>
      <c r="I127" s="46">
        <f>MATCH(B127,Archive_Master_crosswalk!M:M,0)</f>
        <v>285</v>
      </c>
    </row>
    <row r="128" spans="1:9" ht="29">
      <c r="A128" s="43" t="s">
        <v>1009</v>
      </c>
      <c r="B128" s="43" t="s">
        <v>1005</v>
      </c>
      <c r="C128" s="59" t="s">
        <v>1004</v>
      </c>
      <c r="D128" s="47" t="s">
        <v>1006</v>
      </c>
      <c r="E128" s="60" t="s">
        <v>369</v>
      </c>
      <c r="F128" s="61" t="s">
        <v>1291</v>
      </c>
      <c r="G128" s="60" t="s">
        <v>1268</v>
      </c>
      <c r="H128" s="61" t="s">
        <v>1248</v>
      </c>
      <c r="I128" s="46">
        <f>MATCH(B128,Archive_Master_crosswalk!M:M,0)</f>
        <v>286</v>
      </c>
    </row>
    <row r="129" spans="1:9" ht="29">
      <c r="A129" s="43" t="s">
        <v>1009</v>
      </c>
      <c r="B129" s="43" t="s">
        <v>952</v>
      </c>
      <c r="C129" s="59" t="s">
        <v>953</v>
      </c>
      <c r="D129" s="47" t="s">
        <v>954</v>
      </c>
      <c r="E129" s="60" t="s">
        <v>369</v>
      </c>
      <c r="F129" s="61" t="s">
        <v>1292</v>
      </c>
      <c r="G129" s="60" t="s">
        <v>1264</v>
      </c>
      <c r="H129" s="61" t="s">
        <v>1293</v>
      </c>
      <c r="I129" s="46">
        <f>MATCH(B129,Archive_Master_crosswalk!M:M,0)</f>
        <v>265</v>
      </c>
    </row>
    <row r="130" spans="1:9" ht="14.5">
      <c r="A130" s="43" t="s">
        <v>1009</v>
      </c>
      <c r="B130" s="43" t="s">
        <v>958</v>
      </c>
      <c r="C130" s="59" t="s">
        <v>959</v>
      </c>
      <c r="D130" s="47" t="s">
        <v>960</v>
      </c>
      <c r="E130" s="60" t="s">
        <v>369</v>
      </c>
      <c r="F130" s="61" t="s">
        <v>1294</v>
      </c>
      <c r="G130" s="60" t="s">
        <v>1264</v>
      </c>
      <c r="H130" s="61" t="s">
        <v>1248</v>
      </c>
      <c r="I130" s="46">
        <f>MATCH(B130,Archive_Master_crosswalk!M:M,0)</f>
        <v>266</v>
      </c>
    </row>
    <row r="131" spans="1:9" ht="14.5">
      <c r="A131" s="43" t="s">
        <v>1009</v>
      </c>
      <c r="B131" s="43" t="s">
        <v>1010</v>
      </c>
      <c r="C131" s="59" t="s">
        <v>1011</v>
      </c>
      <c r="D131" s="70"/>
      <c r="E131" s="60" t="s">
        <v>369</v>
      </c>
      <c r="F131" s="61" t="s">
        <v>1295</v>
      </c>
      <c r="G131" s="60" t="s">
        <v>1264</v>
      </c>
      <c r="H131" s="62" t="s">
        <v>78</v>
      </c>
      <c r="I131" s="46">
        <f>MATCH(B131,Archive_Master_crosswalk!M:M,0)</f>
        <v>288</v>
      </c>
    </row>
    <row r="132" spans="1:9" ht="14.5">
      <c r="A132" s="43" t="s">
        <v>1009</v>
      </c>
      <c r="B132" s="43" t="s">
        <v>1015</v>
      </c>
      <c r="C132" s="59" t="s">
        <v>1014</v>
      </c>
      <c r="D132" s="70"/>
      <c r="E132" s="60" t="s">
        <v>369</v>
      </c>
      <c r="F132" s="61" t="s">
        <v>1296</v>
      </c>
      <c r="G132" s="60" t="s">
        <v>1268</v>
      </c>
      <c r="H132" s="62" t="s">
        <v>78</v>
      </c>
      <c r="I132" s="46">
        <f>MATCH(B132,Archive_Master_crosswalk!M:M,0)</f>
        <v>290</v>
      </c>
    </row>
    <row r="133" spans="1:9" ht="14.5">
      <c r="A133" s="43" t="s">
        <v>1009</v>
      </c>
      <c r="B133" s="43" t="s">
        <v>1018</v>
      </c>
      <c r="C133" s="59" t="s">
        <v>1019</v>
      </c>
      <c r="D133" s="70"/>
      <c r="E133" s="60" t="s">
        <v>369</v>
      </c>
      <c r="F133" s="61" t="s">
        <v>1297</v>
      </c>
      <c r="G133" s="60" t="s">
        <v>1264</v>
      </c>
      <c r="H133" s="62" t="s">
        <v>78</v>
      </c>
      <c r="I133" s="46">
        <f>MATCH(B133,Archive_Master_crosswalk!M:M,0)</f>
        <v>294</v>
      </c>
    </row>
    <row r="134" spans="1:9" ht="14.5">
      <c r="A134" s="43" t="s">
        <v>1009</v>
      </c>
      <c r="B134" s="43" t="s">
        <v>1022</v>
      </c>
      <c r="C134" s="59" t="s">
        <v>1021</v>
      </c>
      <c r="D134" s="70"/>
      <c r="E134" s="60" t="s">
        <v>369</v>
      </c>
      <c r="F134" s="61" t="s">
        <v>1298</v>
      </c>
      <c r="G134" s="60" t="s">
        <v>1268</v>
      </c>
      <c r="H134" s="62" t="s">
        <v>78</v>
      </c>
      <c r="I134" s="46">
        <f>MATCH(B134,Archive_Master_crosswalk!M:M,0)</f>
        <v>295</v>
      </c>
    </row>
    <row r="135" spans="1:9" ht="14.5">
      <c r="A135" s="43" t="s">
        <v>1009</v>
      </c>
      <c r="B135" s="43" t="s">
        <v>1025</v>
      </c>
      <c r="C135" s="59" t="s">
        <v>1026</v>
      </c>
      <c r="D135" s="70"/>
      <c r="E135" s="60" t="s">
        <v>369</v>
      </c>
      <c r="F135" s="61" t="s">
        <v>1299</v>
      </c>
      <c r="G135" s="60" t="s">
        <v>1264</v>
      </c>
      <c r="H135" s="62" t="s">
        <v>78</v>
      </c>
      <c r="I135" s="46">
        <f>MATCH(B135,Archive_Master_crosswalk!M:M,0)</f>
        <v>296</v>
      </c>
    </row>
    <row r="136" spans="1:9" ht="14.5">
      <c r="A136" s="43" t="s">
        <v>1009</v>
      </c>
      <c r="B136" s="43" t="s">
        <v>1029</v>
      </c>
      <c r="C136" s="59" t="s">
        <v>1028</v>
      </c>
      <c r="D136" s="70"/>
      <c r="E136" s="60" t="s">
        <v>369</v>
      </c>
      <c r="F136" s="61" t="s">
        <v>1300</v>
      </c>
      <c r="G136" s="60" t="s">
        <v>1268</v>
      </c>
      <c r="H136" s="62" t="s">
        <v>78</v>
      </c>
      <c r="I136" s="46">
        <f>MATCH(B136,Archive_Master_crosswalk!M:M,0)</f>
        <v>297</v>
      </c>
    </row>
    <row r="137" spans="1:9" ht="14.5">
      <c r="A137" s="43" t="s">
        <v>1009</v>
      </c>
      <c r="B137" s="43" t="s">
        <v>1031</v>
      </c>
      <c r="C137" s="59" t="s">
        <v>1032</v>
      </c>
      <c r="D137" s="70"/>
      <c r="E137" s="60" t="s">
        <v>1285</v>
      </c>
      <c r="F137" s="61" t="s">
        <v>1301</v>
      </c>
      <c r="G137" s="60" t="s">
        <v>1264</v>
      </c>
      <c r="H137" s="62" t="s">
        <v>78</v>
      </c>
      <c r="I137" s="46">
        <f>MATCH(B137,Archive_Master_crosswalk!M:M,0)</f>
        <v>298</v>
      </c>
    </row>
    <row r="138" spans="1:9" ht="14.5">
      <c r="A138" s="43" t="s">
        <v>1009</v>
      </c>
      <c r="B138" s="43" t="s">
        <v>1034</v>
      </c>
      <c r="C138" s="59" t="s">
        <v>1033</v>
      </c>
      <c r="D138" s="70"/>
      <c r="E138" s="60" t="s">
        <v>1285</v>
      </c>
      <c r="F138" s="61" t="s">
        <v>1302</v>
      </c>
      <c r="G138" s="60" t="s">
        <v>1268</v>
      </c>
      <c r="H138" s="62" t="s">
        <v>78</v>
      </c>
      <c r="I138" s="46">
        <f>MATCH(B138,Archive_Master_crosswalk!M:M,0)</f>
        <v>299</v>
      </c>
    </row>
    <row r="139" spans="1:9" ht="14.5">
      <c r="A139" s="43" t="s">
        <v>1009</v>
      </c>
      <c r="B139" s="43" t="s">
        <v>1036</v>
      </c>
      <c r="C139" s="59" t="s">
        <v>1037</v>
      </c>
      <c r="D139" s="70"/>
      <c r="E139" s="60" t="s">
        <v>369</v>
      </c>
      <c r="F139" s="61" t="s">
        <v>1303</v>
      </c>
      <c r="G139" s="60" t="s">
        <v>1264</v>
      </c>
      <c r="H139" s="62" t="s">
        <v>78</v>
      </c>
      <c r="I139" s="46">
        <f>MATCH(B139,Archive_Master_crosswalk!M:M,0)</f>
        <v>300</v>
      </c>
    </row>
    <row r="140" spans="1:9" ht="14.5">
      <c r="A140" s="43" t="s">
        <v>1009</v>
      </c>
      <c r="B140" s="43" t="s">
        <v>1039</v>
      </c>
      <c r="C140" s="59" t="s">
        <v>1038</v>
      </c>
      <c r="D140" s="70"/>
      <c r="E140" s="60" t="s">
        <v>369</v>
      </c>
      <c r="F140" s="61" t="s">
        <v>1304</v>
      </c>
      <c r="G140" s="60" t="s">
        <v>1268</v>
      </c>
      <c r="H140" s="62" t="s">
        <v>78</v>
      </c>
      <c r="I140" s="46">
        <f>MATCH(B140,Archive_Master_crosswalk!M:M,0)</f>
        <v>301</v>
      </c>
    </row>
    <row r="141" spans="1:9" ht="14.5">
      <c r="A141" s="43" t="s">
        <v>1009</v>
      </c>
      <c r="B141" s="43" t="s">
        <v>1041</v>
      </c>
      <c r="C141" s="59" t="s">
        <v>1042</v>
      </c>
      <c r="D141" s="70"/>
      <c r="E141" s="60" t="s">
        <v>1285</v>
      </c>
      <c r="F141" s="61" t="s">
        <v>1305</v>
      </c>
      <c r="G141" s="60" t="s">
        <v>1264</v>
      </c>
      <c r="H141" s="62" t="s">
        <v>78</v>
      </c>
      <c r="I141" s="46">
        <f>MATCH(B141,Archive_Master_crosswalk!M:M,0)</f>
        <v>302</v>
      </c>
    </row>
    <row r="142" spans="1:9" ht="14.5">
      <c r="A142" s="43" t="s">
        <v>1009</v>
      </c>
      <c r="B142" s="43" t="s">
        <v>1044</v>
      </c>
      <c r="C142" s="59" t="s">
        <v>1043</v>
      </c>
      <c r="D142" s="70"/>
      <c r="E142" s="60" t="s">
        <v>1285</v>
      </c>
      <c r="F142" s="61" t="s">
        <v>1306</v>
      </c>
      <c r="G142" s="60" t="s">
        <v>1268</v>
      </c>
      <c r="H142" s="62" t="s">
        <v>78</v>
      </c>
      <c r="I142" s="46">
        <f>MATCH(B142,Archive_Master_crosswalk!M:M,0)</f>
        <v>303</v>
      </c>
    </row>
    <row r="143" spans="1:9" ht="14.5">
      <c r="A143" s="43" t="s">
        <v>1009</v>
      </c>
      <c r="B143" s="43" t="s">
        <v>1046</v>
      </c>
      <c r="C143" s="59" t="s">
        <v>1047</v>
      </c>
      <c r="D143" s="70"/>
      <c r="E143" s="60" t="s">
        <v>1285</v>
      </c>
      <c r="F143" s="61" t="s">
        <v>1307</v>
      </c>
      <c r="G143" s="60" t="s">
        <v>1264</v>
      </c>
      <c r="H143" s="62" t="s">
        <v>78</v>
      </c>
      <c r="I143" s="46">
        <f>MATCH(B143,Archive_Master_crosswalk!M:M,0)</f>
        <v>304</v>
      </c>
    </row>
    <row r="144" spans="1:9" ht="14.5">
      <c r="A144" s="43" t="s">
        <v>1009</v>
      </c>
      <c r="B144" s="43" t="s">
        <v>1049</v>
      </c>
      <c r="C144" s="59" t="s">
        <v>1048</v>
      </c>
      <c r="D144" s="70"/>
      <c r="E144" s="60" t="s">
        <v>1285</v>
      </c>
      <c r="F144" s="61" t="s">
        <v>1308</v>
      </c>
      <c r="G144" s="60" t="s">
        <v>1268</v>
      </c>
      <c r="H144" s="62" t="s">
        <v>78</v>
      </c>
      <c r="I144" s="46">
        <f>MATCH(B144,Archive_Master_crosswalk!M:M,0)</f>
        <v>305</v>
      </c>
    </row>
    <row r="145" spans="1:9" ht="14.5">
      <c r="A145" s="43" t="s">
        <v>1009</v>
      </c>
      <c r="B145" s="43" t="s">
        <v>1051</v>
      </c>
      <c r="C145" s="59" t="s">
        <v>1052</v>
      </c>
      <c r="D145" s="70"/>
      <c r="E145" s="60" t="s">
        <v>307</v>
      </c>
      <c r="F145" s="61" t="s">
        <v>1309</v>
      </c>
      <c r="G145" s="60" t="s">
        <v>1264</v>
      </c>
      <c r="H145" s="62" t="s">
        <v>78</v>
      </c>
      <c r="I145" s="46">
        <f>MATCH(B145,Archive_Master_crosswalk!M:M,0)</f>
        <v>306</v>
      </c>
    </row>
    <row r="146" spans="1:9" ht="14.5">
      <c r="A146" s="43" t="s">
        <v>1009</v>
      </c>
      <c r="B146" s="43" t="s">
        <v>1054</v>
      </c>
      <c r="C146" s="59" t="s">
        <v>1053</v>
      </c>
      <c r="D146" s="70"/>
      <c r="E146" s="60" t="s">
        <v>307</v>
      </c>
      <c r="F146" s="61" t="s">
        <v>1310</v>
      </c>
      <c r="G146" s="60" t="s">
        <v>1268</v>
      </c>
      <c r="H146" s="62" t="s">
        <v>78</v>
      </c>
      <c r="I146" s="46">
        <f>MATCH(B146,Archive_Master_crosswalk!M:M,0)</f>
        <v>308</v>
      </c>
    </row>
    <row r="147" spans="1:9" ht="14.5">
      <c r="A147" s="43" t="s">
        <v>1009</v>
      </c>
      <c r="B147" s="43" t="s">
        <v>1056</v>
      </c>
      <c r="C147" s="59" t="s">
        <v>1057</v>
      </c>
      <c r="D147" s="70"/>
      <c r="E147" s="60" t="s">
        <v>1285</v>
      </c>
      <c r="F147" s="61" t="s">
        <v>1311</v>
      </c>
      <c r="G147" s="60" t="s">
        <v>1264</v>
      </c>
      <c r="H147" s="62" t="s">
        <v>78</v>
      </c>
      <c r="I147" s="46">
        <f>MATCH(B147,Archive_Master_crosswalk!M:M,0)</f>
        <v>309</v>
      </c>
    </row>
    <row r="148" spans="1:9" ht="14.5">
      <c r="A148" s="43" t="s">
        <v>1009</v>
      </c>
      <c r="B148" s="43" t="s">
        <v>1059</v>
      </c>
      <c r="C148" s="59" t="s">
        <v>1058</v>
      </c>
      <c r="D148" s="70"/>
      <c r="E148" s="60" t="s">
        <v>1285</v>
      </c>
      <c r="F148" s="61" t="s">
        <v>1313</v>
      </c>
      <c r="G148" s="60" t="s">
        <v>1268</v>
      </c>
      <c r="H148" s="62" t="s">
        <v>78</v>
      </c>
      <c r="I148" s="46">
        <f>MATCH(B148,Archive_Master_crosswalk!M:M,0)</f>
        <v>310</v>
      </c>
    </row>
    <row r="149" spans="1:9" ht="14.5">
      <c r="A149" s="43" t="s">
        <v>1009</v>
      </c>
      <c r="B149" s="43" t="s">
        <v>1061</v>
      </c>
      <c r="C149" s="59" t="s">
        <v>1062</v>
      </c>
      <c r="D149" s="70"/>
      <c r="E149" s="60" t="s">
        <v>307</v>
      </c>
      <c r="F149" s="61" t="s">
        <v>1314</v>
      </c>
      <c r="G149" s="60" t="s">
        <v>1264</v>
      </c>
      <c r="H149" s="62" t="s">
        <v>78</v>
      </c>
      <c r="I149" s="46">
        <f>MATCH(B149,Archive_Master_crosswalk!M:M,0)</f>
        <v>311</v>
      </c>
    </row>
    <row r="150" spans="1:9" ht="14.5">
      <c r="A150" s="43" t="s">
        <v>1009</v>
      </c>
      <c r="B150" s="43" t="s">
        <v>1064</v>
      </c>
      <c r="C150" s="59" t="s">
        <v>1063</v>
      </c>
      <c r="D150" s="70"/>
      <c r="E150" s="60" t="s">
        <v>307</v>
      </c>
      <c r="F150" s="61" t="s">
        <v>1315</v>
      </c>
      <c r="G150" s="60" t="s">
        <v>1268</v>
      </c>
      <c r="H150" s="62" t="s">
        <v>78</v>
      </c>
      <c r="I150" s="46">
        <f>MATCH(B150,Archive_Master_crosswalk!M:M,0)</f>
        <v>313</v>
      </c>
    </row>
    <row r="151" spans="1:9" ht="14.5">
      <c r="A151" s="43" t="s">
        <v>1009</v>
      </c>
      <c r="B151" s="43" t="s">
        <v>1066</v>
      </c>
      <c r="C151" s="59" t="s">
        <v>1067</v>
      </c>
      <c r="D151" s="70"/>
      <c r="E151" s="60" t="s">
        <v>1285</v>
      </c>
      <c r="F151" s="61" t="s">
        <v>1316</v>
      </c>
      <c r="G151" s="60" t="s">
        <v>1264</v>
      </c>
      <c r="H151" s="62" t="s">
        <v>78</v>
      </c>
      <c r="I151" s="46">
        <f>MATCH(B151,Archive_Master_crosswalk!M:M,0)</f>
        <v>314</v>
      </c>
    </row>
    <row r="152" spans="1:9" ht="14.5">
      <c r="A152" s="43" t="s">
        <v>1009</v>
      </c>
      <c r="B152" s="43" t="s">
        <v>1069</v>
      </c>
      <c r="C152" s="59" t="s">
        <v>1068</v>
      </c>
      <c r="D152" s="70"/>
      <c r="E152" s="60" t="s">
        <v>1285</v>
      </c>
      <c r="F152" s="61" t="s">
        <v>1317</v>
      </c>
      <c r="G152" s="60" t="s">
        <v>1268</v>
      </c>
      <c r="H152" s="62" t="s">
        <v>78</v>
      </c>
      <c r="I152" s="46">
        <f>MATCH(B152,Archive_Master_crosswalk!M:M,0)</f>
        <v>315</v>
      </c>
    </row>
    <row r="153" spans="1:9" ht="14.5">
      <c r="A153" s="43" t="s">
        <v>1009</v>
      </c>
      <c r="B153" s="43" t="s">
        <v>1071</v>
      </c>
      <c r="C153" s="59" t="s">
        <v>1072</v>
      </c>
      <c r="D153" s="70"/>
      <c r="E153" s="60" t="s">
        <v>369</v>
      </c>
      <c r="F153" s="61" t="s">
        <v>1318</v>
      </c>
      <c r="G153" s="60" t="s">
        <v>1264</v>
      </c>
      <c r="H153" s="62" t="s">
        <v>78</v>
      </c>
      <c r="I153" s="46">
        <f>MATCH(B153,Archive_Master_crosswalk!M:M,0)</f>
        <v>316</v>
      </c>
    </row>
    <row r="154" spans="1:9" ht="14.5">
      <c r="A154" s="43" t="s">
        <v>1009</v>
      </c>
      <c r="B154" s="43" t="s">
        <v>1074</v>
      </c>
      <c r="C154" s="59" t="s">
        <v>1073</v>
      </c>
      <c r="D154" s="70"/>
      <c r="E154" s="60" t="s">
        <v>369</v>
      </c>
      <c r="F154" s="61" t="s">
        <v>1319</v>
      </c>
      <c r="G154" s="60" t="s">
        <v>1268</v>
      </c>
      <c r="H154" s="62" t="s">
        <v>78</v>
      </c>
      <c r="I154" s="46">
        <f>MATCH(B154,Archive_Master_crosswalk!M:M,0)</f>
        <v>317</v>
      </c>
    </row>
    <row r="155" spans="1:9" ht="14.5">
      <c r="A155" s="43" t="s">
        <v>1009</v>
      </c>
      <c r="B155" s="43" t="s">
        <v>1076</v>
      </c>
      <c r="C155" s="59" t="s">
        <v>1077</v>
      </c>
      <c r="D155" s="70"/>
      <c r="E155" s="60" t="s">
        <v>307</v>
      </c>
      <c r="F155" s="61" t="s">
        <v>1320</v>
      </c>
      <c r="G155" s="60" t="s">
        <v>1264</v>
      </c>
      <c r="H155" s="62" t="s">
        <v>78</v>
      </c>
      <c r="I155" s="46">
        <f>MATCH(B155,Archive_Master_crosswalk!M:M,0)</f>
        <v>318</v>
      </c>
    </row>
    <row r="156" spans="1:9" ht="14.5">
      <c r="A156" s="43" t="s">
        <v>1009</v>
      </c>
      <c r="B156" s="43" t="s">
        <v>1079</v>
      </c>
      <c r="C156" s="59" t="s">
        <v>1078</v>
      </c>
      <c r="D156" s="70"/>
      <c r="E156" s="60" t="s">
        <v>307</v>
      </c>
      <c r="F156" s="61" t="s">
        <v>1321</v>
      </c>
      <c r="G156" s="60" t="s">
        <v>1268</v>
      </c>
      <c r="H156" s="62" t="s">
        <v>78</v>
      </c>
      <c r="I156" s="46">
        <f>MATCH(B156,Archive_Master_crosswalk!M:M,0)</f>
        <v>319</v>
      </c>
    </row>
    <row r="157" spans="1:9" ht="14.5">
      <c r="A157" s="43" t="s">
        <v>1322</v>
      </c>
      <c r="B157" s="43" t="s">
        <v>859</v>
      </c>
      <c r="C157" s="44"/>
      <c r="D157" s="45"/>
      <c r="E157" s="44"/>
      <c r="F157" s="44"/>
      <c r="G157" s="44"/>
      <c r="H157" s="44"/>
      <c r="I157" s="46">
        <f>MATCH(B157,Archive_Master_crosswalk!M:M,0)</f>
        <v>231</v>
      </c>
    </row>
    <row r="158" spans="1:9" ht="14.5">
      <c r="A158" s="43" t="s">
        <v>1322</v>
      </c>
      <c r="B158" s="43" t="s">
        <v>865</v>
      </c>
      <c r="C158" s="44"/>
      <c r="D158" s="45"/>
      <c r="E158" s="44"/>
      <c r="F158" s="44"/>
      <c r="G158" s="44"/>
      <c r="H158" s="44"/>
      <c r="I158" s="46">
        <f>MATCH(B158,Archive_Master_crosswalk!M:M,0)</f>
        <v>232</v>
      </c>
    </row>
    <row r="159" spans="1:9" ht="14.5">
      <c r="A159" s="43" t="s">
        <v>1322</v>
      </c>
      <c r="B159" s="43" t="s">
        <v>871</v>
      </c>
      <c r="C159" s="44"/>
      <c r="D159" s="45"/>
      <c r="E159" s="44"/>
      <c r="F159" s="44"/>
      <c r="G159" s="44"/>
      <c r="H159" s="44"/>
      <c r="I159" s="46" t="e">
        <f>MATCH(B159,Archive_Master_crosswalk!M:M,0)</f>
        <v>#N/A</v>
      </c>
    </row>
    <row r="160" spans="1:9" ht="14.5">
      <c r="A160" s="43" t="s">
        <v>1322</v>
      </c>
      <c r="B160" s="43" t="s">
        <v>880</v>
      </c>
      <c r="C160" s="44"/>
      <c r="D160" s="45"/>
      <c r="E160" s="44"/>
      <c r="F160" s="44"/>
      <c r="G160" s="44"/>
      <c r="H160" s="44"/>
      <c r="I160" s="46" t="e">
        <f>MATCH(B160,Archive_Master_crosswalk!M:M,0)</f>
        <v>#N/A</v>
      </c>
    </row>
    <row r="161" spans="1:9" ht="14.5">
      <c r="A161" s="43" t="s">
        <v>1322</v>
      </c>
      <c r="B161" s="43" t="s">
        <v>887</v>
      </c>
      <c r="C161" s="44"/>
      <c r="D161" s="45"/>
      <c r="E161" s="44"/>
      <c r="F161" s="44"/>
      <c r="G161" s="44"/>
      <c r="H161" s="44"/>
      <c r="I161" s="46">
        <f>MATCH(B161,Archive_Master_crosswalk!M:M,0)</f>
        <v>239</v>
      </c>
    </row>
    <row r="162" spans="1:9" ht="14.5">
      <c r="A162" s="43" t="s">
        <v>1322</v>
      </c>
      <c r="B162" s="43" t="s">
        <v>889</v>
      </c>
      <c r="C162" s="44"/>
      <c r="D162" s="45"/>
      <c r="E162" s="44"/>
      <c r="F162" s="44"/>
      <c r="G162" s="44"/>
      <c r="H162" s="44"/>
      <c r="I162" s="46">
        <f>MATCH(B162,Archive_Master_crosswalk!M:M,0)</f>
        <v>240</v>
      </c>
    </row>
    <row r="163" spans="1:9" ht="14.5">
      <c r="A163" s="74"/>
      <c r="B163" s="74"/>
      <c r="D163" s="83"/>
    </row>
    <row r="164" spans="1:9" ht="14.5">
      <c r="A164" s="74"/>
      <c r="B164" s="74"/>
      <c r="D164" s="83"/>
    </row>
    <row r="165" spans="1:9" ht="14.5">
      <c r="A165" s="74"/>
      <c r="B165" s="74"/>
      <c r="D165" s="83"/>
    </row>
    <row r="166" spans="1:9" ht="14.5">
      <c r="A166" s="74"/>
      <c r="B166" s="74"/>
      <c r="D166" s="83"/>
    </row>
    <row r="167" spans="1:9" ht="14.5">
      <c r="A167" s="74"/>
      <c r="B167" s="74"/>
      <c r="D167" s="83"/>
    </row>
    <row r="168" spans="1:9" ht="14.5">
      <c r="A168" s="74"/>
      <c r="B168" s="74"/>
      <c r="D168" s="83"/>
    </row>
    <row r="169" spans="1:9" ht="14.5">
      <c r="A169" s="74"/>
      <c r="B169" s="74"/>
      <c r="D169" s="83"/>
    </row>
    <row r="170" spans="1:9" ht="14.5">
      <c r="A170" s="74"/>
      <c r="B170" s="74"/>
      <c r="D170" s="83"/>
    </row>
    <row r="171" spans="1:9" ht="14.5">
      <c r="A171" s="74"/>
      <c r="B171" s="74"/>
      <c r="D171" s="83"/>
    </row>
    <row r="172" spans="1:9" ht="14.5">
      <c r="A172" s="74"/>
      <c r="B172" s="74"/>
      <c r="D172" s="83"/>
    </row>
    <row r="173" spans="1:9" ht="14.5">
      <c r="A173" s="74"/>
      <c r="B173" s="74"/>
      <c r="D173" s="83"/>
    </row>
    <row r="174" spans="1:9" ht="14.5">
      <c r="A174" s="74"/>
      <c r="B174" s="74"/>
      <c r="D174" s="83"/>
    </row>
    <row r="175" spans="1:9" ht="14.5">
      <c r="A175" s="74"/>
      <c r="B175" s="74"/>
      <c r="D175" s="83"/>
    </row>
    <row r="176" spans="1:9" ht="14.5">
      <c r="A176" s="74"/>
      <c r="B176" s="74"/>
      <c r="D176" s="83"/>
    </row>
    <row r="177" spans="1:4" ht="14.5">
      <c r="A177" s="74"/>
      <c r="B177" s="74"/>
      <c r="D177" s="83"/>
    </row>
    <row r="178" spans="1:4" ht="14.5">
      <c r="A178" s="74"/>
      <c r="B178" s="74"/>
      <c r="D178" s="83"/>
    </row>
    <row r="179" spans="1:4" ht="14.5">
      <c r="A179" s="74"/>
      <c r="B179" s="74"/>
      <c r="D179" s="83"/>
    </row>
    <row r="180" spans="1:4" ht="14.5">
      <c r="A180" s="74"/>
      <c r="B180" s="74"/>
      <c r="D180" s="83"/>
    </row>
    <row r="181" spans="1:4" ht="14.5">
      <c r="A181" s="74"/>
      <c r="B181" s="74"/>
      <c r="D181" s="83"/>
    </row>
    <row r="182" spans="1:4" ht="14.5">
      <c r="A182" s="74"/>
      <c r="B182" s="74"/>
      <c r="D182" s="83"/>
    </row>
    <row r="183" spans="1:4" ht="14.5">
      <c r="A183" s="74"/>
      <c r="B183" s="74"/>
      <c r="D183" s="83"/>
    </row>
    <row r="184" spans="1:4" ht="14.5">
      <c r="A184" s="74"/>
      <c r="B184" s="74"/>
      <c r="D184" s="83"/>
    </row>
    <row r="185" spans="1:4" ht="14.5">
      <c r="A185" s="74"/>
      <c r="B185" s="74"/>
      <c r="D185" s="83"/>
    </row>
    <row r="186" spans="1:4" ht="14.5">
      <c r="A186" s="74"/>
      <c r="B186" s="74"/>
      <c r="D186" s="83"/>
    </row>
    <row r="187" spans="1:4" ht="14.5">
      <c r="A187" s="74"/>
      <c r="B187" s="74"/>
      <c r="D187" s="83"/>
    </row>
    <row r="188" spans="1:4" ht="14.5">
      <c r="A188" s="74"/>
      <c r="B188" s="74"/>
      <c r="D188" s="83"/>
    </row>
    <row r="189" spans="1:4" ht="14.5">
      <c r="A189" s="74"/>
      <c r="B189" s="74"/>
      <c r="D189" s="83"/>
    </row>
    <row r="190" spans="1:4" ht="14.5">
      <c r="A190" s="74"/>
      <c r="B190" s="74"/>
      <c r="D190" s="83"/>
    </row>
    <row r="191" spans="1:4" ht="14.5">
      <c r="A191" s="74"/>
      <c r="B191" s="74"/>
      <c r="D191" s="83"/>
    </row>
    <row r="192" spans="1:4" ht="14.5">
      <c r="A192" s="74"/>
      <c r="B192" s="74"/>
      <c r="D192" s="83"/>
    </row>
    <row r="193" spans="1:4" ht="14.5">
      <c r="A193" s="74"/>
      <c r="B193" s="74"/>
      <c r="D193" s="83"/>
    </row>
    <row r="194" spans="1:4" ht="14.5">
      <c r="A194" s="74"/>
      <c r="B194" s="74"/>
      <c r="D194" s="83"/>
    </row>
    <row r="195" spans="1:4" ht="14.5">
      <c r="A195" s="74"/>
      <c r="B195" s="74"/>
      <c r="D195" s="83"/>
    </row>
    <row r="196" spans="1:4" ht="14.5">
      <c r="A196" s="74"/>
      <c r="B196" s="74"/>
      <c r="D196" s="83"/>
    </row>
    <row r="197" spans="1:4" ht="14.5">
      <c r="A197" s="74"/>
      <c r="B197" s="74"/>
      <c r="D197" s="83"/>
    </row>
    <row r="198" spans="1:4" ht="14.5">
      <c r="A198" s="74"/>
      <c r="B198" s="74"/>
      <c r="D198" s="83"/>
    </row>
    <row r="199" spans="1:4" ht="14.5">
      <c r="A199" s="74"/>
      <c r="B199" s="74"/>
      <c r="D199" s="83"/>
    </row>
    <row r="200" spans="1:4" ht="14.5">
      <c r="A200" s="74"/>
      <c r="B200" s="74"/>
      <c r="D200" s="83"/>
    </row>
    <row r="201" spans="1:4" ht="14.5">
      <c r="A201" s="74"/>
      <c r="B201" s="74"/>
      <c r="D201" s="83"/>
    </row>
    <row r="202" spans="1:4" ht="14.5">
      <c r="A202" s="74"/>
      <c r="B202" s="74"/>
      <c r="D202" s="83"/>
    </row>
    <row r="203" spans="1:4" ht="14.5">
      <c r="A203" s="74"/>
      <c r="B203" s="74"/>
      <c r="D203" s="83"/>
    </row>
    <row r="204" spans="1:4" ht="14.5">
      <c r="A204" s="74"/>
      <c r="B204" s="74"/>
      <c r="D204" s="83"/>
    </row>
    <row r="205" spans="1:4" ht="14.5">
      <c r="A205" s="74"/>
      <c r="B205" s="74"/>
      <c r="D205" s="83"/>
    </row>
    <row r="206" spans="1:4" ht="14.5">
      <c r="A206" s="74"/>
      <c r="B206" s="74"/>
      <c r="D206" s="83"/>
    </row>
    <row r="207" spans="1:4" ht="14.5">
      <c r="A207" s="74"/>
      <c r="B207" s="74"/>
      <c r="D207" s="83"/>
    </row>
    <row r="208" spans="1:4" ht="14.5">
      <c r="A208" s="74"/>
      <c r="B208" s="74"/>
      <c r="D208" s="83"/>
    </row>
    <row r="209" spans="1:4" ht="14.5">
      <c r="A209" s="74"/>
      <c r="B209" s="74"/>
      <c r="D209" s="83"/>
    </row>
    <row r="210" spans="1:4" ht="14.5">
      <c r="A210" s="74"/>
      <c r="B210" s="74"/>
      <c r="D210" s="83"/>
    </row>
    <row r="211" spans="1:4" ht="14.5">
      <c r="B211" s="74"/>
      <c r="D211" s="83"/>
    </row>
    <row r="212" spans="1:4" ht="14.5">
      <c r="B212" s="74"/>
      <c r="D212" s="83"/>
    </row>
    <row r="213" spans="1:4" ht="14.5">
      <c r="B213" s="74"/>
      <c r="D213" s="83"/>
    </row>
    <row r="214" spans="1:4" ht="14.5">
      <c r="B214" s="74"/>
      <c r="D214" s="83"/>
    </row>
    <row r="215" spans="1:4" ht="14.5">
      <c r="B215" s="74"/>
      <c r="D215" s="83"/>
    </row>
    <row r="216" spans="1:4" ht="14.5">
      <c r="B216" s="74"/>
      <c r="D216" s="83"/>
    </row>
    <row r="217" spans="1:4" ht="14.5">
      <c r="B217" s="74"/>
      <c r="D217" s="83"/>
    </row>
    <row r="218" spans="1:4" ht="14.5">
      <c r="B218" s="74"/>
      <c r="D218" s="83"/>
    </row>
    <row r="219" spans="1:4" ht="14.5">
      <c r="B219" s="74"/>
      <c r="D219" s="83"/>
    </row>
    <row r="220" spans="1:4" ht="14.5">
      <c r="B220" s="74"/>
      <c r="D220" s="83"/>
    </row>
    <row r="221" spans="1:4" ht="14.5">
      <c r="B221" s="74"/>
      <c r="D221" s="83"/>
    </row>
    <row r="222" spans="1:4" ht="14.5">
      <c r="B222" s="74"/>
      <c r="D222" s="83"/>
    </row>
    <row r="223" spans="1:4" ht="14.5">
      <c r="B223" s="74"/>
      <c r="D223" s="83"/>
    </row>
    <row r="224" spans="1:4" ht="14.5">
      <c r="B224" s="74"/>
      <c r="D224" s="83"/>
    </row>
    <row r="225" spans="2:4" ht="14.5">
      <c r="B225" s="74"/>
      <c r="D225" s="83"/>
    </row>
    <row r="226" spans="2:4" ht="14.5">
      <c r="B226" s="74"/>
      <c r="D226" s="83"/>
    </row>
    <row r="227" spans="2:4" ht="14.5">
      <c r="B227" s="74"/>
      <c r="D227" s="83"/>
    </row>
    <row r="228" spans="2:4" ht="14.5">
      <c r="B228" s="74"/>
      <c r="D228" s="83"/>
    </row>
    <row r="229" spans="2:4" ht="14.5">
      <c r="B229" s="74"/>
      <c r="D229" s="83"/>
    </row>
    <row r="230" spans="2:4" ht="14.5">
      <c r="B230" s="74"/>
      <c r="D230" s="83"/>
    </row>
    <row r="231" spans="2:4" ht="14.5">
      <c r="B231" s="74"/>
      <c r="D231" s="83"/>
    </row>
    <row r="232" spans="2:4" ht="14.5">
      <c r="B232" s="74"/>
      <c r="D232" s="83"/>
    </row>
    <row r="233" spans="2:4" ht="14.5">
      <c r="B233" s="74"/>
      <c r="D233" s="83"/>
    </row>
    <row r="234" spans="2:4" ht="14.5">
      <c r="B234" s="74"/>
      <c r="D234" s="83"/>
    </row>
    <row r="235" spans="2:4" ht="14.5">
      <c r="B235" s="74"/>
      <c r="D235" s="83"/>
    </row>
    <row r="236" spans="2:4" ht="14.5">
      <c r="B236" s="74"/>
      <c r="D236" s="83"/>
    </row>
    <row r="237" spans="2:4" ht="14.5">
      <c r="B237" s="74"/>
      <c r="D237" s="83"/>
    </row>
    <row r="238" spans="2:4" ht="14.5">
      <c r="B238" s="74"/>
      <c r="D238" s="83"/>
    </row>
    <row r="239" spans="2:4" ht="14.5">
      <c r="B239" s="74"/>
      <c r="D239" s="83"/>
    </row>
    <row r="240" spans="2:4" ht="14.5">
      <c r="B240" s="74"/>
      <c r="D240" s="83"/>
    </row>
    <row r="241" spans="2:4" ht="14.5">
      <c r="B241" s="74"/>
      <c r="D241" s="83"/>
    </row>
    <row r="242" spans="2:4" ht="14.5">
      <c r="B242" s="74"/>
      <c r="D242" s="83"/>
    </row>
    <row r="243" spans="2:4" ht="14.5">
      <c r="B243" s="74"/>
      <c r="D243" s="83"/>
    </row>
    <row r="244" spans="2:4" ht="14.5">
      <c r="B244" s="74"/>
      <c r="D244" s="83"/>
    </row>
    <row r="245" spans="2:4" ht="14.5">
      <c r="B245" s="74"/>
      <c r="D245" s="83"/>
    </row>
    <row r="246" spans="2:4" ht="14.5">
      <c r="B246" s="74"/>
      <c r="D246" s="83"/>
    </row>
    <row r="247" spans="2:4" ht="14.5">
      <c r="B247" s="74"/>
      <c r="D247" s="83"/>
    </row>
    <row r="248" spans="2:4" ht="14.5">
      <c r="B248" s="74"/>
      <c r="D248" s="83"/>
    </row>
    <row r="249" spans="2:4" ht="14.5">
      <c r="B249" s="74"/>
      <c r="D249" s="83"/>
    </row>
    <row r="250" spans="2:4" ht="14.5">
      <c r="B250" s="74"/>
      <c r="D250" s="83"/>
    </row>
    <row r="251" spans="2:4" ht="14.5">
      <c r="B251" s="74"/>
      <c r="D251" s="83"/>
    </row>
    <row r="252" spans="2:4" ht="14.5">
      <c r="B252" s="74"/>
      <c r="D252" s="83"/>
    </row>
    <row r="253" spans="2:4" ht="14.5">
      <c r="B253" s="74"/>
      <c r="D253" s="83"/>
    </row>
    <row r="254" spans="2:4" ht="14.5">
      <c r="B254" s="74"/>
      <c r="D254" s="83"/>
    </row>
    <row r="255" spans="2:4" ht="14.5">
      <c r="B255" s="74"/>
      <c r="D255" s="83"/>
    </row>
    <row r="256" spans="2:4" ht="14.5">
      <c r="B256" s="74"/>
      <c r="D256" s="83"/>
    </row>
    <row r="257" spans="2:4" ht="14.5">
      <c r="B257" s="74"/>
      <c r="D257" s="83"/>
    </row>
    <row r="258" spans="2:4" ht="14.5">
      <c r="B258" s="74"/>
      <c r="D258" s="83"/>
    </row>
    <row r="259" spans="2:4" ht="14.5">
      <c r="B259" s="74"/>
      <c r="D259" s="83"/>
    </row>
    <row r="260" spans="2:4" ht="14.5">
      <c r="B260" s="74"/>
      <c r="D260" s="83"/>
    </row>
    <row r="261" spans="2:4" ht="14.5">
      <c r="B261" s="74"/>
      <c r="D261" s="83"/>
    </row>
    <row r="262" spans="2:4" ht="14.5">
      <c r="B262" s="74"/>
      <c r="D262" s="83"/>
    </row>
    <row r="263" spans="2:4" ht="15.75" customHeight="1">
      <c r="D263" s="83"/>
    </row>
    <row r="264" spans="2:4" ht="15.75" customHeight="1">
      <c r="D264" s="83"/>
    </row>
    <row r="265" spans="2:4" ht="15.75" customHeight="1">
      <c r="D265" s="83"/>
    </row>
    <row r="266" spans="2:4" ht="15.75" customHeight="1">
      <c r="D266" s="83"/>
    </row>
    <row r="267" spans="2:4" ht="15.75" customHeight="1">
      <c r="D267" s="83"/>
    </row>
    <row r="268" spans="2:4" ht="15.75" customHeight="1">
      <c r="D268" s="83"/>
    </row>
    <row r="269" spans="2:4" ht="15.75" customHeight="1">
      <c r="D269" s="83"/>
    </row>
    <row r="270" spans="2:4" ht="15.75" customHeight="1">
      <c r="D270" s="83"/>
    </row>
    <row r="271" spans="2:4" ht="15.75" customHeight="1">
      <c r="D271" s="83"/>
    </row>
    <row r="272" spans="2:4" ht="15.75" customHeight="1">
      <c r="D272" s="83"/>
    </row>
    <row r="273" spans="4:4" ht="15.75" customHeight="1">
      <c r="D273" s="83"/>
    </row>
    <row r="274" spans="4:4" ht="15.75" customHeight="1">
      <c r="D274" s="83"/>
    </row>
    <row r="275" spans="4:4" ht="15.75" customHeight="1">
      <c r="D275" s="83"/>
    </row>
    <row r="276" spans="4:4" ht="15.75" customHeight="1">
      <c r="D276" s="83"/>
    </row>
    <row r="277" spans="4:4" ht="15.75" customHeight="1">
      <c r="D277" s="83"/>
    </row>
    <row r="278" spans="4:4" ht="15.75" customHeight="1">
      <c r="D278" s="83"/>
    </row>
    <row r="279" spans="4:4" ht="15.75" customHeight="1">
      <c r="D279" s="83"/>
    </row>
    <row r="280" spans="4:4" ht="15.75" customHeight="1">
      <c r="D280" s="83"/>
    </row>
    <row r="281" spans="4:4" ht="15.75" customHeight="1">
      <c r="D281" s="83"/>
    </row>
    <row r="282" spans="4:4" ht="15.75" customHeight="1">
      <c r="D282" s="83"/>
    </row>
    <row r="283" spans="4:4" ht="15.75" customHeight="1">
      <c r="D283" s="83"/>
    </row>
    <row r="284" spans="4:4" ht="15.75" customHeight="1">
      <c r="D284" s="83"/>
    </row>
    <row r="285" spans="4:4" ht="15.75" customHeight="1">
      <c r="D285" s="83"/>
    </row>
    <row r="286" spans="4:4" ht="15.75" customHeight="1">
      <c r="D286" s="83"/>
    </row>
    <row r="287" spans="4:4" ht="15.75" customHeight="1">
      <c r="D287" s="83"/>
    </row>
    <row r="288" spans="4:4" ht="15.75" customHeight="1">
      <c r="D288" s="83"/>
    </row>
    <row r="289" spans="4:4" ht="15.75" customHeight="1">
      <c r="D289" s="83"/>
    </row>
    <row r="290" spans="4:4" ht="15.75" customHeight="1">
      <c r="D290" s="83"/>
    </row>
    <row r="291" spans="4:4" ht="15.75" customHeight="1">
      <c r="D291" s="83"/>
    </row>
    <row r="292" spans="4:4" ht="15.75" customHeight="1">
      <c r="D292" s="83"/>
    </row>
    <row r="293" spans="4:4" ht="15.75" customHeight="1">
      <c r="D293" s="83"/>
    </row>
    <row r="294" spans="4:4" ht="15.75" customHeight="1">
      <c r="D294" s="83"/>
    </row>
    <row r="295" spans="4:4" ht="15.75" customHeight="1">
      <c r="D295" s="83"/>
    </row>
    <row r="296" spans="4:4" ht="15.75" customHeight="1">
      <c r="D296" s="83"/>
    </row>
    <row r="297" spans="4:4" ht="15.75" customHeight="1">
      <c r="D297" s="83"/>
    </row>
    <row r="298" spans="4:4" ht="15.75" customHeight="1">
      <c r="D298" s="83"/>
    </row>
    <row r="299" spans="4:4" ht="15.75" customHeight="1">
      <c r="D299" s="83"/>
    </row>
    <row r="300" spans="4:4" ht="15.75" customHeight="1">
      <c r="D300" s="83"/>
    </row>
    <row r="301" spans="4:4" ht="15.75" customHeight="1">
      <c r="D301" s="83"/>
    </row>
    <row r="302" spans="4:4" ht="15.75" customHeight="1">
      <c r="D302" s="83"/>
    </row>
    <row r="303" spans="4:4" ht="15.75" customHeight="1">
      <c r="D303" s="83"/>
    </row>
    <row r="304" spans="4:4" ht="15.75" customHeight="1">
      <c r="D304" s="83"/>
    </row>
    <row r="305" spans="4:4" ht="15.75" customHeight="1">
      <c r="D305" s="83"/>
    </row>
    <row r="306" spans="4:4" ht="15.75" customHeight="1">
      <c r="D306" s="83"/>
    </row>
    <row r="307" spans="4:4" ht="15.75" customHeight="1">
      <c r="D307" s="83"/>
    </row>
    <row r="308" spans="4:4" ht="15.75" customHeight="1">
      <c r="D308" s="83"/>
    </row>
    <row r="309" spans="4:4" ht="15.75" customHeight="1">
      <c r="D309" s="83"/>
    </row>
    <row r="310" spans="4:4" ht="15.75" customHeight="1">
      <c r="D310" s="83"/>
    </row>
    <row r="311" spans="4:4" ht="15.75" customHeight="1">
      <c r="D311" s="83"/>
    </row>
    <row r="312" spans="4:4" ht="15.75" customHeight="1">
      <c r="D312" s="83"/>
    </row>
    <row r="313" spans="4:4" ht="15.75" customHeight="1">
      <c r="D313" s="83"/>
    </row>
    <row r="314" spans="4:4" ht="15.75" customHeight="1">
      <c r="D314" s="83"/>
    </row>
    <row r="315" spans="4:4" ht="15.75" customHeight="1">
      <c r="D315" s="83"/>
    </row>
    <row r="316" spans="4:4" ht="15.75" customHeight="1">
      <c r="D316" s="83"/>
    </row>
    <row r="317" spans="4:4" ht="15.75" customHeight="1">
      <c r="D317" s="83"/>
    </row>
    <row r="318" spans="4:4" ht="15.75" customHeight="1">
      <c r="D318" s="83"/>
    </row>
    <row r="319" spans="4:4" ht="15.75" customHeight="1">
      <c r="D319" s="83"/>
    </row>
    <row r="320" spans="4:4" ht="15.75" customHeight="1">
      <c r="D320" s="83"/>
    </row>
    <row r="321" spans="4:4" ht="15.75" customHeight="1">
      <c r="D321" s="83"/>
    </row>
    <row r="322" spans="4:4" ht="15.75" customHeight="1">
      <c r="D322" s="83"/>
    </row>
    <row r="323" spans="4:4" ht="15.75" customHeight="1">
      <c r="D323" s="83"/>
    </row>
    <row r="324" spans="4:4" ht="15.75" customHeight="1">
      <c r="D324" s="83"/>
    </row>
    <row r="325" spans="4:4" ht="15.75" customHeight="1">
      <c r="D325" s="83"/>
    </row>
    <row r="326" spans="4:4" ht="15.75" customHeight="1">
      <c r="D326" s="83"/>
    </row>
    <row r="327" spans="4:4" ht="15.75" customHeight="1">
      <c r="D327" s="83"/>
    </row>
    <row r="328" spans="4:4" ht="15.75" customHeight="1">
      <c r="D328" s="83"/>
    </row>
    <row r="329" spans="4:4" ht="15.75" customHeight="1">
      <c r="D329" s="83"/>
    </row>
    <row r="330" spans="4:4" ht="15.75" customHeight="1">
      <c r="D330" s="83"/>
    </row>
    <row r="331" spans="4:4" ht="15.75" customHeight="1">
      <c r="D331" s="83"/>
    </row>
    <row r="332" spans="4:4" ht="15.75" customHeight="1">
      <c r="D332" s="83"/>
    </row>
    <row r="333" spans="4:4" ht="15.75" customHeight="1">
      <c r="D333" s="83"/>
    </row>
    <row r="334" spans="4:4" ht="15.75" customHeight="1">
      <c r="D334" s="83"/>
    </row>
    <row r="335" spans="4:4" ht="15.75" customHeight="1">
      <c r="D335" s="83"/>
    </row>
    <row r="336" spans="4:4" ht="15.75" customHeight="1">
      <c r="D336" s="83"/>
    </row>
    <row r="337" spans="4:4" ht="15.75" customHeight="1">
      <c r="D337" s="83"/>
    </row>
    <row r="338" spans="4:4" ht="15.75" customHeight="1">
      <c r="D338" s="83"/>
    </row>
    <row r="339" spans="4:4" ht="15.75" customHeight="1">
      <c r="D339" s="83"/>
    </row>
    <row r="340" spans="4:4" ht="15.75" customHeight="1">
      <c r="D340" s="83"/>
    </row>
    <row r="341" spans="4:4" ht="15.75" customHeight="1">
      <c r="D341" s="83"/>
    </row>
    <row r="342" spans="4:4" ht="15.75" customHeight="1">
      <c r="D342" s="83"/>
    </row>
    <row r="343" spans="4:4" ht="15.75" customHeight="1">
      <c r="D343" s="83"/>
    </row>
    <row r="344" spans="4:4" ht="15.75" customHeight="1">
      <c r="D344" s="83"/>
    </row>
    <row r="345" spans="4:4" ht="15.75" customHeight="1">
      <c r="D345" s="83"/>
    </row>
    <row r="346" spans="4:4" ht="15.75" customHeight="1">
      <c r="D346" s="83"/>
    </row>
    <row r="347" spans="4:4" ht="15.75" customHeight="1">
      <c r="D347" s="83"/>
    </row>
    <row r="348" spans="4:4" ht="15.75" customHeight="1">
      <c r="D348" s="83"/>
    </row>
    <row r="349" spans="4:4" ht="15.75" customHeight="1">
      <c r="D349" s="83"/>
    </row>
    <row r="350" spans="4:4" ht="15.75" customHeight="1">
      <c r="D350" s="83"/>
    </row>
    <row r="351" spans="4:4" ht="15.75" customHeight="1">
      <c r="D351" s="83"/>
    </row>
    <row r="352" spans="4:4" ht="15.75" customHeight="1">
      <c r="D352" s="83"/>
    </row>
    <row r="353" spans="4:4" ht="15.75" customHeight="1">
      <c r="D353" s="83"/>
    </row>
    <row r="354" spans="4:4" ht="15.75" customHeight="1">
      <c r="D354" s="83"/>
    </row>
    <row r="355" spans="4:4" ht="15.75" customHeight="1">
      <c r="D355" s="83"/>
    </row>
    <row r="356" spans="4:4" ht="15.75" customHeight="1">
      <c r="D356" s="83"/>
    </row>
    <row r="357" spans="4:4" ht="15.75" customHeight="1">
      <c r="D357" s="83"/>
    </row>
    <row r="358" spans="4:4" ht="15.75" customHeight="1">
      <c r="D358" s="83"/>
    </row>
    <row r="359" spans="4:4" ht="15.75" customHeight="1">
      <c r="D359" s="83"/>
    </row>
    <row r="360" spans="4:4" ht="15.75" customHeight="1">
      <c r="D360" s="83"/>
    </row>
    <row r="361" spans="4:4" ht="15.75" customHeight="1">
      <c r="D361" s="83"/>
    </row>
    <row r="362" spans="4:4" ht="15.75" customHeight="1">
      <c r="D362" s="83"/>
    </row>
    <row r="363" spans="4:4" ht="15.75" customHeight="1">
      <c r="D363" s="83"/>
    </row>
    <row r="364" spans="4:4" ht="15.75" customHeight="1">
      <c r="D364" s="83"/>
    </row>
    <row r="365" spans="4:4" ht="15.75" customHeight="1">
      <c r="D365" s="83"/>
    </row>
    <row r="366" spans="4:4" ht="15.75" customHeight="1">
      <c r="D366" s="83"/>
    </row>
    <row r="367" spans="4:4" ht="15.75" customHeight="1">
      <c r="D367" s="83"/>
    </row>
    <row r="368" spans="4:4" ht="15.75" customHeight="1">
      <c r="D368" s="83"/>
    </row>
    <row r="369" spans="4:4" ht="15.75" customHeight="1">
      <c r="D369" s="83"/>
    </row>
    <row r="370" spans="4:4" ht="15.75" customHeight="1">
      <c r="D370" s="83"/>
    </row>
    <row r="371" spans="4:4" ht="15.75" customHeight="1">
      <c r="D371" s="83"/>
    </row>
    <row r="372" spans="4:4" ht="15.75" customHeight="1">
      <c r="D372" s="83"/>
    </row>
    <row r="373" spans="4:4" ht="15.75" customHeight="1">
      <c r="D373" s="83"/>
    </row>
    <row r="374" spans="4:4" ht="15.75" customHeight="1">
      <c r="D374" s="83"/>
    </row>
    <row r="375" spans="4:4" ht="15.75" customHeight="1">
      <c r="D375" s="83"/>
    </row>
    <row r="376" spans="4:4" ht="15.75" customHeight="1">
      <c r="D376" s="83"/>
    </row>
    <row r="377" spans="4:4" ht="15.75" customHeight="1">
      <c r="D377" s="83"/>
    </row>
    <row r="378" spans="4:4" ht="15.75" customHeight="1">
      <c r="D378" s="83"/>
    </row>
    <row r="379" spans="4:4" ht="15.75" customHeight="1">
      <c r="D379" s="83"/>
    </row>
    <row r="380" spans="4:4" ht="15.75" customHeight="1">
      <c r="D380" s="83"/>
    </row>
    <row r="381" spans="4:4" ht="15.75" customHeight="1">
      <c r="D381" s="83"/>
    </row>
    <row r="382" spans="4:4" ht="15.75" customHeight="1">
      <c r="D382" s="83"/>
    </row>
    <row r="383" spans="4:4" ht="15.75" customHeight="1">
      <c r="D383" s="83"/>
    </row>
    <row r="384" spans="4:4" ht="15.75" customHeight="1">
      <c r="D384" s="83"/>
    </row>
    <row r="385" spans="4:4" ht="15.75" customHeight="1">
      <c r="D385" s="83"/>
    </row>
    <row r="386" spans="4:4" ht="15.75" customHeight="1">
      <c r="D386" s="83"/>
    </row>
    <row r="387" spans="4:4" ht="15.75" customHeight="1">
      <c r="D387" s="83"/>
    </row>
    <row r="388" spans="4:4" ht="15.75" customHeight="1">
      <c r="D388" s="83"/>
    </row>
    <row r="389" spans="4:4" ht="15.75" customHeight="1">
      <c r="D389" s="83"/>
    </row>
    <row r="390" spans="4:4" ht="15.75" customHeight="1">
      <c r="D390" s="83"/>
    </row>
    <row r="391" spans="4:4" ht="15.75" customHeight="1">
      <c r="D391" s="83"/>
    </row>
    <row r="392" spans="4:4" ht="15.75" customHeight="1">
      <c r="D392" s="83"/>
    </row>
    <row r="393" spans="4:4" ht="15.75" customHeight="1">
      <c r="D393" s="83"/>
    </row>
    <row r="394" spans="4:4" ht="15.75" customHeight="1">
      <c r="D394" s="83"/>
    </row>
    <row r="395" spans="4:4" ht="15.75" customHeight="1">
      <c r="D395" s="83"/>
    </row>
    <row r="396" spans="4:4" ht="15.75" customHeight="1">
      <c r="D396" s="83"/>
    </row>
    <row r="397" spans="4:4" ht="15.75" customHeight="1">
      <c r="D397" s="83"/>
    </row>
    <row r="398" spans="4:4" ht="15.75" customHeight="1">
      <c r="D398" s="83"/>
    </row>
    <row r="399" spans="4:4" ht="15.75" customHeight="1">
      <c r="D399" s="83"/>
    </row>
    <row r="400" spans="4:4" ht="15.75" customHeight="1">
      <c r="D400" s="83"/>
    </row>
    <row r="401" spans="4:4" ht="15.75" customHeight="1">
      <c r="D401" s="83"/>
    </row>
    <row r="402" spans="4:4" ht="15.75" customHeight="1">
      <c r="D402" s="83"/>
    </row>
    <row r="403" spans="4:4" ht="15.75" customHeight="1">
      <c r="D403" s="83"/>
    </row>
    <row r="404" spans="4:4" ht="15.75" customHeight="1">
      <c r="D404" s="83"/>
    </row>
    <row r="405" spans="4:4" ht="15.75" customHeight="1">
      <c r="D405" s="83"/>
    </row>
    <row r="406" spans="4:4" ht="15.75" customHeight="1">
      <c r="D406" s="83"/>
    </row>
    <row r="407" spans="4:4" ht="15.75" customHeight="1">
      <c r="D407" s="83"/>
    </row>
    <row r="408" spans="4:4" ht="15.75" customHeight="1">
      <c r="D408" s="83"/>
    </row>
    <row r="409" spans="4:4" ht="15.75" customHeight="1">
      <c r="D409" s="83"/>
    </row>
    <row r="410" spans="4:4" ht="15.75" customHeight="1">
      <c r="D410" s="83"/>
    </row>
    <row r="411" spans="4:4" ht="15.75" customHeight="1">
      <c r="D411" s="83"/>
    </row>
    <row r="412" spans="4:4" ht="15.75" customHeight="1">
      <c r="D412" s="83"/>
    </row>
    <row r="413" spans="4:4" ht="15.75" customHeight="1">
      <c r="D413" s="83"/>
    </row>
    <row r="414" spans="4:4" ht="15.75" customHeight="1">
      <c r="D414" s="83"/>
    </row>
    <row r="415" spans="4:4" ht="15.75" customHeight="1">
      <c r="D415" s="83"/>
    </row>
    <row r="416" spans="4:4" ht="15.75" customHeight="1">
      <c r="D416" s="83"/>
    </row>
    <row r="417" spans="4:4" ht="15.75" customHeight="1">
      <c r="D417" s="83"/>
    </row>
    <row r="418" spans="4:4" ht="15.75" customHeight="1">
      <c r="D418" s="83"/>
    </row>
    <row r="419" spans="4:4" ht="15.75" customHeight="1">
      <c r="D419" s="83"/>
    </row>
    <row r="420" spans="4:4" ht="15.75" customHeight="1">
      <c r="D420" s="83"/>
    </row>
    <row r="421" spans="4:4" ht="15.75" customHeight="1">
      <c r="D421" s="83"/>
    </row>
    <row r="422" spans="4:4" ht="15.75" customHeight="1">
      <c r="D422" s="83"/>
    </row>
    <row r="423" spans="4:4" ht="15.75" customHeight="1">
      <c r="D423" s="83"/>
    </row>
    <row r="424" spans="4:4" ht="15.75" customHeight="1">
      <c r="D424" s="83"/>
    </row>
    <row r="425" spans="4:4" ht="15.75" customHeight="1">
      <c r="D425" s="83"/>
    </row>
    <row r="426" spans="4:4" ht="15.75" customHeight="1">
      <c r="D426" s="83"/>
    </row>
    <row r="427" spans="4:4" ht="15.75" customHeight="1">
      <c r="D427" s="83"/>
    </row>
    <row r="428" spans="4:4" ht="15.75" customHeight="1">
      <c r="D428" s="83"/>
    </row>
    <row r="429" spans="4:4" ht="15.75" customHeight="1">
      <c r="D429" s="83"/>
    </row>
    <row r="430" spans="4:4" ht="15.75" customHeight="1">
      <c r="D430" s="83"/>
    </row>
    <row r="431" spans="4:4" ht="15.75" customHeight="1">
      <c r="D431" s="83"/>
    </row>
    <row r="432" spans="4:4" ht="15.75" customHeight="1">
      <c r="D432" s="83"/>
    </row>
    <row r="433" spans="4:4" ht="15.75" customHeight="1">
      <c r="D433" s="83"/>
    </row>
    <row r="434" spans="4:4" ht="15.75" customHeight="1">
      <c r="D434" s="83"/>
    </row>
    <row r="435" spans="4:4" ht="15.75" customHeight="1">
      <c r="D435" s="83"/>
    </row>
    <row r="436" spans="4:4" ht="15.75" customHeight="1">
      <c r="D436" s="83"/>
    </row>
    <row r="437" spans="4:4" ht="15.75" customHeight="1">
      <c r="D437" s="83"/>
    </row>
    <row r="438" spans="4:4" ht="15.75" customHeight="1">
      <c r="D438" s="83"/>
    </row>
    <row r="439" spans="4:4" ht="15.75" customHeight="1">
      <c r="D439" s="83"/>
    </row>
    <row r="440" spans="4:4" ht="15.75" customHeight="1">
      <c r="D440" s="83"/>
    </row>
    <row r="441" spans="4:4" ht="15.75" customHeight="1">
      <c r="D441" s="83"/>
    </row>
    <row r="442" spans="4:4" ht="15.75" customHeight="1">
      <c r="D442" s="83"/>
    </row>
    <row r="443" spans="4:4" ht="15.75" customHeight="1">
      <c r="D443" s="83"/>
    </row>
    <row r="444" spans="4:4" ht="15.75" customHeight="1">
      <c r="D444" s="83"/>
    </row>
    <row r="445" spans="4:4" ht="15.75" customHeight="1">
      <c r="D445" s="83"/>
    </row>
    <row r="446" spans="4:4" ht="15.75" customHeight="1">
      <c r="D446" s="83"/>
    </row>
    <row r="447" spans="4:4" ht="15.75" customHeight="1">
      <c r="D447" s="83"/>
    </row>
    <row r="448" spans="4:4" ht="15.75" customHeight="1">
      <c r="D448" s="83"/>
    </row>
    <row r="449" spans="4:4" ht="15.75" customHeight="1">
      <c r="D449" s="83"/>
    </row>
    <row r="450" spans="4:4" ht="15.75" customHeight="1">
      <c r="D450" s="83"/>
    </row>
    <row r="451" spans="4:4" ht="15.75" customHeight="1">
      <c r="D451" s="83"/>
    </row>
    <row r="452" spans="4:4" ht="15.75" customHeight="1">
      <c r="D452" s="83"/>
    </row>
    <row r="453" spans="4:4" ht="15.75" customHeight="1">
      <c r="D453" s="83"/>
    </row>
    <row r="454" spans="4:4" ht="15.75" customHeight="1">
      <c r="D454" s="83"/>
    </row>
    <row r="455" spans="4:4" ht="15.75" customHeight="1">
      <c r="D455" s="83"/>
    </row>
    <row r="456" spans="4:4" ht="15.75" customHeight="1">
      <c r="D456" s="83"/>
    </row>
    <row r="457" spans="4:4" ht="15.75" customHeight="1">
      <c r="D457" s="83"/>
    </row>
    <row r="458" spans="4:4" ht="15.75" customHeight="1">
      <c r="D458" s="83"/>
    </row>
    <row r="459" spans="4:4" ht="15.75" customHeight="1">
      <c r="D459" s="83"/>
    </row>
    <row r="460" spans="4:4" ht="15.75" customHeight="1">
      <c r="D460" s="83"/>
    </row>
    <row r="461" spans="4:4" ht="15.75" customHeight="1">
      <c r="D461" s="83"/>
    </row>
    <row r="462" spans="4:4" ht="15.75" customHeight="1">
      <c r="D462" s="83"/>
    </row>
    <row r="463" spans="4:4" ht="15.75" customHeight="1">
      <c r="D463" s="83"/>
    </row>
    <row r="464" spans="4:4" ht="15.75" customHeight="1">
      <c r="D464" s="83"/>
    </row>
    <row r="465" spans="4:4" ht="15.75" customHeight="1">
      <c r="D465" s="83"/>
    </row>
    <row r="466" spans="4:4" ht="15.75" customHeight="1">
      <c r="D466" s="83"/>
    </row>
    <row r="467" spans="4:4" ht="15.75" customHeight="1">
      <c r="D467" s="83"/>
    </row>
    <row r="468" spans="4:4" ht="15.75" customHeight="1">
      <c r="D468" s="83"/>
    </row>
    <row r="469" spans="4:4" ht="15.75" customHeight="1">
      <c r="D469" s="83"/>
    </row>
    <row r="470" spans="4:4" ht="15.75" customHeight="1">
      <c r="D470" s="83"/>
    </row>
    <row r="471" spans="4:4" ht="15.75" customHeight="1">
      <c r="D471" s="83"/>
    </row>
    <row r="472" spans="4:4" ht="15.75" customHeight="1">
      <c r="D472" s="83"/>
    </row>
    <row r="473" spans="4:4" ht="15.75" customHeight="1">
      <c r="D473" s="83"/>
    </row>
    <row r="474" spans="4:4" ht="15.75" customHeight="1">
      <c r="D474" s="83"/>
    </row>
    <row r="475" spans="4:4" ht="15.75" customHeight="1">
      <c r="D475" s="83"/>
    </row>
    <row r="476" spans="4:4" ht="15.75" customHeight="1">
      <c r="D476" s="83"/>
    </row>
    <row r="477" spans="4:4" ht="15.75" customHeight="1">
      <c r="D477" s="83"/>
    </row>
    <row r="478" spans="4:4" ht="15.75" customHeight="1">
      <c r="D478" s="83"/>
    </row>
    <row r="479" spans="4:4" ht="15.75" customHeight="1">
      <c r="D479" s="83"/>
    </row>
    <row r="480" spans="4:4" ht="15.75" customHeight="1">
      <c r="D480" s="83"/>
    </row>
    <row r="481" spans="4:4" ht="15.75" customHeight="1">
      <c r="D481" s="83"/>
    </row>
    <row r="482" spans="4:4" ht="15.75" customHeight="1">
      <c r="D482" s="83"/>
    </row>
    <row r="483" spans="4:4" ht="15.75" customHeight="1">
      <c r="D483" s="83"/>
    </row>
    <row r="484" spans="4:4" ht="15.75" customHeight="1">
      <c r="D484" s="83"/>
    </row>
    <row r="485" spans="4:4" ht="15.75" customHeight="1">
      <c r="D485" s="83"/>
    </row>
    <row r="486" spans="4:4" ht="15.75" customHeight="1">
      <c r="D486" s="83"/>
    </row>
    <row r="487" spans="4:4" ht="15.75" customHeight="1">
      <c r="D487" s="83"/>
    </row>
    <row r="488" spans="4:4" ht="15.75" customHeight="1">
      <c r="D488" s="83"/>
    </row>
    <row r="489" spans="4:4" ht="15.75" customHeight="1">
      <c r="D489" s="83"/>
    </row>
    <row r="490" spans="4:4" ht="15.75" customHeight="1">
      <c r="D490" s="83"/>
    </row>
    <row r="491" spans="4:4" ht="15.75" customHeight="1">
      <c r="D491" s="83"/>
    </row>
    <row r="492" spans="4:4" ht="15.75" customHeight="1">
      <c r="D492" s="83"/>
    </row>
    <row r="493" spans="4:4" ht="15.75" customHeight="1">
      <c r="D493" s="83"/>
    </row>
    <row r="494" spans="4:4" ht="15.75" customHeight="1">
      <c r="D494" s="83"/>
    </row>
    <row r="495" spans="4:4" ht="15.75" customHeight="1">
      <c r="D495" s="83"/>
    </row>
    <row r="496" spans="4:4" ht="15.75" customHeight="1">
      <c r="D496" s="83"/>
    </row>
    <row r="497" spans="4:4" ht="15.75" customHeight="1">
      <c r="D497" s="83"/>
    </row>
    <row r="498" spans="4:4" ht="15.75" customHeight="1">
      <c r="D498" s="83"/>
    </row>
    <row r="499" spans="4:4" ht="15.75" customHeight="1">
      <c r="D499" s="83"/>
    </row>
    <row r="500" spans="4:4" ht="15.75" customHeight="1">
      <c r="D500" s="83"/>
    </row>
    <row r="501" spans="4:4" ht="15.75" customHeight="1">
      <c r="D501" s="83"/>
    </row>
    <row r="502" spans="4:4" ht="15.75" customHeight="1">
      <c r="D502" s="83"/>
    </row>
    <row r="503" spans="4:4" ht="15.75" customHeight="1">
      <c r="D503" s="83"/>
    </row>
    <row r="504" spans="4:4" ht="15.75" customHeight="1">
      <c r="D504" s="83"/>
    </row>
    <row r="505" spans="4:4" ht="15.75" customHeight="1">
      <c r="D505" s="83"/>
    </row>
    <row r="506" spans="4:4" ht="15.75" customHeight="1">
      <c r="D506" s="83"/>
    </row>
    <row r="507" spans="4:4" ht="15.75" customHeight="1">
      <c r="D507" s="83"/>
    </row>
    <row r="508" spans="4:4" ht="15.75" customHeight="1">
      <c r="D508" s="83"/>
    </row>
    <row r="509" spans="4:4" ht="15.75" customHeight="1">
      <c r="D509" s="83"/>
    </row>
    <row r="510" spans="4:4" ht="15.75" customHeight="1">
      <c r="D510" s="83"/>
    </row>
    <row r="511" spans="4:4" ht="15.75" customHeight="1">
      <c r="D511" s="83"/>
    </row>
    <row r="512" spans="4:4" ht="15.75" customHeight="1">
      <c r="D512" s="83"/>
    </row>
    <row r="513" spans="4:4" ht="15.75" customHeight="1">
      <c r="D513" s="83"/>
    </row>
    <row r="514" spans="4:4" ht="15.75" customHeight="1">
      <c r="D514" s="83"/>
    </row>
    <row r="515" spans="4:4" ht="15.75" customHeight="1">
      <c r="D515" s="83"/>
    </row>
    <row r="516" spans="4:4" ht="15.75" customHeight="1">
      <c r="D516" s="83"/>
    </row>
    <row r="517" spans="4:4" ht="15.75" customHeight="1">
      <c r="D517" s="83"/>
    </row>
    <row r="518" spans="4:4" ht="15.75" customHeight="1">
      <c r="D518" s="83"/>
    </row>
    <row r="519" spans="4:4" ht="15.75" customHeight="1">
      <c r="D519" s="83"/>
    </row>
    <row r="520" spans="4:4" ht="15.75" customHeight="1">
      <c r="D520" s="83"/>
    </row>
    <row r="521" spans="4:4" ht="15.75" customHeight="1">
      <c r="D521" s="83"/>
    </row>
    <row r="522" spans="4:4" ht="15.75" customHeight="1">
      <c r="D522" s="83"/>
    </row>
    <row r="523" spans="4:4" ht="15.75" customHeight="1">
      <c r="D523" s="83"/>
    </row>
    <row r="524" spans="4:4" ht="15.75" customHeight="1">
      <c r="D524" s="83"/>
    </row>
    <row r="525" spans="4:4" ht="15.75" customHeight="1">
      <c r="D525" s="83"/>
    </row>
    <row r="526" spans="4:4" ht="15.75" customHeight="1">
      <c r="D526" s="83"/>
    </row>
    <row r="527" spans="4:4" ht="15.75" customHeight="1">
      <c r="D527" s="83"/>
    </row>
    <row r="528" spans="4:4" ht="15.75" customHeight="1">
      <c r="D528" s="83"/>
    </row>
    <row r="529" spans="4:4" ht="15.75" customHeight="1">
      <c r="D529" s="83"/>
    </row>
    <row r="530" spans="4:4" ht="15.75" customHeight="1">
      <c r="D530" s="83"/>
    </row>
    <row r="531" spans="4:4" ht="15.75" customHeight="1">
      <c r="D531" s="83"/>
    </row>
    <row r="532" spans="4:4" ht="15.75" customHeight="1">
      <c r="D532" s="83"/>
    </row>
    <row r="533" spans="4:4" ht="15.75" customHeight="1">
      <c r="D533" s="83"/>
    </row>
    <row r="534" spans="4:4" ht="15.75" customHeight="1">
      <c r="D534" s="83"/>
    </row>
    <row r="535" spans="4:4" ht="15.75" customHeight="1">
      <c r="D535" s="83"/>
    </row>
    <row r="536" spans="4:4" ht="15.75" customHeight="1">
      <c r="D536" s="83"/>
    </row>
    <row r="537" spans="4:4" ht="15.75" customHeight="1">
      <c r="D537" s="83"/>
    </row>
    <row r="538" spans="4:4" ht="15.75" customHeight="1">
      <c r="D538" s="83"/>
    </row>
    <row r="539" spans="4:4" ht="15.75" customHeight="1">
      <c r="D539" s="83"/>
    </row>
    <row r="540" spans="4:4" ht="15.75" customHeight="1">
      <c r="D540" s="83"/>
    </row>
    <row r="541" spans="4:4" ht="15.75" customHeight="1">
      <c r="D541" s="83"/>
    </row>
    <row r="542" spans="4:4" ht="15.75" customHeight="1">
      <c r="D542" s="83"/>
    </row>
    <row r="543" spans="4:4" ht="15.75" customHeight="1">
      <c r="D543" s="83"/>
    </row>
    <row r="544" spans="4:4" ht="15.75" customHeight="1">
      <c r="D544" s="83"/>
    </row>
    <row r="545" spans="4:4" ht="15.75" customHeight="1">
      <c r="D545" s="83"/>
    </row>
    <row r="546" spans="4:4" ht="15.75" customHeight="1">
      <c r="D546" s="83"/>
    </row>
    <row r="547" spans="4:4" ht="15.75" customHeight="1">
      <c r="D547" s="83"/>
    </row>
    <row r="548" spans="4:4" ht="15.75" customHeight="1">
      <c r="D548" s="83"/>
    </row>
    <row r="549" spans="4:4" ht="15.75" customHeight="1">
      <c r="D549" s="83"/>
    </row>
    <row r="550" spans="4:4" ht="15.75" customHeight="1">
      <c r="D550" s="83"/>
    </row>
    <row r="551" spans="4:4" ht="15.75" customHeight="1">
      <c r="D551" s="83"/>
    </row>
    <row r="552" spans="4:4" ht="15.75" customHeight="1">
      <c r="D552" s="83"/>
    </row>
    <row r="553" spans="4:4" ht="15.75" customHeight="1">
      <c r="D553" s="83"/>
    </row>
    <row r="554" spans="4:4" ht="15.75" customHeight="1">
      <c r="D554" s="83"/>
    </row>
    <row r="555" spans="4:4" ht="15.75" customHeight="1">
      <c r="D555" s="83"/>
    </row>
    <row r="556" spans="4:4" ht="15.75" customHeight="1">
      <c r="D556" s="83"/>
    </row>
    <row r="557" spans="4:4" ht="15.75" customHeight="1">
      <c r="D557" s="83"/>
    </row>
    <row r="558" spans="4:4" ht="15.75" customHeight="1">
      <c r="D558" s="83"/>
    </row>
    <row r="559" spans="4:4" ht="15.75" customHeight="1">
      <c r="D559" s="83"/>
    </row>
    <row r="560" spans="4:4" ht="15.75" customHeight="1">
      <c r="D560" s="83"/>
    </row>
    <row r="561" spans="4:4" ht="15.75" customHeight="1">
      <c r="D561" s="83"/>
    </row>
    <row r="562" spans="4:4" ht="15.75" customHeight="1">
      <c r="D562" s="83"/>
    </row>
    <row r="563" spans="4:4" ht="15.75" customHeight="1">
      <c r="D563" s="83"/>
    </row>
    <row r="564" spans="4:4" ht="15.75" customHeight="1">
      <c r="D564" s="83"/>
    </row>
    <row r="565" spans="4:4" ht="15.75" customHeight="1">
      <c r="D565" s="83"/>
    </row>
    <row r="566" spans="4:4" ht="15.75" customHeight="1">
      <c r="D566" s="83"/>
    </row>
    <row r="567" spans="4:4" ht="15.75" customHeight="1">
      <c r="D567" s="83"/>
    </row>
    <row r="568" spans="4:4" ht="15.75" customHeight="1">
      <c r="D568" s="83"/>
    </row>
    <row r="569" spans="4:4" ht="15.75" customHeight="1">
      <c r="D569" s="83"/>
    </row>
    <row r="570" spans="4:4" ht="15.75" customHeight="1">
      <c r="D570" s="83"/>
    </row>
    <row r="571" spans="4:4" ht="15.75" customHeight="1">
      <c r="D571" s="83"/>
    </row>
    <row r="572" spans="4:4" ht="15.75" customHeight="1">
      <c r="D572" s="83"/>
    </row>
    <row r="573" spans="4:4" ht="15.75" customHeight="1">
      <c r="D573" s="83"/>
    </row>
    <row r="574" spans="4:4" ht="15.75" customHeight="1">
      <c r="D574" s="83"/>
    </row>
    <row r="575" spans="4:4" ht="15.75" customHeight="1">
      <c r="D575" s="83"/>
    </row>
    <row r="576" spans="4:4" ht="15.75" customHeight="1">
      <c r="D576" s="83"/>
    </row>
    <row r="577" spans="4:4" ht="15.75" customHeight="1">
      <c r="D577" s="83"/>
    </row>
    <row r="578" spans="4:4" ht="15.75" customHeight="1">
      <c r="D578" s="83"/>
    </row>
    <row r="579" spans="4:4" ht="15.75" customHeight="1">
      <c r="D579" s="83"/>
    </row>
    <row r="580" spans="4:4" ht="15.75" customHeight="1">
      <c r="D580" s="83"/>
    </row>
    <row r="581" spans="4:4" ht="15.75" customHeight="1">
      <c r="D581" s="83"/>
    </row>
    <row r="582" spans="4:4" ht="15.75" customHeight="1">
      <c r="D582" s="83"/>
    </row>
    <row r="583" spans="4:4" ht="15.75" customHeight="1">
      <c r="D583" s="83"/>
    </row>
    <row r="584" spans="4:4" ht="15.75" customHeight="1">
      <c r="D584" s="83"/>
    </row>
    <row r="585" spans="4:4" ht="15.75" customHeight="1">
      <c r="D585" s="83"/>
    </row>
    <row r="586" spans="4:4" ht="15.75" customHeight="1">
      <c r="D586" s="83"/>
    </row>
    <row r="587" spans="4:4" ht="15.75" customHeight="1">
      <c r="D587" s="83"/>
    </row>
    <row r="588" spans="4:4" ht="15.75" customHeight="1">
      <c r="D588" s="83"/>
    </row>
    <row r="589" spans="4:4" ht="15.75" customHeight="1">
      <c r="D589" s="83"/>
    </row>
    <row r="590" spans="4:4" ht="15.75" customHeight="1">
      <c r="D590" s="83"/>
    </row>
    <row r="591" spans="4:4" ht="15.75" customHeight="1">
      <c r="D591" s="83"/>
    </row>
    <row r="592" spans="4:4" ht="15.75" customHeight="1">
      <c r="D592" s="83"/>
    </row>
    <row r="593" spans="4:4" ht="15.75" customHeight="1">
      <c r="D593" s="83"/>
    </row>
    <row r="594" spans="4:4" ht="15.75" customHeight="1">
      <c r="D594" s="83"/>
    </row>
    <row r="595" spans="4:4" ht="15.75" customHeight="1">
      <c r="D595" s="83"/>
    </row>
    <row r="596" spans="4:4" ht="15.75" customHeight="1">
      <c r="D596" s="83"/>
    </row>
    <row r="597" spans="4:4" ht="15.75" customHeight="1">
      <c r="D597" s="83"/>
    </row>
    <row r="598" spans="4:4" ht="15.75" customHeight="1">
      <c r="D598" s="83"/>
    </row>
    <row r="599" spans="4:4" ht="15.75" customHeight="1">
      <c r="D599" s="83"/>
    </row>
    <row r="600" spans="4:4" ht="15.75" customHeight="1">
      <c r="D600" s="83"/>
    </row>
    <row r="601" spans="4:4" ht="15.75" customHeight="1">
      <c r="D601" s="83"/>
    </row>
    <row r="602" spans="4:4" ht="15.75" customHeight="1">
      <c r="D602" s="83"/>
    </row>
    <row r="603" spans="4:4" ht="15.75" customHeight="1">
      <c r="D603" s="83"/>
    </row>
    <row r="604" spans="4:4" ht="15.75" customHeight="1">
      <c r="D604" s="83"/>
    </row>
    <row r="605" spans="4:4" ht="15.75" customHeight="1">
      <c r="D605" s="83"/>
    </row>
    <row r="606" spans="4:4" ht="15.75" customHeight="1">
      <c r="D606" s="83"/>
    </row>
    <row r="607" spans="4:4" ht="15.75" customHeight="1">
      <c r="D607" s="83"/>
    </row>
    <row r="608" spans="4:4" ht="15.75" customHeight="1">
      <c r="D608" s="83"/>
    </row>
    <row r="609" spans="4:4" ht="15.75" customHeight="1">
      <c r="D609" s="83"/>
    </row>
    <row r="610" spans="4:4" ht="15.75" customHeight="1">
      <c r="D610" s="83"/>
    </row>
    <row r="611" spans="4:4" ht="15.75" customHeight="1">
      <c r="D611" s="83"/>
    </row>
    <row r="612" spans="4:4" ht="15.75" customHeight="1">
      <c r="D612" s="83"/>
    </row>
    <row r="613" spans="4:4" ht="15.75" customHeight="1">
      <c r="D613" s="83"/>
    </row>
    <row r="614" spans="4:4" ht="15.75" customHeight="1">
      <c r="D614" s="83"/>
    </row>
    <row r="615" spans="4:4" ht="15.75" customHeight="1">
      <c r="D615" s="83"/>
    </row>
    <row r="616" spans="4:4" ht="15.75" customHeight="1">
      <c r="D616" s="83"/>
    </row>
    <row r="617" spans="4:4" ht="15.75" customHeight="1">
      <c r="D617" s="83"/>
    </row>
    <row r="618" spans="4:4" ht="15.75" customHeight="1">
      <c r="D618" s="83"/>
    </row>
    <row r="619" spans="4:4" ht="15.75" customHeight="1">
      <c r="D619" s="83"/>
    </row>
    <row r="620" spans="4:4" ht="15.75" customHeight="1">
      <c r="D620" s="83"/>
    </row>
    <row r="621" spans="4:4" ht="15.75" customHeight="1">
      <c r="D621" s="83"/>
    </row>
    <row r="622" spans="4:4" ht="15.75" customHeight="1">
      <c r="D622" s="83"/>
    </row>
    <row r="623" spans="4:4" ht="15.75" customHeight="1">
      <c r="D623" s="83"/>
    </row>
    <row r="624" spans="4:4" ht="15.75" customHeight="1">
      <c r="D624" s="83"/>
    </row>
    <row r="625" spans="4:4" ht="15.75" customHeight="1">
      <c r="D625" s="83"/>
    </row>
    <row r="626" spans="4:4" ht="15.75" customHeight="1">
      <c r="D626" s="83"/>
    </row>
    <row r="627" spans="4:4" ht="15.75" customHeight="1">
      <c r="D627" s="83"/>
    </row>
    <row r="628" spans="4:4" ht="15.75" customHeight="1">
      <c r="D628" s="83"/>
    </row>
    <row r="629" spans="4:4" ht="15.75" customHeight="1">
      <c r="D629" s="83"/>
    </row>
    <row r="630" spans="4:4" ht="15.75" customHeight="1">
      <c r="D630" s="83"/>
    </row>
    <row r="631" spans="4:4" ht="15.75" customHeight="1">
      <c r="D631" s="83"/>
    </row>
    <row r="632" spans="4:4" ht="15.75" customHeight="1">
      <c r="D632" s="83"/>
    </row>
    <row r="633" spans="4:4" ht="15.75" customHeight="1">
      <c r="D633" s="83"/>
    </row>
    <row r="634" spans="4:4" ht="15.75" customHeight="1">
      <c r="D634" s="83"/>
    </row>
    <row r="635" spans="4:4" ht="15.75" customHeight="1">
      <c r="D635" s="83"/>
    </row>
    <row r="636" spans="4:4" ht="15.75" customHeight="1">
      <c r="D636" s="83"/>
    </row>
    <row r="637" spans="4:4" ht="15.75" customHeight="1">
      <c r="D637" s="83"/>
    </row>
    <row r="638" spans="4:4" ht="15.75" customHeight="1">
      <c r="D638" s="83"/>
    </row>
    <row r="639" spans="4:4" ht="15.75" customHeight="1">
      <c r="D639" s="83"/>
    </row>
    <row r="640" spans="4:4" ht="15.75" customHeight="1">
      <c r="D640" s="83"/>
    </row>
    <row r="641" spans="4:4" ht="15.75" customHeight="1">
      <c r="D641" s="83"/>
    </row>
    <row r="642" spans="4:4" ht="15.75" customHeight="1">
      <c r="D642" s="83"/>
    </row>
    <row r="643" spans="4:4" ht="15.75" customHeight="1">
      <c r="D643" s="83"/>
    </row>
    <row r="644" spans="4:4" ht="15.75" customHeight="1">
      <c r="D644" s="83"/>
    </row>
    <row r="645" spans="4:4" ht="15.75" customHeight="1">
      <c r="D645" s="83"/>
    </row>
    <row r="646" spans="4:4" ht="15.75" customHeight="1">
      <c r="D646" s="83"/>
    </row>
    <row r="647" spans="4:4" ht="15.75" customHeight="1">
      <c r="D647" s="83"/>
    </row>
    <row r="648" spans="4:4" ht="15.75" customHeight="1">
      <c r="D648" s="83"/>
    </row>
    <row r="649" spans="4:4" ht="15.75" customHeight="1">
      <c r="D649" s="83"/>
    </row>
    <row r="650" spans="4:4" ht="15.75" customHeight="1">
      <c r="D650" s="83"/>
    </row>
    <row r="651" spans="4:4" ht="15.75" customHeight="1">
      <c r="D651" s="83"/>
    </row>
    <row r="652" spans="4:4" ht="15.75" customHeight="1">
      <c r="D652" s="83"/>
    </row>
    <row r="653" spans="4:4" ht="15.75" customHeight="1">
      <c r="D653" s="83"/>
    </row>
    <row r="654" spans="4:4" ht="15.75" customHeight="1">
      <c r="D654" s="83"/>
    </row>
    <row r="655" spans="4:4" ht="15.75" customHeight="1">
      <c r="D655" s="83"/>
    </row>
    <row r="656" spans="4:4" ht="15.75" customHeight="1">
      <c r="D656" s="83"/>
    </row>
    <row r="657" spans="4:4" ht="15.75" customHeight="1">
      <c r="D657" s="83"/>
    </row>
    <row r="658" spans="4:4" ht="15.75" customHeight="1">
      <c r="D658" s="83"/>
    </row>
    <row r="659" spans="4:4" ht="15.75" customHeight="1">
      <c r="D659" s="83"/>
    </row>
    <row r="660" spans="4:4" ht="15.75" customHeight="1">
      <c r="D660" s="83"/>
    </row>
    <row r="661" spans="4:4" ht="15.75" customHeight="1">
      <c r="D661" s="83"/>
    </row>
    <row r="662" spans="4:4" ht="15.75" customHeight="1">
      <c r="D662" s="83"/>
    </row>
    <row r="663" spans="4:4" ht="15.75" customHeight="1">
      <c r="D663" s="83"/>
    </row>
    <row r="664" spans="4:4" ht="15.75" customHeight="1">
      <c r="D664" s="83"/>
    </row>
    <row r="665" spans="4:4" ht="15.75" customHeight="1">
      <c r="D665" s="83"/>
    </row>
    <row r="666" spans="4:4" ht="15.75" customHeight="1">
      <c r="D666" s="83"/>
    </row>
    <row r="667" spans="4:4" ht="15.75" customHeight="1">
      <c r="D667" s="83"/>
    </row>
    <row r="668" spans="4:4" ht="15.75" customHeight="1">
      <c r="D668" s="83"/>
    </row>
    <row r="669" spans="4:4" ht="15.75" customHeight="1">
      <c r="D669" s="83"/>
    </row>
    <row r="670" spans="4:4" ht="15.75" customHeight="1">
      <c r="D670" s="83"/>
    </row>
    <row r="671" spans="4:4" ht="15.75" customHeight="1">
      <c r="D671" s="83"/>
    </row>
    <row r="672" spans="4:4" ht="15.75" customHeight="1">
      <c r="D672" s="83"/>
    </row>
    <row r="673" spans="4:4" ht="15.75" customHeight="1">
      <c r="D673" s="83"/>
    </row>
    <row r="674" spans="4:4" ht="15.75" customHeight="1">
      <c r="D674" s="83"/>
    </row>
    <row r="675" spans="4:4" ht="15.75" customHeight="1">
      <c r="D675" s="83"/>
    </row>
    <row r="676" spans="4:4" ht="15.75" customHeight="1">
      <c r="D676" s="83"/>
    </row>
    <row r="677" spans="4:4" ht="15.75" customHeight="1">
      <c r="D677" s="83"/>
    </row>
    <row r="678" spans="4:4" ht="15.75" customHeight="1">
      <c r="D678" s="83"/>
    </row>
    <row r="679" spans="4:4" ht="15.75" customHeight="1">
      <c r="D679" s="83"/>
    </row>
    <row r="680" spans="4:4" ht="15.75" customHeight="1">
      <c r="D680" s="83"/>
    </row>
    <row r="681" spans="4:4" ht="15.75" customHeight="1">
      <c r="D681" s="83"/>
    </row>
    <row r="682" spans="4:4" ht="15.75" customHeight="1">
      <c r="D682" s="83"/>
    </row>
    <row r="683" spans="4:4" ht="15.75" customHeight="1">
      <c r="D683" s="83"/>
    </row>
    <row r="684" spans="4:4" ht="15.75" customHeight="1">
      <c r="D684" s="83"/>
    </row>
    <row r="685" spans="4:4" ht="15.75" customHeight="1">
      <c r="D685" s="83"/>
    </row>
    <row r="686" spans="4:4" ht="15.75" customHeight="1">
      <c r="D686" s="83"/>
    </row>
    <row r="687" spans="4:4" ht="15.75" customHeight="1">
      <c r="D687" s="83"/>
    </row>
    <row r="688" spans="4:4" ht="15.75" customHeight="1">
      <c r="D688" s="83"/>
    </row>
    <row r="689" spans="4:4" ht="15.75" customHeight="1">
      <c r="D689" s="83"/>
    </row>
    <row r="690" spans="4:4" ht="15.75" customHeight="1">
      <c r="D690" s="83"/>
    </row>
    <row r="691" spans="4:4" ht="15.75" customHeight="1">
      <c r="D691" s="83"/>
    </row>
    <row r="692" spans="4:4" ht="15.75" customHeight="1">
      <c r="D692" s="83"/>
    </row>
    <row r="693" spans="4:4" ht="15.75" customHeight="1">
      <c r="D693" s="83"/>
    </row>
    <row r="694" spans="4:4" ht="15.75" customHeight="1">
      <c r="D694" s="83"/>
    </row>
    <row r="695" spans="4:4" ht="15.75" customHeight="1">
      <c r="D695" s="83"/>
    </row>
    <row r="696" spans="4:4" ht="15.75" customHeight="1">
      <c r="D696" s="83"/>
    </row>
    <row r="697" spans="4:4" ht="15.75" customHeight="1">
      <c r="D697" s="83"/>
    </row>
    <row r="698" spans="4:4" ht="15.75" customHeight="1">
      <c r="D698" s="83"/>
    </row>
    <row r="699" spans="4:4" ht="15.75" customHeight="1">
      <c r="D699" s="83"/>
    </row>
    <row r="700" spans="4:4" ht="15.75" customHeight="1">
      <c r="D700" s="83"/>
    </row>
    <row r="701" spans="4:4" ht="15.75" customHeight="1">
      <c r="D701" s="83"/>
    </row>
    <row r="702" spans="4:4" ht="15.75" customHeight="1">
      <c r="D702" s="83"/>
    </row>
    <row r="703" spans="4:4" ht="15.75" customHeight="1">
      <c r="D703" s="83"/>
    </row>
    <row r="704" spans="4:4" ht="15.75" customHeight="1">
      <c r="D704" s="83"/>
    </row>
    <row r="705" spans="4:4" ht="15.75" customHeight="1">
      <c r="D705" s="83"/>
    </row>
    <row r="706" spans="4:4" ht="15.75" customHeight="1">
      <c r="D706" s="83"/>
    </row>
    <row r="707" spans="4:4" ht="15.75" customHeight="1">
      <c r="D707" s="83"/>
    </row>
    <row r="708" spans="4:4" ht="15.75" customHeight="1">
      <c r="D708" s="83"/>
    </row>
    <row r="709" spans="4:4" ht="15.75" customHeight="1">
      <c r="D709" s="83"/>
    </row>
    <row r="710" spans="4:4" ht="15.75" customHeight="1">
      <c r="D710" s="83"/>
    </row>
    <row r="711" spans="4:4" ht="15.75" customHeight="1">
      <c r="D711" s="83"/>
    </row>
    <row r="712" spans="4:4" ht="15.75" customHeight="1">
      <c r="D712" s="83"/>
    </row>
    <row r="713" spans="4:4" ht="15.75" customHeight="1">
      <c r="D713" s="83"/>
    </row>
    <row r="714" spans="4:4" ht="15.75" customHeight="1">
      <c r="D714" s="83"/>
    </row>
    <row r="715" spans="4:4" ht="15.75" customHeight="1">
      <c r="D715" s="83"/>
    </row>
    <row r="716" spans="4:4" ht="15.75" customHeight="1">
      <c r="D716" s="83"/>
    </row>
    <row r="717" spans="4:4" ht="15.75" customHeight="1">
      <c r="D717" s="83"/>
    </row>
    <row r="718" spans="4:4" ht="15.75" customHeight="1">
      <c r="D718" s="83"/>
    </row>
    <row r="719" spans="4:4" ht="15.75" customHeight="1">
      <c r="D719" s="83"/>
    </row>
    <row r="720" spans="4:4" ht="15.75" customHeight="1">
      <c r="D720" s="83"/>
    </row>
    <row r="721" spans="4:4" ht="15.75" customHeight="1">
      <c r="D721" s="83"/>
    </row>
    <row r="722" spans="4:4" ht="15.75" customHeight="1">
      <c r="D722" s="83"/>
    </row>
    <row r="723" spans="4:4" ht="15.75" customHeight="1">
      <c r="D723" s="83"/>
    </row>
    <row r="724" spans="4:4" ht="15.75" customHeight="1">
      <c r="D724" s="83"/>
    </row>
    <row r="725" spans="4:4" ht="15.75" customHeight="1">
      <c r="D725" s="83"/>
    </row>
    <row r="726" spans="4:4" ht="15.75" customHeight="1">
      <c r="D726" s="83"/>
    </row>
    <row r="727" spans="4:4" ht="15.75" customHeight="1">
      <c r="D727" s="83"/>
    </row>
    <row r="728" spans="4:4" ht="15.75" customHeight="1">
      <c r="D728" s="83"/>
    </row>
    <row r="729" spans="4:4" ht="15.75" customHeight="1">
      <c r="D729" s="83"/>
    </row>
    <row r="730" spans="4:4" ht="15.75" customHeight="1">
      <c r="D730" s="83"/>
    </row>
    <row r="731" spans="4:4" ht="15.75" customHeight="1">
      <c r="D731" s="83"/>
    </row>
    <row r="732" spans="4:4" ht="15.75" customHeight="1">
      <c r="D732" s="83"/>
    </row>
    <row r="733" spans="4:4" ht="15.75" customHeight="1">
      <c r="D733" s="83"/>
    </row>
    <row r="734" spans="4:4" ht="15.75" customHeight="1">
      <c r="D734" s="83"/>
    </row>
    <row r="735" spans="4:4" ht="15.75" customHeight="1">
      <c r="D735" s="83"/>
    </row>
    <row r="736" spans="4:4" ht="15.75" customHeight="1">
      <c r="D736" s="83"/>
    </row>
    <row r="737" spans="4:4" ht="15.75" customHeight="1">
      <c r="D737" s="83"/>
    </row>
    <row r="738" spans="4:4" ht="15.75" customHeight="1">
      <c r="D738" s="83"/>
    </row>
    <row r="739" spans="4:4" ht="15.75" customHeight="1">
      <c r="D739" s="83"/>
    </row>
    <row r="740" spans="4:4" ht="15.75" customHeight="1">
      <c r="D740" s="83"/>
    </row>
    <row r="741" spans="4:4" ht="15.75" customHeight="1">
      <c r="D741" s="83"/>
    </row>
    <row r="742" spans="4:4" ht="15.75" customHeight="1">
      <c r="D742" s="83"/>
    </row>
    <row r="743" spans="4:4" ht="15.75" customHeight="1">
      <c r="D743" s="83"/>
    </row>
    <row r="744" spans="4:4" ht="15.75" customHeight="1">
      <c r="D744" s="83"/>
    </row>
    <row r="745" spans="4:4" ht="15.75" customHeight="1">
      <c r="D745" s="83"/>
    </row>
    <row r="746" spans="4:4" ht="15.75" customHeight="1">
      <c r="D746" s="83"/>
    </row>
    <row r="747" spans="4:4" ht="15.75" customHeight="1">
      <c r="D747" s="83"/>
    </row>
    <row r="748" spans="4:4" ht="15.75" customHeight="1">
      <c r="D748" s="83"/>
    </row>
    <row r="749" spans="4:4" ht="15.75" customHeight="1">
      <c r="D749" s="83"/>
    </row>
    <row r="750" spans="4:4" ht="15.75" customHeight="1">
      <c r="D750" s="83"/>
    </row>
    <row r="751" spans="4:4" ht="15.75" customHeight="1">
      <c r="D751" s="83"/>
    </row>
    <row r="752" spans="4:4" ht="15.75" customHeight="1">
      <c r="D752" s="83"/>
    </row>
    <row r="753" spans="4:4" ht="15.75" customHeight="1">
      <c r="D753" s="83"/>
    </row>
    <row r="754" spans="4:4" ht="15.75" customHeight="1">
      <c r="D754" s="83"/>
    </row>
    <row r="755" spans="4:4" ht="15.75" customHeight="1">
      <c r="D755" s="83"/>
    </row>
    <row r="756" spans="4:4" ht="15.75" customHeight="1">
      <c r="D756" s="83"/>
    </row>
    <row r="757" spans="4:4" ht="15.75" customHeight="1">
      <c r="D757" s="83"/>
    </row>
    <row r="758" spans="4:4" ht="15.75" customHeight="1">
      <c r="D758" s="83"/>
    </row>
    <row r="759" spans="4:4" ht="15.75" customHeight="1">
      <c r="D759" s="83"/>
    </row>
    <row r="760" spans="4:4" ht="15.75" customHeight="1">
      <c r="D760" s="83"/>
    </row>
    <row r="761" spans="4:4" ht="15.75" customHeight="1">
      <c r="D761" s="83"/>
    </row>
    <row r="762" spans="4:4" ht="15.75" customHeight="1">
      <c r="D762" s="83"/>
    </row>
    <row r="763" spans="4:4" ht="15.75" customHeight="1">
      <c r="D763" s="83"/>
    </row>
    <row r="764" spans="4:4" ht="15.75" customHeight="1">
      <c r="D764" s="83"/>
    </row>
    <row r="765" spans="4:4" ht="15.75" customHeight="1">
      <c r="D765" s="83"/>
    </row>
    <row r="766" spans="4:4" ht="15.75" customHeight="1">
      <c r="D766" s="83"/>
    </row>
    <row r="767" spans="4:4" ht="15.75" customHeight="1">
      <c r="D767" s="83"/>
    </row>
    <row r="768" spans="4:4" ht="15.75" customHeight="1">
      <c r="D768" s="83"/>
    </row>
    <row r="769" spans="4:4" ht="15.75" customHeight="1">
      <c r="D769" s="83"/>
    </row>
    <row r="770" spans="4:4" ht="15.75" customHeight="1">
      <c r="D770" s="83"/>
    </row>
    <row r="771" spans="4:4" ht="15.75" customHeight="1">
      <c r="D771" s="83"/>
    </row>
    <row r="772" spans="4:4" ht="15.75" customHeight="1">
      <c r="D772" s="83"/>
    </row>
    <row r="773" spans="4:4" ht="15.75" customHeight="1">
      <c r="D773" s="83"/>
    </row>
    <row r="774" spans="4:4" ht="15.75" customHeight="1">
      <c r="D774" s="83"/>
    </row>
    <row r="775" spans="4:4" ht="15.75" customHeight="1">
      <c r="D775" s="83"/>
    </row>
    <row r="776" spans="4:4" ht="15.75" customHeight="1">
      <c r="D776" s="83"/>
    </row>
    <row r="777" spans="4:4" ht="15.75" customHeight="1">
      <c r="D777" s="83"/>
    </row>
    <row r="778" spans="4:4" ht="15.75" customHeight="1">
      <c r="D778" s="83"/>
    </row>
    <row r="779" spans="4:4" ht="15.75" customHeight="1">
      <c r="D779" s="83"/>
    </row>
    <row r="780" spans="4:4" ht="15.75" customHeight="1">
      <c r="D780" s="83"/>
    </row>
    <row r="781" spans="4:4" ht="15.75" customHeight="1">
      <c r="D781" s="83"/>
    </row>
    <row r="782" spans="4:4" ht="15.75" customHeight="1">
      <c r="D782" s="83"/>
    </row>
    <row r="783" spans="4:4" ht="15.75" customHeight="1">
      <c r="D783" s="83"/>
    </row>
    <row r="784" spans="4:4" ht="15.75" customHeight="1">
      <c r="D784" s="83"/>
    </row>
    <row r="785" spans="4:4" ht="15.75" customHeight="1">
      <c r="D785" s="83"/>
    </row>
    <row r="786" spans="4:4" ht="15.75" customHeight="1">
      <c r="D786" s="83"/>
    </row>
    <row r="787" spans="4:4" ht="15.75" customHeight="1">
      <c r="D787" s="83"/>
    </row>
    <row r="788" spans="4:4" ht="15.75" customHeight="1">
      <c r="D788" s="83"/>
    </row>
    <row r="789" spans="4:4" ht="15.75" customHeight="1">
      <c r="D789" s="83"/>
    </row>
    <row r="790" spans="4:4" ht="15.75" customHeight="1">
      <c r="D790" s="83"/>
    </row>
    <row r="791" spans="4:4" ht="15.75" customHeight="1">
      <c r="D791" s="83"/>
    </row>
    <row r="792" spans="4:4" ht="15.75" customHeight="1">
      <c r="D792" s="83"/>
    </row>
    <row r="793" spans="4:4" ht="15.75" customHeight="1">
      <c r="D793" s="83"/>
    </row>
    <row r="794" spans="4:4" ht="15.75" customHeight="1">
      <c r="D794" s="83"/>
    </row>
    <row r="795" spans="4:4" ht="15.75" customHeight="1">
      <c r="D795" s="83"/>
    </row>
    <row r="796" spans="4:4" ht="15.75" customHeight="1">
      <c r="D796" s="83"/>
    </row>
    <row r="797" spans="4:4" ht="15.75" customHeight="1">
      <c r="D797" s="83"/>
    </row>
    <row r="798" spans="4:4" ht="15.75" customHeight="1">
      <c r="D798" s="83"/>
    </row>
    <row r="799" spans="4:4" ht="15.75" customHeight="1">
      <c r="D799" s="83"/>
    </row>
    <row r="800" spans="4:4" ht="15.75" customHeight="1">
      <c r="D800" s="83"/>
    </row>
    <row r="801" spans="4:4" ht="15.75" customHeight="1">
      <c r="D801" s="83"/>
    </row>
    <row r="802" spans="4:4" ht="15.75" customHeight="1">
      <c r="D802" s="83"/>
    </row>
    <row r="803" spans="4:4" ht="15.75" customHeight="1">
      <c r="D803" s="83"/>
    </row>
    <row r="804" spans="4:4" ht="15.75" customHeight="1">
      <c r="D804" s="83"/>
    </row>
    <row r="805" spans="4:4" ht="15.75" customHeight="1">
      <c r="D805" s="83"/>
    </row>
    <row r="806" spans="4:4" ht="15.75" customHeight="1">
      <c r="D806" s="83"/>
    </row>
    <row r="807" spans="4:4" ht="15.75" customHeight="1">
      <c r="D807" s="83"/>
    </row>
    <row r="808" spans="4:4" ht="15.75" customHeight="1">
      <c r="D808" s="83"/>
    </row>
    <row r="809" spans="4:4" ht="15.75" customHeight="1">
      <c r="D809" s="83"/>
    </row>
    <row r="810" spans="4:4" ht="15.75" customHeight="1">
      <c r="D810" s="83"/>
    </row>
    <row r="811" spans="4:4" ht="15.75" customHeight="1">
      <c r="D811" s="83"/>
    </row>
    <row r="812" spans="4:4" ht="15.75" customHeight="1">
      <c r="D812" s="83"/>
    </row>
    <row r="813" spans="4:4" ht="15.75" customHeight="1">
      <c r="D813" s="83"/>
    </row>
    <row r="814" spans="4:4" ht="15.75" customHeight="1">
      <c r="D814" s="83"/>
    </row>
    <row r="815" spans="4:4" ht="15.75" customHeight="1">
      <c r="D815" s="83"/>
    </row>
    <row r="816" spans="4:4" ht="15.75" customHeight="1">
      <c r="D816" s="83"/>
    </row>
    <row r="817" spans="4:4" ht="15.75" customHeight="1">
      <c r="D817" s="83"/>
    </row>
    <row r="818" spans="4:4" ht="15.75" customHeight="1">
      <c r="D818" s="83"/>
    </row>
    <row r="819" spans="4:4" ht="15.75" customHeight="1">
      <c r="D819" s="83"/>
    </row>
    <row r="820" spans="4:4" ht="15.75" customHeight="1">
      <c r="D820" s="83"/>
    </row>
    <row r="821" spans="4:4" ht="15.75" customHeight="1">
      <c r="D821" s="83"/>
    </row>
    <row r="822" spans="4:4" ht="15.75" customHeight="1">
      <c r="D822" s="83"/>
    </row>
    <row r="823" spans="4:4" ht="15.75" customHeight="1">
      <c r="D823" s="83"/>
    </row>
    <row r="824" spans="4:4" ht="15.75" customHeight="1">
      <c r="D824" s="83"/>
    </row>
    <row r="825" spans="4:4" ht="15.75" customHeight="1">
      <c r="D825" s="83"/>
    </row>
    <row r="826" spans="4:4" ht="15.75" customHeight="1">
      <c r="D826" s="83"/>
    </row>
    <row r="827" spans="4:4" ht="15.75" customHeight="1">
      <c r="D827" s="83"/>
    </row>
    <row r="828" spans="4:4" ht="15.75" customHeight="1">
      <c r="D828" s="83"/>
    </row>
    <row r="829" spans="4:4" ht="15.75" customHeight="1">
      <c r="D829" s="83"/>
    </row>
    <row r="830" spans="4:4" ht="15.75" customHeight="1">
      <c r="D830" s="83"/>
    </row>
    <row r="831" spans="4:4" ht="15.75" customHeight="1">
      <c r="D831" s="83"/>
    </row>
    <row r="832" spans="4:4" ht="15.75" customHeight="1">
      <c r="D832" s="83"/>
    </row>
    <row r="833" spans="4:4" ht="15.75" customHeight="1">
      <c r="D833" s="83"/>
    </row>
    <row r="834" spans="4:4" ht="15.75" customHeight="1">
      <c r="D834" s="83"/>
    </row>
    <row r="835" spans="4:4" ht="15.75" customHeight="1">
      <c r="D835" s="83"/>
    </row>
    <row r="836" spans="4:4" ht="15.75" customHeight="1">
      <c r="D836" s="83"/>
    </row>
    <row r="837" spans="4:4" ht="15.75" customHeight="1">
      <c r="D837" s="83"/>
    </row>
    <row r="838" spans="4:4" ht="15.75" customHeight="1">
      <c r="D838" s="83"/>
    </row>
    <row r="839" spans="4:4" ht="15.75" customHeight="1">
      <c r="D839" s="83"/>
    </row>
    <row r="840" spans="4:4" ht="15.75" customHeight="1">
      <c r="D840" s="83"/>
    </row>
    <row r="841" spans="4:4" ht="15.75" customHeight="1">
      <c r="D841" s="83"/>
    </row>
    <row r="842" spans="4:4" ht="15.75" customHeight="1">
      <c r="D842" s="83"/>
    </row>
    <row r="843" spans="4:4" ht="15.75" customHeight="1">
      <c r="D843" s="83"/>
    </row>
    <row r="844" spans="4:4" ht="15.75" customHeight="1">
      <c r="D844" s="83"/>
    </row>
    <row r="845" spans="4:4" ht="15.75" customHeight="1">
      <c r="D845" s="83"/>
    </row>
    <row r="846" spans="4:4" ht="15.75" customHeight="1">
      <c r="D846" s="83"/>
    </row>
    <row r="847" spans="4:4" ht="15.75" customHeight="1">
      <c r="D847" s="83"/>
    </row>
    <row r="848" spans="4:4" ht="15.75" customHeight="1">
      <c r="D848" s="83"/>
    </row>
    <row r="849" spans="4:4" ht="15.75" customHeight="1">
      <c r="D849" s="83"/>
    </row>
    <row r="850" spans="4:4" ht="15.75" customHeight="1">
      <c r="D850" s="83"/>
    </row>
    <row r="851" spans="4:4" ht="15.75" customHeight="1">
      <c r="D851" s="83"/>
    </row>
    <row r="852" spans="4:4" ht="15.75" customHeight="1">
      <c r="D852" s="83"/>
    </row>
    <row r="853" spans="4:4" ht="15.75" customHeight="1">
      <c r="D853" s="83"/>
    </row>
    <row r="854" spans="4:4" ht="15.75" customHeight="1">
      <c r="D854" s="83"/>
    </row>
    <row r="855" spans="4:4" ht="15.75" customHeight="1">
      <c r="D855" s="83"/>
    </row>
    <row r="856" spans="4:4" ht="15.75" customHeight="1">
      <c r="D856" s="83"/>
    </row>
    <row r="857" spans="4:4" ht="15.75" customHeight="1">
      <c r="D857" s="83"/>
    </row>
    <row r="858" spans="4:4" ht="15.75" customHeight="1">
      <c r="D858" s="83"/>
    </row>
    <row r="859" spans="4:4" ht="15.75" customHeight="1">
      <c r="D859" s="83"/>
    </row>
    <row r="860" spans="4:4" ht="15.75" customHeight="1">
      <c r="D860" s="83"/>
    </row>
    <row r="861" spans="4:4" ht="15.75" customHeight="1">
      <c r="D861" s="83"/>
    </row>
    <row r="862" spans="4:4" ht="15.75" customHeight="1">
      <c r="D862" s="83"/>
    </row>
    <row r="863" spans="4:4" ht="15.75" customHeight="1">
      <c r="D863" s="83"/>
    </row>
    <row r="864" spans="4:4" ht="15.75" customHeight="1">
      <c r="D864" s="83"/>
    </row>
    <row r="865" spans="4:4" ht="15.75" customHeight="1">
      <c r="D865" s="83"/>
    </row>
    <row r="866" spans="4:4" ht="15.75" customHeight="1">
      <c r="D866" s="83"/>
    </row>
    <row r="867" spans="4:4" ht="15.75" customHeight="1">
      <c r="D867" s="83"/>
    </row>
    <row r="868" spans="4:4" ht="15.75" customHeight="1">
      <c r="D868" s="83"/>
    </row>
    <row r="869" spans="4:4" ht="15.75" customHeight="1">
      <c r="D869" s="83"/>
    </row>
    <row r="870" spans="4:4" ht="15.75" customHeight="1">
      <c r="D870" s="83"/>
    </row>
    <row r="871" spans="4:4" ht="15.75" customHeight="1">
      <c r="D871" s="83"/>
    </row>
    <row r="872" spans="4:4" ht="15.75" customHeight="1">
      <c r="D872" s="83"/>
    </row>
    <row r="873" spans="4:4" ht="15.75" customHeight="1">
      <c r="D873" s="83"/>
    </row>
    <row r="874" spans="4:4" ht="15.75" customHeight="1">
      <c r="D874" s="83"/>
    </row>
    <row r="875" spans="4:4" ht="15.75" customHeight="1">
      <c r="D875" s="83"/>
    </row>
    <row r="876" spans="4:4" ht="15.75" customHeight="1">
      <c r="D876" s="83"/>
    </row>
    <row r="877" spans="4:4" ht="15.75" customHeight="1">
      <c r="D877" s="83"/>
    </row>
    <row r="878" spans="4:4" ht="15.75" customHeight="1">
      <c r="D878" s="83"/>
    </row>
    <row r="879" spans="4:4" ht="15.75" customHeight="1">
      <c r="D879" s="83"/>
    </row>
    <row r="880" spans="4:4" ht="15.75" customHeight="1">
      <c r="D880" s="83"/>
    </row>
    <row r="881" spans="4:4" ht="15.75" customHeight="1">
      <c r="D881" s="83"/>
    </row>
    <row r="882" spans="4:4" ht="15.75" customHeight="1">
      <c r="D882" s="83"/>
    </row>
    <row r="883" spans="4:4" ht="15.75" customHeight="1">
      <c r="D883" s="83"/>
    </row>
    <row r="884" spans="4:4" ht="15.75" customHeight="1">
      <c r="D884" s="83"/>
    </row>
    <row r="885" spans="4:4" ht="15.75" customHeight="1">
      <c r="D885" s="83"/>
    </row>
    <row r="886" spans="4:4" ht="15.75" customHeight="1">
      <c r="D886" s="83"/>
    </row>
    <row r="887" spans="4:4" ht="15.75" customHeight="1">
      <c r="D887" s="83"/>
    </row>
    <row r="888" spans="4:4" ht="15.75" customHeight="1">
      <c r="D888" s="83"/>
    </row>
    <row r="889" spans="4:4" ht="15.75" customHeight="1">
      <c r="D889" s="83"/>
    </row>
    <row r="890" spans="4:4" ht="15.75" customHeight="1">
      <c r="D890" s="83"/>
    </row>
    <row r="891" spans="4:4" ht="15.75" customHeight="1">
      <c r="D891" s="83"/>
    </row>
    <row r="892" spans="4:4" ht="15.75" customHeight="1">
      <c r="D892" s="83"/>
    </row>
    <row r="893" spans="4:4" ht="15.75" customHeight="1">
      <c r="D893" s="83"/>
    </row>
    <row r="894" spans="4:4" ht="15.75" customHeight="1">
      <c r="D894" s="83"/>
    </row>
    <row r="895" spans="4:4" ht="15.75" customHeight="1">
      <c r="D895" s="83"/>
    </row>
    <row r="896" spans="4:4" ht="15.75" customHeight="1">
      <c r="D896" s="83"/>
    </row>
    <row r="897" spans="4:4" ht="15.75" customHeight="1">
      <c r="D897" s="83"/>
    </row>
    <row r="898" spans="4:4" ht="15.75" customHeight="1">
      <c r="D898" s="83"/>
    </row>
    <row r="899" spans="4:4" ht="15.75" customHeight="1">
      <c r="D899" s="83"/>
    </row>
    <row r="900" spans="4:4" ht="15.75" customHeight="1">
      <c r="D900" s="83"/>
    </row>
    <row r="901" spans="4:4" ht="15.75" customHeight="1">
      <c r="D901" s="83"/>
    </row>
    <row r="902" spans="4:4" ht="15.75" customHeight="1">
      <c r="D902" s="83"/>
    </row>
    <row r="903" spans="4:4" ht="15.75" customHeight="1">
      <c r="D903" s="83"/>
    </row>
    <row r="904" spans="4:4" ht="15.75" customHeight="1">
      <c r="D904" s="83"/>
    </row>
    <row r="905" spans="4:4" ht="15.75" customHeight="1">
      <c r="D905" s="83"/>
    </row>
    <row r="906" spans="4:4" ht="15.75" customHeight="1">
      <c r="D906" s="83"/>
    </row>
    <row r="907" spans="4:4" ht="15.75" customHeight="1">
      <c r="D907" s="83"/>
    </row>
    <row r="908" spans="4:4" ht="15.75" customHeight="1">
      <c r="D908" s="83"/>
    </row>
    <row r="909" spans="4:4" ht="15.75" customHeight="1">
      <c r="D909" s="83"/>
    </row>
    <row r="910" spans="4:4" ht="15.75" customHeight="1">
      <c r="D910" s="83"/>
    </row>
    <row r="911" spans="4:4" ht="15.75" customHeight="1">
      <c r="D911" s="83"/>
    </row>
    <row r="912" spans="4:4" ht="15.75" customHeight="1">
      <c r="D912" s="83"/>
    </row>
    <row r="913" spans="4:4" ht="15.75" customHeight="1">
      <c r="D913" s="83"/>
    </row>
    <row r="914" spans="4:4" ht="15.75" customHeight="1">
      <c r="D914" s="83"/>
    </row>
    <row r="915" spans="4:4" ht="15.75" customHeight="1">
      <c r="D915" s="83"/>
    </row>
    <row r="916" spans="4:4" ht="15.75" customHeight="1">
      <c r="D916" s="83"/>
    </row>
    <row r="917" spans="4:4" ht="15.75" customHeight="1">
      <c r="D917" s="83"/>
    </row>
    <row r="918" spans="4:4" ht="15.75" customHeight="1">
      <c r="D918" s="83"/>
    </row>
    <row r="919" spans="4:4" ht="15.75" customHeight="1">
      <c r="D919" s="83"/>
    </row>
    <row r="920" spans="4:4" ht="15.75" customHeight="1">
      <c r="D920" s="83"/>
    </row>
    <row r="921" spans="4:4" ht="15.75" customHeight="1">
      <c r="D921" s="83"/>
    </row>
    <row r="922" spans="4:4" ht="15.75" customHeight="1">
      <c r="D922" s="83"/>
    </row>
    <row r="923" spans="4:4" ht="15.75" customHeight="1">
      <c r="D923" s="83"/>
    </row>
    <row r="924" spans="4:4" ht="15.75" customHeight="1">
      <c r="D924" s="83"/>
    </row>
    <row r="925" spans="4:4" ht="15.75" customHeight="1">
      <c r="D925" s="83"/>
    </row>
    <row r="926" spans="4:4" ht="15.75" customHeight="1">
      <c r="D926" s="83"/>
    </row>
    <row r="927" spans="4:4" ht="15.75" customHeight="1">
      <c r="D927" s="83"/>
    </row>
    <row r="928" spans="4:4" ht="15.75" customHeight="1">
      <c r="D928" s="83"/>
    </row>
    <row r="929" spans="4:4" ht="15.75" customHeight="1">
      <c r="D929" s="83"/>
    </row>
    <row r="930" spans="4:4" ht="15.75" customHeight="1">
      <c r="D930" s="83"/>
    </row>
    <row r="931" spans="4:4" ht="15.75" customHeight="1">
      <c r="D931" s="83"/>
    </row>
    <row r="932" spans="4:4" ht="15.75" customHeight="1">
      <c r="D932" s="83"/>
    </row>
    <row r="933" spans="4:4" ht="15.75" customHeight="1">
      <c r="D933" s="83"/>
    </row>
    <row r="934" spans="4:4" ht="15.75" customHeight="1">
      <c r="D934" s="83"/>
    </row>
    <row r="935" spans="4:4" ht="15.75" customHeight="1">
      <c r="D935" s="83"/>
    </row>
    <row r="936" spans="4:4" ht="15.75" customHeight="1">
      <c r="D936" s="83"/>
    </row>
    <row r="937" spans="4:4" ht="15.75" customHeight="1">
      <c r="D937" s="83"/>
    </row>
    <row r="938" spans="4:4" ht="15.75" customHeight="1">
      <c r="D938" s="83"/>
    </row>
    <row r="939" spans="4:4" ht="15.75" customHeight="1">
      <c r="D939" s="83"/>
    </row>
    <row r="940" spans="4:4" ht="15.75" customHeight="1">
      <c r="D940" s="83"/>
    </row>
    <row r="941" spans="4:4" ht="15.75" customHeight="1">
      <c r="D941" s="83"/>
    </row>
    <row r="942" spans="4:4" ht="15.75" customHeight="1">
      <c r="D942" s="83"/>
    </row>
    <row r="943" spans="4:4" ht="15.75" customHeight="1">
      <c r="D943" s="83"/>
    </row>
    <row r="944" spans="4:4" ht="15.75" customHeight="1">
      <c r="D944" s="83"/>
    </row>
    <row r="945" spans="4:4" ht="15.75" customHeight="1">
      <c r="D945" s="83"/>
    </row>
    <row r="946" spans="4:4" ht="15.75" customHeight="1">
      <c r="D946" s="83"/>
    </row>
    <row r="947" spans="4:4" ht="15.75" customHeight="1">
      <c r="D947" s="83"/>
    </row>
    <row r="948" spans="4:4" ht="15.75" customHeight="1">
      <c r="D948" s="83"/>
    </row>
    <row r="949" spans="4:4" ht="15.75" customHeight="1">
      <c r="D949" s="83"/>
    </row>
    <row r="950" spans="4:4" ht="15.75" customHeight="1">
      <c r="D950" s="83"/>
    </row>
    <row r="951" spans="4:4" ht="15.75" customHeight="1">
      <c r="D951" s="83"/>
    </row>
    <row r="952" spans="4:4" ht="15.75" customHeight="1">
      <c r="D952" s="83"/>
    </row>
    <row r="953" spans="4:4" ht="15.75" customHeight="1">
      <c r="D953" s="83"/>
    </row>
    <row r="954" spans="4:4" ht="15.75" customHeight="1">
      <c r="D954" s="83"/>
    </row>
    <row r="955" spans="4:4" ht="15.75" customHeight="1">
      <c r="D955" s="83"/>
    </row>
    <row r="956" spans="4:4" ht="15.75" customHeight="1">
      <c r="D956" s="83"/>
    </row>
    <row r="957" spans="4:4" ht="15.75" customHeight="1">
      <c r="D957" s="83"/>
    </row>
    <row r="958" spans="4:4" ht="15.75" customHeight="1">
      <c r="D958" s="83"/>
    </row>
    <row r="959" spans="4:4" ht="15.75" customHeight="1">
      <c r="D959" s="83"/>
    </row>
    <row r="960" spans="4:4" ht="15.75" customHeight="1">
      <c r="D960" s="83"/>
    </row>
    <row r="961" spans="4:4" ht="15.75" customHeight="1">
      <c r="D961" s="83"/>
    </row>
    <row r="962" spans="4:4" ht="15.75" customHeight="1">
      <c r="D962" s="83"/>
    </row>
    <row r="963" spans="4:4" ht="15.75" customHeight="1">
      <c r="D963" s="83"/>
    </row>
    <row r="964" spans="4:4" ht="15.75" customHeight="1">
      <c r="D964" s="83"/>
    </row>
    <row r="965" spans="4:4" ht="15.75" customHeight="1">
      <c r="D965" s="83"/>
    </row>
    <row r="966" spans="4:4" ht="15.75" customHeight="1">
      <c r="D966" s="83"/>
    </row>
    <row r="967" spans="4:4" ht="15.75" customHeight="1">
      <c r="D967" s="83"/>
    </row>
    <row r="968" spans="4:4" ht="15.75" customHeight="1">
      <c r="D968" s="83"/>
    </row>
    <row r="969" spans="4:4" ht="15.75" customHeight="1">
      <c r="D969" s="83"/>
    </row>
    <row r="970" spans="4:4" ht="15.75" customHeight="1">
      <c r="D970" s="83"/>
    </row>
    <row r="971" spans="4:4" ht="15.75" customHeight="1">
      <c r="D971" s="83"/>
    </row>
    <row r="972" spans="4:4" ht="15.75" customHeight="1">
      <c r="D972" s="83"/>
    </row>
    <row r="973" spans="4:4" ht="15.75" customHeight="1">
      <c r="D973" s="83"/>
    </row>
    <row r="974" spans="4:4" ht="15.75" customHeight="1">
      <c r="D974" s="83"/>
    </row>
    <row r="975" spans="4:4" ht="15.75" customHeight="1">
      <c r="D975" s="83"/>
    </row>
    <row r="976" spans="4:4" ht="15.75" customHeight="1">
      <c r="D976" s="83"/>
    </row>
    <row r="977" spans="4:4" ht="15.75" customHeight="1">
      <c r="D977" s="83"/>
    </row>
    <row r="978" spans="4:4" ht="15.75" customHeight="1">
      <c r="D978" s="83"/>
    </row>
    <row r="979" spans="4:4" ht="15.75" customHeight="1">
      <c r="D979" s="83"/>
    </row>
    <row r="980" spans="4:4" ht="15.75" customHeight="1">
      <c r="D980" s="83"/>
    </row>
    <row r="981" spans="4:4" ht="15.75" customHeight="1">
      <c r="D981" s="83"/>
    </row>
    <row r="982" spans="4:4" ht="15.75" customHeight="1">
      <c r="D982" s="83"/>
    </row>
    <row r="983" spans="4:4" ht="15.75" customHeight="1">
      <c r="D983" s="83"/>
    </row>
    <row r="984" spans="4:4" ht="15.75" customHeight="1">
      <c r="D984" s="83"/>
    </row>
    <row r="985" spans="4:4" ht="15.75" customHeight="1">
      <c r="D985" s="83"/>
    </row>
    <row r="986" spans="4:4" ht="15.75" customHeight="1">
      <c r="D986" s="83"/>
    </row>
    <row r="987" spans="4:4" ht="15.75" customHeight="1">
      <c r="D987" s="83"/>
    </row>
    <row r="988" spans="4:4" ht="15.75" customHeight="1">
      <c r="D988" s="83"/>
    </row>
    <row r="989" spans="4:4" ht="15.75" customHeight="1">
      <c r="D989" s="83"/>
    </row>
    <row r="990" spans="4:4" ht="15.75" customHeight="1">
      <c r="D990" s="83"/>
    </row>
    <row r="991" spans="4:4" ht="15.75" customHeight="1">
      <c r="D991" s="83"/>
    </row>
    <row r="992" spans="4:4" ht="15.75" customHeight="1">
      <c r="D992" s="83"/>
    </row>
    <row r="993" spans="4:4" ht="15.75" customHeight="1">
      <c r="D993" s="83"/>
    </row>
    <row r="994" spans="4:4" ht="15.75" customHeight="1">
      <c r="D994" s="83"/>
    </row>
    <row r="995" spans="4:4" ht="15.75" customHeight="1">
      <c r="D995" s="83"/>
    </row>
    <row r="996" spans="4:4" ht="15.75" customHeight="1">
      <c r="D996" s="83"/>
    </row>
    <row r="997" spans="4:4" ht="15.75" customHeight="1">
      <c r="D997" s="83"/>
    </row>
    <row r="998" spans="4:4" ht="15.75" customHeight="1">
      <c r="D998" s="83"/>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workbookViewId="0">
      <selection activeCell="G21" sqref="G21"/>
    </sheetView>
  </sheetViews>
  <sheetFormatPr defaultColWidth="14.453125" defaultRowHeight="15.75" customHeight="1"/>
  <cols>
    <col min="1" max="2" width="25.453125" customWidth="1"/>
    <col min="3" max="3" width="63.453125" customWidth="1"/>
  </cols>
  <sheetData>
    <row r="1" spans="1:10" ht="52.5">
      <c r="A1" s="48"/>
      <c r="B1" s="48" t="s">
        <v>57</v>
      </c>
      <c r="C1" s="49" t="s">
        <v>58</v>
      </c>
      <c r="D1" s="50" t="s">
        <v>59</v>
      </c>
      <c r="E1" s="51" t="s">
        <v>56</v>
      </c>
      <c r="F1" s="52" t="s">
        <v>60</v>
      </c>
      <c r="G1" s="52" t="s">
        <v>61</v>
      </c>
      <c r="H1" s="42" t="s">
        <v>1218</v>
      </c>
      <c r="I1" s="53" t="s">
        <v>1219</v>
      </c>
      <c r="J1" s="433" t="s">
        <v>2013</v>
      </c>
    </row>
    <row r="2" spans="1:10" ht="58">
      <c r="A2" s="54" t="s">
        <v>1221</v>
      </c>
      <c r="B2" s="54" t="s">
        <v>1222</v>
      </c>
      <c r="C2" s="55" t="s">
        <v>1223</v>
      </c>
      <c r="D2" s="43" t="s">
        <v>78</v>
      </c>
      <c r="E2" s="56" t="s">
        <v>78</v>
      </c>
      <c r="F2" s="56" t="s">
        <v>78</v>
      </c>
      <c r="G2" s="56" t="s">
        <v>78</v>
      </c>
      <c r="H2" s="57" t="s">
        <v>78</v>
      </c>
      <c r="I2" s="44" t="e">
        <f>MATCH(B2,Archive_Master_crosswalk!W:W,0)</f>
        <v>#N/A</v>
      </c>
    </row>
    <row r="3" spans="1:10" ht="29">
      <c r="A3" s="54" t="s">
        <v>1221</v>
      </c>
      <c r="B3" s="54" t="s">
        <v>193</v>
      </c>
      <c r="C3" s="55" t="s">
        <v>194</v>
      </c>
      <c r="D3" s="43" t="s">
        <v>78</v>
      </c>
      <c r="E3" s="56" t="s">
        <v>78</v>
      </c>
      <c r="F3" s="56" t="s">
        <v>78</v>
      </c>
      <c r="G3" s="56" t="s">
        <v>78</v>
      </c>
      <c r="H3" s="57" t="s">
        <v>78</v>
      </c>
      <c r="I3" s="44">
        <f>MATCH(B3,Archive_Master_crosswalk!W:W,0)</f>
        <v>31</v>
      </c>
    </row>
    <row r="4" spans="1:10" ht="43.5">
      <c r="A4" s="54" t="s">
        <v>1221</v>
      </c>
      <c r="B4" s="54" t="s">
        <v>92</v>
      </c>
      <c r="C4" s="55" t="s">
        <v>93</v>
      </c>
      <c r="D4" s="43" t="s">
        <v>78</v>
      </c>
      <c r="E4" s="56" t="s">
        <v>78</v>
      </c>
      <c r="F4" s="56" t="s">
        <v>78</v>
      </c>
      <c r="G4" s="56" t="s">
        <v>78</v>
      </c>
      <c r="H4" s="57" t="s">
        <v>78</v>
      </c>
      <c r="I4" s="44">
        <f>MATCH(B4,Archive_Master_crosswalk!W:W,0)</f>
        <v>49</v>
      </c>
    </row>
    <row r="5" spans="1:10" ht="14.5">
      <c r="A5" s="54" t="s">
        <v>1221</v>
      </c>
      <c r="B5" s="54" t="s">
        <v>76</v>
      </c>
      <c r="C5" s="55" t="s">
        <v>77</v>
      </c>
      <c r="D5" s="43" t="s">
        <v>78</v>
      </c>
      <c r="E5" s="56" t="s">
        <v>78</v>
      </c>
      <c r="F5" s="56" t="s">
        <v>78</v>
      </c>
      <c r="G5" s="56" t="s">
        <v>78</v>
      </c>
      <c r="H5" s="57" t="s">
        <v>78</v>
      </c>
      <c r="I5" s="44">
        <f>MATCH(B5,Archive_Master_crosswalk!W:W,0)</f>
        <v>27</v>
      </c>
    </row>
    <row r="6" spans="1:10" ht="14.5">
      <c r="A6" s="54" t="s">
        <v>1221</v>
      </c>
      <c r="B6" s="54" t="s">
        <v>106</v>
      </c>
      <c r="C6" s="55" t="s">
        <v>109</v>
      </c>
      <c r="D6" s="43" t="s">
        <v>78</v>
      </c>
      <c r="E6" s="56" t="s">
        <v>110</v>
      </c>
      <c r="F6" s="56" t="s">
        <v>78</v>
      </c>
      <c r="G6" s="56" t="s">
        <v>78</v>
      </c>
      <c r="H6" s="57" t="s">
        <v>78</v>
      </c>
      <c r="I6" s="44" t="e">
        <f>MATCH(B6,Archive_Master_crosswalk!W:W,0)</f>
        <v>#N/A</v>
      </c>
    </row>
    <row r="7" spans="1:10" ht="43.5">
      <c r="A7" s="54" t="s">
        <v>1221</v>
      </c>
      <c r="B7" s="54" t="s">
        <v>153</v>
      </c>
      <c r="C7" s="55" t="s">
        <v>154</v>
      </c>
      <c r="D7" s="43" t="s">
        <v>78</v>
      </c>
      <c r="E7" s="56" t="s">
        <v>78</v>
      </c>
      <c r="F7" s="56" t="s">
        <v>78</v>
      </c>
      <c r="G7" s="56" t="s">
        <v>78</v>
      </c>
      <c r="H7" s="57" t="s">
        <v>78</v>
      </c>
      <c r="I7" s="44">
        <f>MATCH(B7,Archive_Master_crosswalk!W:W,0)</f>
        <v>22</v>
      </c>
    </row>
    <row r="8" spans="1:10" ht="29">
      <c r="A8" s="54" t="s">
        <v>1221</v>
      </c>
      <c r="B8" s="54" t="s">
        <v>156</v>
      </c>
      <c r="C8" s="55" t="s">
        <v>157</v>
      </c>
      <c r="D8" s="43" t="s">
        <v>78</v>
      </c>
      <c r="E8" s="56" t="s">
        <v>158</v>
      </c>
      <c r="F8" s="56">
        <v>1</v>
      </c>
      <c r="G8" s="56" t="s">
        <v>159</v>
      </c>
      <c r="H8" s="57" t="s">
        <v>78</v>
      </c>
      <c r="I8" s="44">
        <f>MATCH(B8,Archive_Master_crosswalk!W:W,0)</f>
        <v>23</v>
      </c>
    </row>
    <row r="9" spans="1:10" ht="14.5">
      <c r="A9" s="54" t="s">
        <v>1221</v>
      </c>
      <c r="B9" s="54" t="s">
        <v>222</v>
      </c>
      <c r="C9" s="55" t="s">
        <v>223</v>
      </c>
      <c r="D9" s="43" t="s">
        <v>78</v>
      </c>
      <c r="E9" s="56" t="s">
        <v>178</v>
      </c>
      <c r="F9" s="56" t="s">
        <v>78</v>
      </c>
      <c r="G9" s="56" t="s">
        <v>78</v>
      </c>
      <c r="H9" s="57" t="s">
        <v>78</v>
      </c>
      <c r="I9" s="44">
        <f>MATCH(B9,Archive_Master_crosswalk!W:W,0)</f>
        <v>43</v>
      </c>
    </row>
    <row r="10" spans="1:10" ht="14.5">
      <c r="A10" s="54" t="s">
        <v>1221</v>
      </c>
      <c r="B10" s="54" t="s">
        <v>225</v>
      </c>
      <c r="C10" s="55" t="s">
        <v>226</v>
      </c>
      <c r="D10" s="43" t="s">
        <v>78</v>
      </c>
      <c r="E10" s="56" t="s">
        <v>178</v>
      </c>
      <c r="F10" s="56" t="s">
        <v>78</v>
      </c>
      <c r="G10" s="56" t="s">
        <v>78</v>
      </c>
      <c r="H10" s="57" t="s">
        <v>78</v>
      </c>
      <c r="I10" s="44">
        <f>MATCH(B10,Archive_Master_crosswalk!W:W,0)</f>
        <v>44</v>
      </c>
    </row>
    <row r="11" spans="1:10" ht="14.5">
      <c r="A11" s="54" t="s">
        <v>1221</v>
      </c>
      <c r="B11" s="54" t="s">
        <v>115</v>
      </c>
      <c r="C11" s="55" t="s">
        <v>161</v>
      </c>
      <c r="D11" s="43" t="s">
        <v>78</v>
      </c>
      <c r="E11" s="56" t="s">
        <v>78</v>
      </c>
      <c r="F11" s="56" t="s">
        <v>78</v>
      </c>
      <c r="G11" s="56" t="s">
        <v>78</v>
      </c>
      <c r="H11" s="57" t="s">
        <v>78</v>
      </c>
      <c r="I11" s="44">
        <f>MATCH(B11,Archive_Master_crosswalk!W:W,0)</f>
        <v>24</v>
      </c>
    </row>
    <row r="12" spans="1:10" ht="14.5">
      <c r="A12" s="54" t="s">
        <v>1221</v>
      </c>
      <c r="B12" s="54" t="s">
        <v>148</v>
      </c>
      <c r="C12" s="55" t="s">
        <v>149</v>
      </c>
      <c r="D12" s="43" t="s">
        <v>78</v>
      </c>
      <c r="E12" s="56" t="s">
        <v>78</v>
      </c>
      <c r="F12" s="56" t="s">
        <v>150</v>
      </c>
      <c r="G12" s="56" t="s">
        <v>151</v>
      </c>
      <c r="H12" s="57" t="s">
        <v>78</v>
      </c>
      <c r="I12" s="44">
        <f>MATCH(B12,Archive_Master_crosswalk!W:W,0)</f>
        <v>53</v>
      </c>
    </row>
    <row r="13" spans="1:10" ht="14.5">
      <c r="A13" s="54" t="s">
        <v>1221</v>
      </c>
      <c r="B13" s="54" t="s">
        <v>198</v>
      </c>
      <c r="C13" s="55" t="s">
        <v>199</v>
      </c>
      <c r="D13" s="43" t="s">
        <v>78</v>
      </c>
      <c r="E13" s="56" t="s">
        <v>78</v>
      </c>
      <c r="F13" s="56" t="s">
        <v>78</v>
      </c>
      <c r="G13" s="56" t="s">
        <v>78</v>
      </c>
      <c r="H13" s="57" t="s">
        <v>78</v>
      </c>
      <c r="I13" s="44">
        <f>MATCH(B13,Archive_Master_crosswalk!W:W,0)</f>
        <v>37</v>
      </c>
    </row>
    <row r="14" spans="1:10" ht="14.5">
      <c r="A14" s="54" t="s">
        <v>1221</v>
      </c>
      <c r="B14" s="54" t="s">
        <v>204</v>
      </c>
      <c r="C14" s="55" t="s">
        <v>205</v>
      </c>
      <c r="D14" s="43" t="s">
        <v>78</v>
      </c>
      <c r="E14" s="56" t="s">
        <v>78</v>
      </c>
      <c r="F14" s="56" t="s">
        <v>78</v>
      </c>
      <c r="G14" s="56" t="s">
        <v>78</v>
      </c>
      <c r="H14" s="57" t="s">
        <v>78</v>
      </c>
      <c r="I14" s="44">
        <f>MATCH(B14,Archive_Master_crosswalk!W:W,0)</f>
        <v>38</v>
      </c>
    </row>
    <row r="15" spans="1:10" ht="14.5">
      <c r="A15" s="54" t="s">
        <v>1221</v>
      </c>
      <c r="B15" s="54" t="s">
        <v>210</v>
      </c>
      <c r="C15" s="55" t="s">
        <v>211</v>
      </c>
      <c r="D15" s="43" t="s">
        <v>78</v>
      </c>
      <c r="E15" s="56" t="s">
        <v>78</v>
      </c>
      <c r="F15" s="56" t="s">
        <v>78</v>
      </c>
      <c r="G15" s="56" t="s">
        <v>78</v>
      </c>
      <c r="H15" s="57" t="s">
        <v>78</v>
      </c>
      <c r="I15" s="44">
        <f>MATCH(B15,Archive_Master_crosswalk!W:W,0)</f>
        <v>39</v>
      </c>
    </row>
    <row r="16" spans="1:10" ht="14.5">
      <c r="A16" s="54" t="s">
        <v>1221</v>
      </c>
      <c r="B16" s="54" t="s">
        <v>163</v>
      </c>
      <c r="C16" s="55" t="s">
        <v>164</v>
      </c>
      <c r="D16" s="43" t="s">
        <v>78</v>
      </c>
      <c r="E16" s="56" t="s">
        <v>78</v>
      </c>
      <c r="F16" s="56" t="s">
        <v>78</v>
      </c>
      <c r="G16" s="56" t="s">
        <v>78</v>
      </c>
      <c r="H16" s="57" t="s">
        <v>78</v>
      </c>
      <c r="I16" s="44">
        <f>MATCH(B16,Archive_Master_crosswalk!W:W,0)</f>
        <v>25</v>
      </c>
    </row>
    <row r="17" spans="1:9" ht="43.5">
      <c r="A17" s="54" t="s">
        <v>1221</v>
      </c>
      <c r="B17" s="54" t="s">
        <v>166</v>
      </c>
      <c r="C17" s="55" t="s">
        <v>167</v>
      </c>
      <c r="D17" s="43" t="s">
        <v>78</v>
      </c>
      <c r="E17" s="56" t="s">
        <v>78</v>
      </c>
      <c r="F17" s="56" t="s">
        <v>166</v>
      </c>
      <c r="G17" s="56" t="s">
        <v>168</v>
      </c>
      <c r="H17" s="57" t="s">
        <v>78</v>
      </c>
      <c r="I17" s="44">
        <f>MATCH(B17,Archive_Master_crosswalk!W:W,0)</f>
        <v>26</v>
      </c>
    </row>
    <row r="18" spans="1:9" ht="14.5">
      <c r="A18" s="54" t="s">
        <v>1221</v>
      </c>
      <c r="B18" s="54" t="s">
        <v>449</v>
      </c>
      <c r="C18" s="55" t="s">
        <v>450</v>
      </c>
      <c r="D18" s="43" t="s">
        <v>78</v>
      </c>
      <c r="E18" s="56" t="s">
        <v>78</v>
      </c>
      <c r="F18" s="56">
        <v>1</v>
      </c>
      <c r="G18" s="56" t="s">
        <v>159</v>
      </c>
      <c r="H18" s="57" t="s">
        <v>78</v>
      </c>
      <c r="I18" s="44">
        <f>MATCH(B18,Archive_Master_crosswalk!W:W,0)</f>
        <v>101</v>
      </c>
    </row>
    <row r="19" spans="1:9" ht="58">
      <c r="A19" s="54" t="s">
        <v>1221</v>
      </c>
      <c r="B19" s="54" t="s">
        <v>513</v>
      </c>
      <c r="C19" s="55" t="s">
        <v>514</v>
      </c>
      <c r="D19" s="43" t="s">
        <v>78</v>
      </c>
      <c r="E19" s="56" t="s">
        <v>78</v>
      </c>
      <c r="F19" s="56" t="s">
        <v>78</v>
      </c>
      <c r="G19" s="56" t="s">
        <v>78</v>
      </c>
      <c r="H19" s="57" t="s">
        <v>78</v>
      </c>
      <c r="I19" s="44">
        <f>MATCH(B19,Archive_Master_crosswalk!W:W,0)</f>
        <v>123</v>
      </c>
    </row>
    <row r="20" spans="1:9" ht="58">
      <c r="A20" s="54" t="s">
        <v>1221</v>
      </c>
      <c r="B20" s="54" t="s">
        <v>516</v>
      </c>
      <c r="C20" s="55" t="s">
        <v>517</v>
      </c>
      <c r="D20" s="43" t="s">
        <v>78</v>
      </c>
      <c r="E20" s="56" t="s">
        <v>78</v>
      </c>
      <c r="F20" s="56" t="s">
        <v>78</v>
      </c>
      <c r="G20" s="56" t="s">
        <v>78</v>
      </c>
      <c r="H20" s="57" t="s">
        <v>78</v>
      </c>
      <c r="I20" s="44">
        <f>MATCH(B20,Archive_Master_crosswalk!W:W,0)</f>
        <v>124</v>
      </c>
    </row>
    <row r="21" spans="1:9" ht="43.5">
      <c r="A21" s="54" t="s">
        <v>1221</v>
      </c>
      <c r="B21" s="54" t="s">
        <v>258</v>
      </c>
      <c r="C21" s="55" t="s">
        <v>259</v>
      </c>
      <c r="D21" s="43" t="s">
        <v>78</v>
      </c>
      <c r="E21" s="56" t="s">
        <v>78</v>
      </c>
      <c r="F21" s="56" t="s">
        <v>78</v>
      </c>
      <c r="G21" s="56" t="s">
        <v>78</v>
      </c>
      <c r="H21" s="57" t="s">
        <v>78</v>
      </c>
      <c r="I21" s="44">
        <f>MATCH(B21,Archive_Master_crosswalk!W:W,0)</f>
        <v>63</v>
      </c>
    </row>
    <row r="22" spans="1:9" ht="14.5">
      <c r="A22" s="54" t="s">
        <v>1221</v>
      </c>
      <c r="B22" s="54" t="s">
        <v>252</v>
      </c>
      <c r="C22" s="55" t="s">
        <v>253</v>
      </c>
      <c r="D22" s="43" t="s">
        <v>78</v>
      </c>
      <c r="E22" s="56" t="s">
        <v>78</v>
      </c>
      <c r="F22" s="56" t="s">
        <v>78</v>
      </c>
      <c r="G22" s="56" t="s">
        <v>78</v>
      </c>
      <c r="H22" s="58" t="s">
        <v>78</v>
      </c>
      <c r="I22" s="44">
        <f>MATCH(B22,Archive_Master_crosswalk!W:W,0)</f>
        <v>61</v>
      </c>
    </row>
    <row r="23" spans="1:9" ht="14.5">
      <c r="A23" s="54" t="s">
        <v>1221</v>
      </c>
      <c r="B23" s="54" t="s">
        <v>255</v>
      </c>
      <c r="C23" s="55" t="s">
        <v>256</v>
      </c>
      <c r="D23" s="43" t="s">
        <v>78</v>
      </c>
      <c r="E23" s="56" t="s">
        <v>78</v>
      </c>
      <c r="F23" s="56" t="s">
        <v>78</v>
      </c>
      <c r="G23" s="56" t="s">
        <v>78</v>
      </c>
      <c r="H23" s="58" t="s">
        <v>78</v>
      </c>
      <c r="I23" s="44">
        <f>MATCH(B23,Archive_Master_crosswalk!W:W,0)</f>
        <v>62</v>
      </c>
    </row>
    <row r="24" spans="1:9" ht="14.5">
      <c r="A24" s="54" t="s">
        <v>1221</v>
      </c>
      <c r="B24" s="54" t="s">
        <v>174</v>
      </c>
      <c r="C24" s="55" t="s">
        <v>177</v>
      </c>
      <c r="D24" s="43" t="s">
        <v>78</v>
      </c>
      <c r="E24" s="56" t="s">
        <v>178</v>
      </c>
      <c r="F24" s="56" t="s">
        <v>78</v>
      </c>
      <c r="G24" s="56" t="s">
        <v>78</v>
      </c>
      <c r="H24" s="57" t="s">
        <v>78</v>
      </c>
      <c r="I24" s="44">
        <f>MATCH(B24,Archive_Master_crosswalk!W:W,0)</f>
        <v>29</v>
      </c>
    </row>
    <row r="25" spans="1:9" ht="14.5">
      <c r="A25" s="54" t="s">
        <v>1221</v>
      </c>
      <c r="B25" s="54" t="s">
        <v>186</v>
      </c>
      <c r="C25" s="55" t="s">
        <v>188</v>
      </c>
      <c r="D25" s="43" t="s">
        <v>78</v>
      </c>
      <c r="E25" s="56" t="s">
        <v>178</v>
      </c>
      <c r="F25" s="56" t="s">
        <v>78</v>
      </c>
      <c r="G25" s="56" t="s">
        <v>78</v>
      </c>
      <c r="H25" s="57" t="s">
        <v>78</v>
      </c>
      <c r="I25" s="44">
        <f>MATCH(B25,Archive_Master_crosswalk!W:W,0)</f>
        <v>30</v>
      </c>
    </row>
    <row r="26" spans="1:9" ht="14.5">
      <c r="A26" s="54" t="s">
        <v>1221</v>
      </c>
      <c r="B26" s="54" t="s">
        <v>228</v>
      </c>
      <c r="C26" s="55" t="s">
        <v>229</v>
      </c>
      <c r="D26" s="43" t="s">
        <v>78</v>
      </c>
      <c r="E26" s="56" t="s">
        <v>178</v>
      </c>
      <c r="F26" s="56" t="s">
        <v>78</v>
      </c>
      <c r="G26" s="56" t="s">
        <v>78</v>
      </c>
      <c r="H26" s="57" t="s">
        <v>78</v>
      </c>
      <c r="I26" s="44">
        <f>MATCH(B26,Archive_Master_crosswalk!W:W,0)</f>
        <v>45</v>
      </c>
    </row>
    <row r="27" spans="1:9" ht="14.5">
      <c r="A27" s="54" t="s">
        <v>1221</v>
      </c>
      <c r="B27" s="54" t="s">
        <v>231</v>
      </c>
      <c r="C27" s="55" t="s">
        <v>232</v>
      </c>
      <c r="D27" s="43" t="s">
        <v>78</v>
      </c>
      <c r="E27" s="56" t="s">
        <v>178</v>
      </c>
      <c r="F27" s="56" t="s">
        <v>78</v>
      </c>
      <c r="G27" s="56" t="s">
        <v>78</v>
      </c>
      <c r="H27" s="57" t="s">
        <v>78</v>
      </c>
      <c r="I27" s="44">
        <f>MATCH(B27,Archive_Master_crosswalk!W:W,0)</f>
        <v>46</v>
      </c>
    </row>
    <row r="28" spans="1:9" ht="87">
      <c r="A28" s="54" t="s">
        <v>1221</v>
      </c>
      <c r="B28" s="54" t="s">
        <v>287</v>
      </c>
      <c r="C28" s="55" t="s">
        <v>288</v>
      </c>
      <c r="D28" s="43" t="s">
        <v>78</v>
      </c>
      <c r="E28" s="56" t="s">
        <v>248</v>
      </c>
      <c r="F28" s="56">
        <v>150</v>
      </c>
      <c r="G28" s="56">
        <v>4000</v>
      </c>
      <c r="H28" s="57" t="s">
        <v>78</v>
      </c>
      <c r="I28" s="44">
        <f>MATCH(B28,Archive_Master_crosswalk!W:W,0)</f>
        <v>67</v>
      </c>
    </row>
    <row r="29" spans="1:9" ht="58">
      <c r="A29" s="54" t="s">
        <v>1221</v>
      </c>
      <c r="B29" s="54" t="s">
        <v>170</v>
      </c>
      <c r="C29" s="55" t="s">
        <v>171</v>
      </c>
      <c r="D29" s="43" t="s">
        <v>78</v>
      </c>
      <c r="E29" s="56" t="s">
        <v>78</v>
      </c>
      <c r="F29" s="56" t="s">
        <v>78</v>
      </c>
      <c r="G29" s="56" t="s">
        <v>78</v>
      </c>
      <c r="H29" s="58" t="s">
        <v>78</v>
      </c>
      <c r="I29" s="44">
        <f>MATCH(B29,Archive_Master_crosswalk!W:W,0)</f>
        <v>54</v>
      </c>
    </row>
    <row r="30" spans="1:9" ht="43.5">
      <c r="A30" s="63" t="s">
        <v>1244</v>
      </c>
      <c r="B30" s="54" t="s">
        <v>1089</v>
      </c>
      <c r="C30" s="55" t="s">
        <v>1090</v>
      </c>
      <c r="D30" s="43" t="s">
        <v>369</v>
      </c>
      <c r="E30" s="56" t="s">
        <v>277</v>
      </c>
      <c r="F30" s="56">
        <v>0</v>
      </c>
      <c r="G30" s="56">
        <v>100</v>
      </c>
      <c r="H30" s="57" t="s">
        <v>78</v>
      </c>
      <c r="I30" s="44">
        <f>MATCH(B30,Archive_Master_crosswalk!W:W,0)</f>
        <v>324</v>
      </c>
    </row>
    <row r="31" spans="1:9" ht="43.5">
      <c r="A31" s="63" t="s">
        <v>1244</v>
      </c>
      <c r="B31" s="54" t="s">
        <v>1092</v>
      </c>
      <c r="C31" s="55" t="s">
        <v>1093</v>
      </c>
      <c r="D31" s="43" t="s">
        <v>369</v>
      </c>
      <c r="E31" s="56" t="s">
        <v>277</v>
      </c>
      <c r="F31" s="56">
        <v>0</v>
      </c>
      <c r="G31" s="56">
        <v>100</v>
      </c>
      <c r="H31" s="57" t="s">
        <v>78</v>
      </c>
      <c r="I31" s="44">
        <f>MATCH(B31,Archive_Master_crosswalk!W:W,0)</f>
        <v>325</v>
      </c>
    </row>
    <row r="32" spans="1:9" ht="101.5">
      <c r="A32" s="63" t="s">
        <v>1244</v>
      </c>
      <c r="B32" s="54" t="s">
        <v>1246</v>
      </c>
      <c r="C32" s="55" t="s">
        <v>1247</v>
      </c>
      <c r="D32" s="43" t="s">
        <v>369</v>
      </c>
      <c r="E32" s="56" t="s">
        <v>159</v>
      </c>
      <c r="F32" s="56">
        <v>0</v>
      </c>
      <c r="G32" s="56">
        <v>2.6</v>
      </c>
      <c r="H32" s="57" t="s">
        <v>78</v>
      </c>
      <c r="I32" s="44" t="e">
        <f>MATCH(B32,Archive_Master_crosswalk!W:W,0)</f>
        <v>#N/A</v>
      </c>
    </row>
    <row r="33" spans="1:9" ht="58">
      <c r="A33" s="63" t="s">
        <v>1244</v>
      </c>
      <c r="B33" s="54" t="s">
        <v>1249</v>
      </c>
      <c r="C33" s="55" t="s">
        <v>1250</v>
      </c>
      <c r="D33" s="43" t="s">
        <v>369</v>
      </c>
      <c r="E33" s="56" t="s">
        <v>159</v>
      </c>
      <c r="F33" s="56">
        <v>0</v>
      </c>
      <c r="G33" s="56">
        <v>0.88</v>
      </c>
      <c r="H33" s="57" t="s">
        <v>495</v>
      </c>
      <c r="I33" s="44" t="e">
        <f>MATCH(B33,Archive_Master_crosswalk!W:W,0)</f>
        <v>#N/A</v>
      </c>
    </row>
    <row r="34" spans="1:9" ht="58">
      <c r="A34" s="63" t="s">
        <v>1244</v>
      </c>
      <c r="B34" s="54" t="s">
        <v>1251</v>
      </c>
      <c r="C34" s="55" t="s">
        <v>1252</v>
      </c>
      <c r="D34" s="43" t="s">
        <v>369</v>
      </c>
      <c r="E34" s="56" t="s">
        <v>159</v>
      </c>
      <c r="F34" s="56">
        <v>0</v>
      </c>
      <c r="G34" s="56">
        <v>0.88</v>
      </c>
      <c r="H34" s="57" t="s">
        <v>495</v>
      </c>
      <c r="I34" s="44" t="e">
        <f>MATCH(B34,Archive_Master_crosswalk!W:W,0)</f>
        <v>#N/A</v>
      </c>
    </row>
    <row r="35" spans="1:9" ht="58">
      <c r="A35" s="63" t="s">
        <v>1244</v>
      </c>
      <c r="B35" s="54" t="s">
        <v>1253</v>
      </c>
      <c r="C35" s="55" t="s">
        <v>1254</v>
      </c>
      <c r="D35" s="43" t="s">
        <v>369</v>
      </c>
      <c r="E35" s="56" t="s">
        <v>159</v>
      </c>
      <c r="F35" s="56">
        <v>0</v>
      </c>
      <c r="G35" s="56">
        <v>0.88</v>
      </c>
      <c r="H35" s="57" t="s">
        <v>495</v>
      </c>
      <c r="I35" s="44" t="e">
        <f>MATCH(B35,Archive_Master_crosswalk!W:W,0)</f>
        <v>#N/A</v>
      </c>
    </row>
    <row r="36" spans="1:9" ht="58">
      <c r="A36" s="63" t="s">
        <v>1244</v>
      </c>
      <c r="B36" s="54" t="s">
        <v>1255</v>
      </c>
      <c r="C36" s="55" t="s">
        <v>1256</v>
      </c>
      <c r="D36" s="43" t="s">
        <v>307</v>
      </c>
      <c r="E36" s="56" t="s">
        <v>277</v>
      </c>
      <c r="F36" s="56">
        <v>0</v>
      </c>
      <c r="G36" s="56">
        <v>100</v>
      </c>
      <c r="H36" s="57" t="s">
        <v>495</v>
      </c>
      <c r="I36" s="44" t="e">
        <f>MATCH(B36,Archive_Master_crosswalk!W:W,0)</f>
        <v>#N/A</v>
      </c>
    </row>
    <row r="37" spans="1:9" ht="58">
      <c r="A37" s="63" t="s">
        <v>1244</v>
      </c>
      <c r="B37" s="54" t="s">
        <v>1257</v>
      </c>
      <c r="C37" s="55" t="s">
        <v>1258</v>
      </c>
      <c r="D37" s="43" t="s">
        <v>369</v>
      </c>
      <c r="E37" s="56" t="s">
        <v>277</v>
      </c>
      <c r="F37" s="56">
        <v>0</v>
      </c>
      <c r="G37" s="56">
        <v>100</v>
      </c>
      <c r="H37" s="57" t="s">
        <v>495</v>
      </c>
      <c r="I37" s="44" t="e">
        <f>MATCH(B37,Archive_Master_crosswalk!W:W,0)</f>
        <v>#N/A</v>
      </c>
    </row>
    <row r="38" spans="1:9" ht="58">
      <c r="A38" s="63" t="s">
        <v>1244</v>
      </c>
      <c r="B38" s="54" t="s">
        <v>1259</v>
      </c>
      <c r="C38" s="55" t="s">
        <v>1260</v>
      </c>
      <c r="D38" s="43" t="s">
        <v>307</v>
      </c>
      <c r="E38" s="56" t="s">
        <v>277</v>
      </c>
      <c r="F38" s="56">
        <v>0</v>
      </c>
      <c r="G38" s="56">
        <v>100</v>
      </c>
      <c r="H38" s="57" t="s">
        <v>495</v>
      </c>
      <c r="I38" s="44" t="e">
        <f>MATCH(B38,Archive_Master_crosswalk!W:W,0)</f>
        <v>#N/A</v>
      </c>
    </row>
    <row r="39" spans="1:9" ht="58">
      <c r="A39" s="63" t="s">
        <v>1244</v>
      </c>
      <c r="B39" s="54" t="s">
        <v>1261</v>
      </c>
      <c r="C39" s="55" t="s">
        <v>1262</v>
      </c>
      <c r="D39" s="43" t="s">
        <v>369</v>
      </c>
      <c r="E39" s="56" t="s">
        <v>277</v>
      </c>
      <c r="F39" s="56">
        <v>0</v>
      </c>
      <c r="G39" s="56">
        <v>100</v>
      </c>
      <c r="H39" s="57" t="s">
        <v>495</v>
      </c>
      <c r="I39" s="44" t="e">
        <f>MATCH(B39,Archive_Master_crosswalk!W:W,0)</f>
        <v>#N/A</v>
      </c>
    </row>
    <row r="40" spans="1:9" ht="58">
      <c r="A40" s="63" t="s">
        <v>1244</v>
      </c>
      <c r="B40" s="54" t="s">
        <v>1265</v>
      </c>
      <c r="C40" s="55" t="s">
        <v>1266</v>
      </c>
      <c r="D40" s="43" t="s">
        <v>369</v>
      </c>
      <c r="E40" s="56" t="s">
        <v>277</v>
      </c>
      <c r="F40" s="56">
        <v>0</v>
      </c>
      <c r="G40" s="56">
        <v>100</v>
      </c>
      <c r="H40" s="57" t="s">
        <v>495</v>
      </c>
      <c r="I40" s="44" t="e">
        <f>MATCH(B40,Archive_Master_crosswalk!W:W,0)</f>
        <v>#N/A</v>
      </c>
    </row>
    <row r="41" spans="1:9" ht="14.5">
      <c r="A41" s="63" t="s">
        <v>1244</v>
      </c>
      <c r="B41" s="54" t="s">
        <v>876</v>
      </c>
      <c r="C41" s="55" t="s">
        <v>877</v>
      </c>
      <c r="D41" s="43" t="s">
        <v>307</v>
      </c>
      <c r="E41" s="56" t="s">
        <v>78</v>
      </c>
      <c r="F41" s="56" t="s">
        <v>446</v>
      </c>
      <c r="G41" s="56" t="s">
        <v>511</v>
      </c>
      <c r="H41" s="57" t="s">
        <v>78</v>
      </c>
      <c r="I41" s="44">
        <f>MATCH(B41,Archive_Master_crosswalk!W:W,0)</f>
        <v>236</v>
      </c>
    </row>
    <row r="42" spans="1:9" ht="29">
      <c r="A42" s="63" t="s">
        <v>1244</v>
      </c>
      <c r="B42" s="54" t="s">
        <v>860</v>
      </c>
      <c r="C42" s="55" t="s">
        <v>861</v>
      </c>
      <c r="D42" s="43" t="s">
        <v>369</v>
      </c>
      <c r="E42" s="56" t="s">
        <v>862</v>
      </c>
      <c r="F42" s="56">
        <v>0</v>
      </c>
      <c r="G42" s="56" t="s">
        <v>159</v>
      </c>
      <c r="H42" s="57" t="s">
        <v>78</v>
      </c>
      <c r="I42" s="44">
        <f>MATCH(B42,Archive_Master_crosswalk!W:W,0)</f>
        <v>231</v>
      </c>
    </row>
    <row r="43" spans="1:9" ht="29">
      <c r="A43" s="63" t="s">
        <v>1244</v>
      </c>
      <c r="B43" s="54" t="s">
        <v>866</v>
      </c>
      <c r="C43" s="55" t="s">
        <v>867</v>
      </c>
      <c r="D43" s="43" t="s">
        <v>78</v>
      </c>
      <c r="E43" s="56" t="s">
        <v>862</v>
      </c>
      <c r="F43" s="56" t="s">
        <v>868</v>
      </c>
      <c r="G43" s="56" t="s">
        <v>159</v>
      </c>
      <c r="H43" s="57" t="s">
        <v>78</v>
      </c>
      <c r="I43" s="44">
        <f>MATCH(B43,Archive_Master_crosswalk!W:W,0)</f>
        <v>232</v>
      </c>
    </row>
    <row r="44" spans="1:9" ht="101.5">
      <c r="A44" s="63" t="s">
        <v>1244</v>
      </c>
      <c r="B44" s="54" t="s">
        <v>872</v>
      </c>
      <c r="C44" s="66" t="s">
        <v>873</v>
      </c>
      <c r="D44" s="43" t="s">
        <v>369</v>
      </c>
      <c r="E44" s="67" t="s">
        <v>159</v>
      </c>
      <c r="F44" s="56">
        <v>0</v>
      </c>
      <c r="G44" s="56" t="s">
        <v>874</v>
      </c>
      <c r="H44" s="57" t="s">
        <v>78</v>
      </c>
      <c r="I44" s="44">
        <f>MATCH(B44,Archive_Master_crosswalk!W:W,0)</f>
        <v>234</v>
      </c>
    </row>
    <row r="45" spans="1:9" ht="29">
      <c r="A45" s="63" t="s">
        <v>1244</v>
      </c>
      <c r="B45" s="54" t="s">
        <v>881</v>
      </c>
      <c r="C45" s="55" t="s">
        <v>882</v>
      </c>
      <c r="D45" s="43" t="s">
        <v>369</v>
      </c>
      <c r="E45" s="56" t="s">
        <v>159</v>
      </c>
      <c r="F45" s="56" t="s">
        <v>78</v>
      </c>
      <c r="G45" s="56" t="s">
        <v>78</v>
      </c>
      <c r="H45" s="57" t="s">
        <v>78</v>
      </c>
      <c r="I45" s="44">
        <f>MATCH(B45,Archive_Master_crosswalk!W:W,0)</f>
        <v>237</v>
      </c>
    </row>
    <row r="46" spans="1:9" ht="87">
      <c r="A46" s="63" t="s">
        <v>1244</v>
      </c>
      <c r="B46" s="54" t="s">
        <v>884</v>
      </c>
      <c r="C46" s="55" t="s">
        <v>885</v>
      </c>
      <c r="D46" s="43" t="s">
        <v>78</v>
      </c>
      <c r="E46" s="56" t="s">
        <v>78</v>
      </c>
      <c r="F46" s="56" t="s">
        <v>78</v>
      </c>
      <c r="G46" s="56" t="s">
        <v>78</v>
      </c>
      <c r="H46" s="57" t="s">
        <v>78</v>
      </c>
      <c r="I46" s="44">
        <f>MATCH(B46,Archive_Master_crosswalk!W:W,0)</f>
        <v>238</v>
      </c>
    </row>
    <row r="47" spans="1:9" ht="87">
      <c r="A47" s="63" t="s">
        <v>1244</v>
      </c>
      <c r="B47" s="54" t="s">
        <v>895</v>
      </c>
      <c r="C47" s="55" t="s">
        <v>892</v>
      </c>
      <c r="D47" s="43" t="s">
        <v>78</v>
      </c>
      <c r="E47" s="56" t="s">
        <v>893</v>
      </c>
      <c r="F47" s="56">
        <v>0</v>
      </c>
      <c r="G47" s="56">
        <v>400</v>
      </c>
      <c r="H47" s="57" t="s">
        <v>78</v>
      </c>
      <c r="I47" s="44">
        <f>MATCH(B47,Archive_Master_crosswalk!W:W,0)</f>
        <v>242</v>
      </c>
    </row>
    <row r="48" spans="1:9" ht="101.5">
      <c r="A48" s="63" t="s">
        <v>1244</v>
      </c>
      <c r="B48" s="54" t="s">
        <v>891</v>
      </c>
      <c r="C48" s="55" t="s">
        <v>896</v>
      </c>
      <c r="D48" s="43" t="s">
        <v>78</v>
      </c>
      <c r="E48" s="56" t="s">
        <v>78</v>
      </c>
      <c r="F48" s="56" t="s">
        <v>897</v>
      </c>
      <c r="G48" s="56" t="s">
        <v>898</v>
      </c>
      <c r="H48" s="57" t="s">
        <v>78</v>
      </c>
      <c r="I48" s="44">
        <f>MATCH(B48,Archive_Master_crosswalk!W:W,0)</f>
        <v>241</v>
      </c>
    </row>
    <row r="49" spans="1:9" ht="14.5">
      <c r="A49" s="54" t="s">
        <v>1278</v>
      </c>
      <c r="B49" s="54" t="s">
        <v>828</v>
      </c>
      <c r="C49" s="55" t="s">
        <v>829</v>
      </c>
      <c r="D49" s="43" t="s">
        <v>307</v>
      </c>
      <c r="E49" s="56" t="s">
        <v>830</v>
      </c>
      <c r="F49" s="56">
        <v>0</v>
      </c>
      <c r="G49" s="56" t="s">
        <v>159</v>
      </c>
      <c r="H49" s="57" t="s">
        <v>78</v>
      </c>
      <c r="I49" s="44">
        <f>MATCH(B49,Archive_Master_crosswalk!W:W,0)</f>
        <v>221</v>
      </c>
    </row>
    <row r="50" spans="1:9" ht="29">
      <c r="A50" s="54" t="s">
        <v>1278</v>
      </c>
      <c r="B50" s="54" t="s">
        <v>832</v>
      </c>
      <c r="C50" s="55" t="s">
        <v>833</v>
      </c>
      <c r="D50" s="43" t="s">
        <v>78</v>
      </c>
      <c r="E50" s="56" t="s">
        <v>830</v>
      </c>
      <c r="F50" s="56">
        <v>0</v>
      </c>
      <c r="G50" s="56" t="s">
        <v>159</v>
      </c>
      <c r="H50" s="57" t="s">
        <v>78</v>
      </c>
      <c r="I50" s="44">
        <f>MATCH(B50,Archive_Master_crosswalk!W:W,0)</f>
        <v>222</v>
      </c>
    </row>
    <row r="51" spans="1:9" ht="14.5">
      <c r="A51" s="54" t="s">
        <v>1278</v>
      </c>
      <c r="B51" s="54" t="s">
        <v>835</v>
      </c>
      <c r="C51" s="55" t="s">
        <v>836</v>
      </c>
      <c r="D51" s="43" t="s">
        <v>307</v>
      </c>
      <c r="E51" s="56" t="s">
        <v>830</v>
      </c>
      <c r="F51" s="56">
        <v>0</v>
      </c>
      <c r="G51" s="56" t="s">
        <v>159</v>
      </c>
      <c r="H51" s="57" t="s">
        <v>78</v>
      </c>
      <c r="I51" s="44">
        <f>MATCH(B51,Archive_Master_crosswalk!W:W,0)</f>
        <v>223</v>
      </c>
    </row>
    <row r="52" spans="1:9" ht="29">
      <c r="A52" s="54" t="s">
        <v>1278</v>
      </c>
      <c r="B52" s="54" t="s">
        <v>838</v>
      </c>
      <c r="C52" s="55" t="s">
        <v>839</v>
      </c>
      <c r="D52" s="43" t="s">
        <v>307</v>
      </c>
      <c r="E52" s="56" t="s">
        <v>830</v>
      </c>
      <c r="F52" s="56">
        <v>0</v>
      </c>
      <c r="G52" s="56" t="s">
        <v>159</v>
      </c>
      <c r="H52" s="57" t="s">
        <v>78</v>
      </c>
      <c r="I52" s="44">
        <f>MATCH(B52,Archive_Master_crosswalk!W:W,0)</f>
        <v>224</v>
      </c>
    </row>
    <row r="53" spans="1:9" ht="43.5">
      <c r="A53" s="54" t="s">
        <v>1278</v>
      </c>
      <c r="B53" s="54" t="s">
        <v>841</v>
      </c>
      <c r="C53" s="55" t="s">
        <v>842</v>
      </c>
      <c r="D53" s="43" t="s">
        <v>307</v>
      </c>
      <c r="E53" s="56" t="s">
        <v>843</v>
      </c>
      <c r="F53" s="56">
        <v>0</v>
      </c>
      <c r="G53" s="56">
        <v>65500</v>
      </c>
      <c r="H53" s="57" t="s">
        <v>78</v>
      </c>
      <c r="I53" s="44">
        <f>MATCH(B53,Archive_Master_crosswalk!W:W,0)</f>
        <v>225</v>
      </c>
    </row>
    <row r="54" spans="1:9" ht="29">
      <c r="A54" s="54" t="s">
        <v>1278</v>
      </c>
      <c r="B54" s="54" t="s">
        <v>845</v>
      </c>
      <c r="C54" s="55" t="s">
        <v>846</v>
      </c>
      <c r="D54" s="43" t="s">
        <v>78</v>
      </c>
      <c r="E54" s="56" t="s">
        <v>843</v>
      </c>
      <c r="F54" s="56">
        <v>0</v>
      </c>
      <c r="G54" s="56">
        <v>65500</v>
      </c>
      <c r="H54" s="57" t="s">
        <v>78</v>
      </c>
      <c r="I54" s="44">
        <f>MATCH(B54,Archive_Master_crosswalk!W:W,0)</f>
        <v>226</v>
      </c>
    </row>
    <row r="55" spans="1:9" ht="14.5">
      <c r="A55" s="54" t="s">
        <v>1278</v>
      </c>
      <c r="B55" s="54" t="s">
        <v>847</v>
      </c>
      <c r="C55" s="55" t="s">
        <v>848</v>
      </c>
      <c r="D55" s="43" t="s">
        <v>849</v>
      </c>
      <c r="E55" s="56" t="s">
        <v>850</v>
      </c>
      <c r="F55" s="56">
        <v>0</v>
      </c>
      <c r="G55" s="56">
        <v>14</v>
      </c>
      <c r="H55" s="57" t="s">
        <v>78</v>
      </c>
      <c r="I55" s="44">
        <f>MATCH(B55,Archive_Master_crosswalk!W:W,0)</f>
        <v>227</v>
      </c>
    </row>
    <row r="56" spans="1:9" ht="14.5">
      <c r="A56" s="54" t="s">
        <v>1278</v>
      </c>
      <c r="B56" s="54" t="s">
        <v>814</v>
      </c>
      <c r="C56" s="55" t="s">
        <v>816</v>
      </c>
      <c r="D56" s="43" t="s">
        <v>307</v>
      </c>
      <c r="E56" s="56" t="s">
        <v>817</v>
      </c>
      <c r="F56" s="56">
        <v>0</v>
      </c>
      <c r="G56" s="56" t="s">
        <v>159</v>
      </c>
      <c r="H56" s="57" t="s">
        <v>78</v>
      </c>
      <c r="I56" s="44">
        <f>MATCH(B56,Archive_Master_crosswalk!W:W,0)</f>
        <v>219</v>
      </c>
    </row>
    <row r="57" spans="1:9" ht="29">
      <c r="A57" s="54" t="s">
        <v>1278</v>
      </c>
      <c r="B57" s="54" t="s">
        <v>853</v>
      </c>
      <c r="C57" s="55" t="s">
        <v>854</v>
      </c>
      <c r="D57" s="43" t="s">
        <v>307</v>
      </c>
      <c r="E57" s="56" t="s">
        <v>855</v>
      </c>
      <c r="F57" s="56">
        <v>0</v>
      </c>
      <c r="G57" s="56" t="s">
        <v>159</v>
      </c>
      <c r="H57" s="57" t="s">
        <v>78</v>
      </c>
      <c r="I57" s="44">
        <f>MATCH(B57,Archive_Master_crosswalk!W:W,0)</f>
        <v>229</v>
      </c>
    </row>
    <row r="58" spans="1:9" ht="58">
      <c r="A58" s="69" t="s">
        <v>1279</v>
      </c>
      <c r="B58" s="54" t="s">
        <v>400</v>
      </c>
      <c r="C58" s="55" t="s">
        <v>401</v>
      </c>
      <c r="D58" s="43" t="s">
        <v>369</v>
      </c>
      <c r="E58" s="56" t="s">
        <v>277</v>
      </c>
      <c r="F58" s="56">
        <v>0</v>
      </c>
      <c r="G58" s="56">
        <v>100</v>
      </c>
      <c r="H58" s="57" t="s">
        <v>386</v>
      </c>
      <c r="I58" s="44">
        <f>MATCH(B58,Archive_Master_crosswalk!W:W,0)</f>
        <v>93</v>
      </c>
    </row>
    <row r="59" spans="1:9" ht="58">
      <c r="A59" s="69" t="s">
        <v>1279</v>
      </c>
      <c r="B59" s="54" t="s">
        <v>384</v>
      </c>
      <c r="C59" s="55" t="s">
        <v>385</v>
      </c>
      <c r="D59" s="43" t="s">
        <v>369</v>
      </c>
      <c r="E59" s="56" t="s">
        <v>248</v>
      </c>
      <c r="F59" s="56">
        <v>0</v>
      </c>
      <c r="G59" s="56" t="s">
        <v>159</v>
      </c>
      <c r="H59" s="57" t="s">
        <v>386</v>
      </c>
      <c r="I59" s="44">
        <f>MATCH(B59,Archive_Master_crosswalk!W:W,0)</f>
        <v>90</v>
      </c>
    </row>
    <row r="60" spans="1:9" ht="58">
      <c r="A60" s="69" t="s">
        <v>1279</v>
      </c>
      <c r="B60" s="54" t="s">
        <v>409</v>
      </c>
      <c r="C60" s="55" t="s">
        <v>410</v>
      </c>
      <c r="D60" s="43" t="s">
        <v>369</v>
      </c>
      <c r="E60" s="56" t="s">
        <v>411</v>
      </c>
      <c r="F60" s="56">
        <v>0</v>
      </c>
      <c r="G60" s="56" t="s">
        <v>159</v>
      </c>
      <c r="H60" s="57" t="s">
        <v>386</v>
      </c>
      <c r="I60" s="44">
        <f>MATCH(B60,Archive_Master_crosswalk!W:W,0)</f>
        <v>94</v>
      </c>
    </row>
    <row r="61" spans="1:9" ht="29">
      <c r="A61" s="69" t="s">
        <v>1279</v>
      </c>
      <c r="B61" s="54" t="s">
        <v>713</v>
      </c>
      <c r="C61" s="55" t="s">
        <v>714</v>
      </c>
      <c r="D61" s="43" t="s">
        <v>369</v>
      </c>
      <c r="E61" s="56" t="s">
        <v>715</v>
      </c>
      <c r="F61" s="56">
        <v>0</v>
      </c>
      <c r="G61" s="56" t="s">
        <v>159</v>
      </c>
      <c r="H61" s="57" t="s">
        <v>78</v>
      </c>
      <c r="I61" s="44">
        <f>MATCH(B61,Archive_Master_crosswalk!W:W,0)</f>
        <v>183</v>
      </c>
    </row>
    <row r="62" spans="1:9" ht="29">
      <c r="A62" s="69" t="s">
        <v>1279</v>
      </c>
      <c r="B62" s="54" t="s">
        <v>723</v>
      </c>
      <c r="C62" s="55" t="s">
        <v>724</v>
      </c>
      <c r="D62" s="43" t="s">
        <v>369</v>
      </c>
      <c r="E62" s="56" t="s">
        <v>725</v>
      </c>
      <c r="F62" s="56">
        <v>0</v>
      </c>
      <c r="G62" s="56" t="s">
        <v>159</v>
      </c>
      <c r="H62" s="57" t="s">
        <v>78</v>
      </c>
      <c r="I62" s="44">
        <f>MATCH(B62,Archive_Master_crosswalk!W:W,0)</f>
        <v>184</v>
      </c>
    </row>
    <row r="63" spans="1:9" ht="87">
      <c r="A63" s="69" t="s">
        <v>1279</v>
      </c>
      <c r="B63" s="54" t="s">
        <v>581</v>
      </c>
      <c r="C63" s="55" t="s">
        <v>582</v>
      </c>
      <c r="D63" s="43" t="s">
        <v>307</v>
      </c>
      <c r="E63" s="56" t="s">
        <v>277</v>
      </c>
      <c r="F63" s="56">
        <v>0</v>
      </c>
      <c r="G63" s="56">
        <v>100</v>
      </c>
      <c r="H63" s="57" t="s">
        <v>583</v>
      </c>
      <c r="I63" s="44">
        <f>MATCH(B63,Archive_Master_crosswalk!W:W,0)</f>
        <v>140</v>
      </c>
    </row>
    <row r="64" spans="1:9" ht="87">
      <c r="A64" s="69" t="s">
        <v>1279</v>
      </c>
      <c r="B64" s="54" t="s">
        <v>588</v>
      </c>
      <c r="C64" s="55" t="s">
        <v>590</v>
      </c>
      <c r="D64" s="43" t="s">
        <v>307</v>
      </c>
      <c r="E64" s="56" t="s">
        <v>277</v>
      </c>
      <c r="F64" s="56">
        <v>0</v>
      </c>
      <c r="G64" s="56">
        <v>100</v>
      </c>
      <c r="H64" s="57" t="s">
        <v>583</v>
      </c>
      <c r="I64" s="44">
        <f>MATCH(B64,Archive_Master_crosswalk!W:W,0)</f>
        <v>141</v>
      </c>
    </row>
    <row r="65" spans="1:9" ht="58">
      <c r="A65" s="69" t="s">
        <v>1279</v>
      </c>
      <c r="B65" s="54" t="s">
        <v>594</v>
      </c>
      <c r="C65" s="55" t="s">
        <v>595</v>
      </c>
      <c r="D65" s="43" t="s">
        <v>369</v>
      </c>
      <c r="E65" s="56" t="s">
        <v>570</v>
      </c>
      <c r="F65" s="56">
        <v>1</v>
      </c>
      <c r="G65" s="56">
        <v>4098</v>
      </c>
      <c r="H65" s="57" t="s">
        <v>386</v>
      </c>
      <c r="I65" s="44">
        <f>MATCH(B65,Archive_Master_crosswalk!W:W,0)</f>
        <v>144</v>
      </c>
    </row>
    <row r="66" spans="1:9" ht="58">
      <c r="A66" s="69" t="s">
        <v>1279</v>
      </c>
      <c r="B66" s="54" t="s">
        <v>597</v>
      </c>
      <c r="C66" s="55" t="s">
        <v>598</v>
      </c>
      <c r="D66" s="43" t="s">
        <v>369</v>
      </c>
      <c r="E66" s="56" t="s">
        <v>570</v>
      </c>
      <c r="F66" s="56">
        <v>1</v>
      </c>
      <c r="G66" s="56">
        <v>4098</v>
      </c>
      <c r="H66" s="57" t="s">
        <v>386</v>
      </c>
      <c r="I66" s="44">
        <f>MATCH(B66,Archive_Master_crosswalk!W:W,0)</f>
        <v>145</v>
      </c>
    </row>
    <row r="67" spans="1:9" ht="58">
      <c r="A67" s="69" t="s">
        <v>1279</v>
      </c>
      <c r="B67" s="54" t="s">
        <v>568</v>
      </c>
      <c r="C67" s="55" t="s">
        <v>569</v>
      </c>
      <c r="D67" s="43" t="s">
        <v>369</v>
      </c>
      <c r="E67" s="56" t="s">
        <v>570</v>
      </c>
      <c r="F67" s="56">
        <v>1</v>
      </c>
      <c r="G67" s="56">
        <v>4098</v>
      </c>
      <c r="H67" s="57" t="s">
        <v>386</v>
      </c>
      <c r="I67" s="44">
        <f>MATCH(B67,Archive_Master_crosswalk!W:W,0)</f>
        <v>139</v>
      </c>
    </row>
    <row r="68" spans="1:9" ht="87">
      <c r="A68" s="69" t="s">
        <v>1279</v>
      </c>
      <c r="B68" s="54" t="s">
        <v>667</v>
      </c>
      <c r="C68" s="55" t="s">
        <v>668</v>
      </c>
      <c r="D68" s="43" t="s">
        <v>369</v>
      </c>
      <c r="E68" s="56" t="s">
        <v>570</v>
      </c>
      <c r="F68" s="56">
        <v>1</v>
      </c>
      <c r="G68" s="56">
        <v>4098</v>
      </c>
      <c r="H68" s="57" t="s">
        <v>386</v>
      </c>
      <c r="I68" s="44">
        <f>MATCH(B68,Archive_Master_crosswalk!W:W,0)</f>
        <v>167</v>
      </c>
    </row>
    <row r="69" spans="1:9" ht="72.5">
      <c r="A69" s="69" t="s">
        <v>1279</v>
      </c>
      <c r="B69" s="54" t="s">
        <v>573</v>
      </c>
      <c r="C69" s="55" t="s">
        <v>575</v>
      </c>
      <c r="D69" s="43" t="s">
        <v>307</v>
      </c>
      <c r="E69" s="56" t="s">
        <v>277</v>
      </c>
      <c r="F69" s="56">
        <v>0</v>
      </c>
      <c r="G69" s="56">
        <v>100</v>
      </c>
      <c r="H69" s="57" t="s">
        <v>576</v>
      </c>
      <c r="I69" s="44">
        <f>MATCH(B69,Archive_Master_crosswalk!W:W,0)</f>
        <v>142</v>
      </c>
    </row>
    <row r="70" spans="1:9" ht="72.5">
      <c r="A70" s="69" t="s">
        <v>1279</v>
      </c>
      <c r="B70" s="54" t="s">
        <v>600</v>
      </c>
      <c r="C70" s="55" t="s">
        <v>601</v>
      </c>
      <c r="D70" s="43" t="s">
        <v>307</v>
      </c>
      <c r="E70" s="56" t="s">
        <v>277</v>
      </c>
      <c r="F70" s="56">
        <v>0</v>
      </c>
      <c r="G70" s="56">
        <v>100</v>
      </c>
      <c r="H70" s="57" t="s">
        <v>576</v>
      </c>
      <c r="I70" s="44">
        <f>MATCH(B70,Archive_Master_crosswalk!W:W,0)</f>
        <v>143</v>
      </c>
    </row>
    <row r="71" spans="1:9" ht="43.5">
      <c r="A71" s="69" t="s">
        <v>1279</v>
      </c>
      <c r="B71" s="54" t="s">
        <v>550</v>
      </c>
      <c r="C71" s="55" t="s">
        <v>551</v>
      </c>
      <c r="D71" s="43" t="s">
        <v>369</v>
      </c>
      <c r="E71" s="56" t="s">
        <v>277</v>
      </c>
      <c r="F71" s="56">
        <v>0</v>
      </c>
      <c r="G71" s="56">
        <v>100</v>
      </c>
      <c r="H71" s="57" t="s">
        <v>78</v>
      </c>
      <c r="I71" s="44">
        <f>MATCH(B71,Archive_Master_crosswalk!W:W,0)</f>
        <v>133</v>
      </c>
    </row>
    <row r="72" spans="1:9" ht="29">
      <c r="A72" s="69" t="s">
        <v>1279</v>
      </c>
      <c r="B72" s="54" t="s">
        <v>529</v>
      </c>
      <c r="C72" s="55" t="s">
        <v>530</v>
      </c>
      <c r="D72" s="43" t="s">
        <v>369</v>
      </c>
      <c r="E72" s="56" t="s">
        <v>277</v>
      </c>
      <c r="F72" s="56">
        <v>0</v>
      </c>
      <c r="G72" s="56">
        <v>100</v>
      </c>
      <c r="H72" s="57" t="s">
        <v>78</v>
      </c>
      <c r="I72" s="44">
        <f>MATCH(B72,Archive_Master_crosswalk!W:W,0)</f>
        <v>127</v>
      </c>
    </row>
    <row r="73" spans="1:9" ht="58">
      <c r="A73" s="69" t="s">
        <v>1279</v>
      </c>
      <c r="B73" s="54" t="s">
        <v>553</v>
      </c>
      <c r="C73" s="55" t="s">
        <v>554</v>
      </c>
      <c r="D73" s="43" t="s">
        <v>369</v>
      </c>
      <c r="E73" s="56" t="s">
        <v>277</v>
      </c>
      <c r="F73" s="56">
        <v>0</v>
      </c>
      <c r="G73" s="56">
        <v>100</v>
      </c>
      <c r="H73" s="57" t="s">
        <v>78</v>
      </c>
      <c r="I73" s="44">
        <f>MATCH(B73,Archive_Master_crosswalk!W:W,0)</f>
        <v>134</v>
      </c>
    </row>
    <row r="74" spans="1:9" ht="29">
      <c r="A74" s="69" t="s">
        <v>1279</v>
      </c>
      <c r="B74" s="71" t="s">
        <v>556</v>
      </c>
      <c r="C74" s="55" t="s">
        <v>557</v>
      </c>
      <c r="D74" s="43" t="s">
        <v>369</v>
      </c>
      <c r="E74" s="56" t="s">
        <v>277</v>
      </c>
      <c r="F74" s="56">
        <v>0</v>
      </c>
      <c r="G74" s="56">
        <v>100</v>
      </c>
      <c r="H74" s="57" t="s">
        <v>78</v>
      </c>
      <c r="I74" s="44">
        <f>MATCH(B74,Archive_Master_crosswalk!W:W,0)</f>
        <v>135</v>
      </c>
    </row>
    <row r="75" spans="1:9" ht="29">
      <c r="A75" s="69" t="s">
        <v>1279</v>
      </c>
      <c r="B75" s="71" t="s">
        <v>559</v>
      </c>
      <c r="C75" s="55" t="s">
        <v>560</v>
      </c>
      <c r="D75" s="43" t="s">
        <v>369</v>
      </c>
      <c r="E75" s="56" t="s">
        <v>277</v>
      </c>
      <c r="F75" s="56">
        <v>0</v>
      </c>
      <c r="G75" s="56">
        <v>100</v>
      </c>
      <c r="H75" s="57" t="s">
        <v>78</v>
      </c>
      <c r="I75" s="44">
        <f>MATCH(B75,Archive_Master_crosswalk!W:W,0)</f>
        <v>136</v>
      </c>
    </row>
    <row r="76" spans="1:9" ht="14.5">
      <c r="A76" s="69" t="s">
        <v>1279</v>
      </c>
      <c r="B76" s="71" t="s">
        <v>562</v>
      </c>
      <c r="C76" s="55" t="s">
        <v>563</v>
      </c>
      <c r="D76" s="43" t="s">
        <v>369</v>
      </c>
      <c r="E76" s="56" t="s">
        <v>277</v>
      </c>
      <c r="F76" s="56">
        <v>0</v>
      </c>
      <c r="G76" s="56">
        <v>100</v>
      </c>
      <c r="H76" s="57" t="s">
        <v>78</v>
      </c>
      <c r="I76" s="44">
        <f>MATCH(B76,Archive_Master_crosswalk!W:W,0)</f>
        <v>137</v>
      </c>
    </row>
    <row r="77" spans="1:9" ht="29">
      <c r="A77" s="69" t="s">
        <v>1279</v>
      </c>
      <c r="B77" s="71" t="s">
        <v>564</v>
      </c>
      <c r="C77" s="55" t="s">
        <v>565</v>
      </c>
      <c r="D77" s="43" t="s">
        <v>369</v>
      </c>
      <c r="E77" s="56" t="s">
        <v>277</v>
      </c>
      <c r="F77" s="56">
        <v>0</v>
      </c>
      <c r="G77" s="56">
        <v>100</v>
      </c>
      <c r="H77" s="57" t="s">
        <v>78</v>
      </c>
      <c r="I77" s="44">
        <f>MATCH(B77,Archive_Master_crosswalk!W:W,0)</f>
        <v>138</v>
      </c>
    </row>
    <row r="78" spans="1:9" ht="29">
      <c r="A78" s="69" t="s">
        <v>1279</v>
      </c>
      <c r="B78" s="54" t="s">
        <v>305</v>
      </c>
      <c r="C78" s="55" t="s">
        <v>306</v>
      </c>
      <c r="D78" s="43" t="s">
        <v>307</v>
      </c>
      <c r="E78" s="56" t="s">
        <v>248</v>
      </c>
      <c r="F78" s="56">
        <v>0</v>
      </c>
      <c r="G78" s="56" t="s">
        <v>159</v>
      </c>
      <c r="H78" s="57" t="s">
        <v>78</v>
      </c>
      <c r="I78" s="44">
        <f>MATCH(B78,Archive_Master_crosswalk!W:W,0)</f>
        <v>69</v>
      </c>
    </row>
    <row r="79" spans="1:9" ht="29">
      <c r="A79" s="69" t="s">
        <v>1279</v>
      </c>
      <c r="B79" s="54" t="s">
        <v>359</v>
      </c>
      <c r="C79" s="55" t="s">
        <v>360</v>
      </c>
      <c r="D79" s="43" t="s">
        <v>307</v>
      </c>
      <c r="E79" s="56" t="s">
        <v>248</v>
      </c>
      <c r="F79" s="56">
        <v>0</v>
      </c>
      <c r="G79" s="56" t="s">
        <v>159</v>
      </c>
      <c r="H79" s="57" t="s">
        <v>78</v>
      </c>
      <c r="I79" s="44">
        <f>MATCH(B79,Archive_Master_crosswalk!W:W,0)</f>
        <v>85</v>
      </c>
    </row>
    <row r="80" spans="1:9" ht="43.5">
      <c r="A80" s="69" t="s">
        <v>1279</v>
      </c>
      <c r="B80" s="54" t="s">
        <v>487</v>
      </c>
      <c r="C80" s="55" t="s">
        <v>488</v>
      </c>
      <c r="D80" s="43" t="s">
        <v>307</v>
      </c>
      <c r="E80" s="56" t="s">
        <v>159</v>
      </c>
      <c r="F80" s="56">
        <v>-1</v>
      </c>
      <c r="G80" s="56">
        <v>2</v>
      </c>
      <c r="H80" s="57" t="s">
        <v>78</v>
      </c>
      <c r="I80" s="44">
        <f>MATCH(B80,Archive_Master_crosswalk!W:W,0)</f>
        <v>116</v>
      </c>
    </row>
    <row r="81" spans="1:9" ht="87">
      <c r="A81" s="69" t="s">
        <v>1279</v>
      </c>
      <c r="B81" s="54" t="s">
        <v>490</v>
      </c>
      <c r="C81" s="55" t="s">
        <v>491</v>
      </c>
      <c r="D81" s="43" t="s">
        <v>369</v>
      </c>
      <c r="E81" s="56" t="s">
        <v>159</v>
      </c>
      <c r="F81" s="56">
        <v>0</v>
      </c>
      <c r="G81" s="56">
        <v>2.2999999999999998</v>
      </c>
      <c r="H81" s="57" t="s">
        <v>78</v>
      </c>
      <c r="I81" s="44">
        <f>MATCH(B81,Archive_Master_crosswalk!W:W,0)</f>
        <v>117</v>
      </c>
    </row>
    <row r="82" spans="1:9" ht="43.5">
      <c r="A82" s="69" t="s">
        <v>1279</v>
      </c>
      <c r="B82" s="54" t="s">
        <v>520</v>
      </c>
      <c r="C82" s="55" t="s">
        <v>521</v>
      </c>
      <c r="D82" s="43" t="s">
        <v>307</v>
      </c>
      <c r="E82" s="56" t="s">
        <v>522</v>
      </c>
      <c r="F82" s="56">
        <v>0</v>
      </c>
      <c r="G82" s="56">
        <v>180</v>
      </c>
      <c r="H82" s="57" t="s">
        <v>78</v>
      </c>
      <c r="I82" s="44">
        <f>MATCH(B82,Archive_Master_crosswalk!W:W,0)</f>
        <v>126</v>
      </c>
    </row>
    <row r="83" spans="1:9" ht="29">
      <c r="A83" s="69" t="s">
        <v>1279</v>
      </c>
      <c r="B83" s="54" t="s">
        <v>367</v>
      </c>
      <c r="C83" s="55" t="s">
        <v>368</v>
      </c>
      <c r="D83" s="43" t="s">
        <v>369</v>
      </c>
      <c r="E83" s="56" t="s">
        <v>159</v>
      </c>
      <c r="F83" s="56">
        <v>0</v>
      </c>
      <c r="G83" s="56" t="s">
        <v>159</v>
      </c>
      <c r="H83" s="57" t="s">
        <v>78</v>
      </c>
      <c r="I83" s="44">
        <f>MATCH(B83,Archive_Master_crosswalk!W:W,0)</f>
        <v>88</v>
      </c>
    </row>
    <row r="84" spans="1:9" ht="29">
      <c r="A84" s="69" t="s">
        <v>1279</v>
      </c>
      <c r="B84" s="54" t="s">
        <v>374</v>
      </c>
      <c r="C84" s="55" t="s">
        <v>375</v>
      </c>
      <c r="D84" s="43" t="s">
        <v>78</v>
      </c>
      <c r="E84" s="56" t="s">
        <v>248</v>
      </c>
      <c r="F84" s="56">
        <v>0</v>
      </c>
      <c r="G84" s="56" t="s">
        <v>159</v>
      </c>
      <c r="H84" s="57" t="s">
        <v>78</v>
      </c>
      <c r="I84" s="44">
        <f>MATCH(B84,Archive_Master_crosswalk!W:W,0)</f>
        <v>89</v>
      </c>
    </row>
    <row r="85" spans="1:9" ht="58">
      <c r="A85" s="69" t="s">
        <v>1279</v>
      </c>
      <c r="B85" s="54" t="s">
        <v>435</v>
      </c>
      <c r="C85" s="55" t="s">
        <v>437</v>
      </c>
      <c r="D85" s="43" t="s">
        <v>307</v>
      </c>
      <c r="E85" s="56" t="s">
        <v>277</v>
      </c>
      <c r="F85" s="56">
        <v>0</v>
      </c>
      <c r="G85" s="56">
        <v>100</v>
      </c>
      <c r="H85" s="57" t="s">
        <v>78</v>
      </c>
      <c r="I85" s="44">
        <f>MATCH(B85,Archive_Master_crosswalk!W:W,0)</f>
        <v>99</v>
      </c>
    </row>
    <row r="86" spans="1:9" ht="14.5">
      <c r="A86" s="54" t="s">
        <v>1312</v>
      </c>
      <c r="B86" s="54" t="s">
        <v>265</v>
      </c>
      <c r="C86" s="55" t="s">
        <v>266</v>
      </c>
      <c r="D86" s="43" t="s">
        <v>78</v>
      </c>
      <c r="E86" s="56" t="s">
        <v>248</v>
      </c>
      <c r="F86" s="56">
        <v>0</v>
      </c>
      <c r="G86" s="56" t="s">
        <v>159</v>
      </c>
      <c r="H86" s="57" t="s">
        <v>78</v>
      </c>
      <c r="I86" s="44">
        <f>MATCH(B86,Archive_Master_crosswalk!W:W,0)</f>
        <v>65</v>
      </c>
    </row>
    <row r="87" spans="1:9" ht="14.5">
      <c r="A87" s="54" t="s">
        <v>1312</v>
      </c>
      <c r="B87" s="54" t="s">
        <v>312</v>
      </c>
      <c r="C87" s="55" t="s">
        <v>313</v>
      </c>
      <c r="D87" s="43" t="s">
        <v>78</v>
      </c>
      <c r="E87" s="56" t="s">
        <v>248</v>
      </c>
      <c r="F87" s="56">
        <v>0</v>
      </c>
      <c r="G87" s="56" t="s">
        <v>159</v>
      </c>
      <c r="H87" s="57" t="s">
        <v>78</v>
      </c>
      <c r="I87" s="44">
        <f>MATCH(B87,Archive_Master_crosswalk!W:W,0)</f>
        <v>70</v>
      </c>
    </row>
    <row r="88" spans="1:9" ht="58">
      <c r="A88" s="54" t="s">
        <v>1312</v>
      </c>
      <c r="B88" s="54" t="s">
        <v>493</v>
      </c>
      <c r="C88" s="55" t="s">
        <v>494</v>
      </c>
      <c r="D88" s="43" t="s">
        <v>78</v>
      </c>
      <c r="E88" s="56" t="s">
        <v>248</v>
      </c>
      <c r="F88" s="56">
        <v>0</v>
      </c>
      <c r="G88" s="56" t="s">
        <v>159</v>
      </c>
      <c r="H88" s="57" t="s">
        <v>495</v>
      </c>
      <c r="I88" s="44">
        <f>MATCH(B88,Archive_Master_crosswalk!W:W,0)</f>
        <v>118</v>
      </c>
    </row>
    <row r="89" spans="1:9" ht="116">
      <c r="A89" s="54" t="s">
        <v>1312</v>
      </c>
      <c r="B89" s="54" t="s">
        <v>501</v>
      </c>
      <c r="C89" s="55" t="s">
        <v>502</v>
      </c>
      <c r="D89" s="43" t="s">
        <v>78</v>
      </c>
      <c r="E89" s="56" t="s">
        <v>159</v>
      </c>
      <c r="F89" s="56">
        <v>1</v>
      </c>
      <c r="G89" s="56">
        <v>3</v>
      </c>
      <c r="H89" s="57" t="s">
        <v>495</v>
      </c>
      <c r="I89" s="44">
        <f>MATCH(B89,Archive_Master_crosswalk!W:W,0)</f>
        <v>120</v>
      </c>
    </row>
    <row r="90" spans="1:9" ht="43.5">
      <c r="A90" s="54" t="s">
        <v>1312</v>
      </c>
      <c r="B90" s="54" t="s">
        <v>275</v>
      </c>
      <c r="C90" s="55" t="s">
        <v>276</v>
      </c>
      <c r="D90" s="43" t="s">
        <v>78</v>
      </c>
      <c r="E90" s="56" t="s">
        <v>277</v>
      </c>
      <c r="F90" s="56">
        <v>0</v>
      </c>
      <c r="G90" s="56" t="s">
        <v>278</v>
      </c>
      <c r="H90" s="57" t="s">
        <v>78</v>
      </c>
      <c r="I90" s="44">
        <f>MATCH(B90,Archive_Master_crosswalk!W:W,0)</f>
        <v>66</v>
      </c>
    </row>
    <row r="91" spans="1:9" ht="29">
      <c r="A91" s="54" t="s">
        <v>1312</v>
      </c>
      <c r="B91" s="54" t="s">
        <v>428</v>
      </c>
      <c r="C91" s="55" t="s">
        <v>429</v>
      </c>
      <c r="D91" s="43" t="s">
        <v>78</v>
      </c>
      <c r="E91" s="56" t="s">
        <v>159</v>
      </c>
      <c r="F91" s="56">
        <v>1</v>
      </c>
      <c r="G91" s="56" t="s">
        <v>78</v>
      </c>
      <c r="H91" s="57" t="s">
        <v>78</v>
      </c>
      <c r="I91" s="44">
        <f>MATCH(B91,Archive_Master_crosswalk!W:W,0)</f>
        <v>98</v>
      </c>
    </row>
    <row r="92" spans="1:9" ht="29">
      <c r="A92" s="54" t="s">
        <v>1312</v>
      </c>
      <c r="B92" s="54" t="s">
        <v>504</v>
      </c>
      <c r="C92" s="55" t="s">
        <v>505</v>
      </c>
      <c r="D92" s="43" t="s">
        <v>78</v>
      </c>
      <c r="E92" s="56" t="s">
        <v>159</v>
      </c>
      <c r="F92" s="56" t="s">
        <v>506</v>
      </c>
      <c r="G92" s="56" t="s">
        <v>507</v>
      </c>
      <c r="H92" s="57" t="s">
        <v>78</v>
      </c>
      <c r="I92" s="44">
        <f>MATCH(B92,Archive_Master_crosswalk!W:W,0)</f>
        <v>121</v>
      </c>
    </row>
    <row r="93" spans="1:9" ht="29">
      <c r="A93" s="54" t="s">
        <v>1312</v>
      </c>
      <c r="B93" s="54" t="s">
        <v>444</v>
      </c>
      <c r="C93" s="55" t="s">
        <v>445</v>
      </c>
      <c r="D93" s="43" t="s">
        <v>78</v>
      </c>
      <c r="E93" s="56" t="s">
        <v>159</v>
      </c>
      <c r="F93" s="56" t="s">
        <v>446</v>
      </c>
      <c r="G93" s="56" t="s">
        <v>447</v>
      </c>
      <c r="H93" s="57" t="s">
        <v>78</v>
      </c>
      <c r="I93" s="44">
        <f>MATCH(B93,Archive_Master_crosswalk!W:W,0)</f>
        <v>100</v>
      </c>
    </row>
    <row r="94" spans="1:9" ht="14.5">
      <c r="A94" s="54" t="s">
        <v>1312</v>
      </c>
      <c r="B94" s="54" t="s">
        <v>509</v>
      </c>
      <c r="C94" s="55" t="s">
        <v>510</v>
      </c>
      <c r="D94" s="43" t="s">
        <v>307</v>
      </c>
      <c r="E94" s="56" t="s">
        <v>159</v>
      </c>
      <c r="F94" s="56" t="s">
        <v>446</v>
      </c>
      <c r="G94" s="56" t="s">
        <v>511</v>
      </c>
      <c r="H94" s="57" t="s">
        <v>78</v>
      </c>
      <c r="I94" s="44">
        <f>MATCH(B94,Archive_Master_crosswalk!W:W,0)</f>
        <v>122</v>
      </c>
    </row>
    <row r="95" spans="1:9" ht="14.5">
      <c r="A95" s="54" t="s">
        <v>1312</v>
      </c>
      <c r="B95" s="54" t="s">
        <v>1154</v>
      </c>
      <c r="C95" s="55" t="s">
        <v>1155</v>
      </c>
      <c r="D95" s="43" t="s">
        <v>78</v>
      </c>
      <c r="E95" s="56" t="s">
        <v>110</v>
      </c>
      <c r="F95" s="56" t="s">
        <v>78</v>
      </c>
      <c r="G95" s="56" t="s">
        <v>78</v>
      </c>
      <c r="H95" s="57" t="s">
        <v>78</v>
      </c>
      <c r="I95" s="44">
        <f>MATCH(B95,Archive_Master_crosswalk!W:W,0)</f>
        <v>344</v>
      </c>
    </row>
    <row r="96" spans="1:9" ht="29">
      <c r="A96" s="54" t="s">
        <v>1312</v>
      </c>
      <c r="B96" s="54" t="s">
        <v>1157</v>
      </c>
      <c r="C96" s="55" t="s">
        <v>1158</v>
      </c>
      <c r="D96" s="43" t="s">
        <v>78</v>
      </c>
      <c r="E96" s="56" t="s">
        <v>78</v>
      </c>
      <c r="F96" s="56" t="s">
        <v>78</v>
      </c>
      <c r="G96" s="56" t="s">
        <v>78</v>
      </c>
      <c r="H96" s="57" t="s">
        <v>78</v>
      </c>
      <c r="I96" s="44">
        <f>MATCH(B96,Archive_Master_crosswalk!W:W,0)</f>
        <v>345</v>
      </c>
    </row>
    <row r="97" spans="1:8" ht="14.5">
      <c r="A97" s="72"/>
      <c r="B97" s="72"/>
      <c r="C97" s="73"/>
      <c r="D97" s="74"/>
      <c r="E97" s="75"/>
      <c r="F97" s="75"/>
      <c r="G97" s="75"/>
      <c r="H97" s="76"/>
    </row>
    <row r="98" spans="1:8" ht="14.5">
      <c r="A98" s="72"/>
      <c r="B98" s="72"/>
      <c r="C98" s="73"/>
      <c r="D98" s="74"/>
      <c r="E98" s="75"/>
      <c r="F98" s="75"/>
      <c r="G98" s="75"/>
      <c r="H98" s="76"/>
    </row>
    <row r="99" spans="1:8" ht="14.5">
      <c r="A99" s="72"/>
      <c r="B99" s="72"/>
      <c r="C99" s="73"/>
      <c r="D99" s="74"/>
      <c r="E99" s="75"/>
      <c r="F99" s="75"/>
      <c r="G99" s="75"/>
      <c r="H99" s="76"/>
    </row>
    <row r="100" spans="1:8" ht="14.5">
      <c r="A100" s="72"/>
      <c r="B100" s="72"/>
      <c r="C100" s="73"/>
      <c r="D100" s="74"/>
      <c r="E100" s="75"/>
      <c r="F100" s="75"/>
      <c r="G100" s="75"/>
      <c r="H100" s="76"/>
    </row>
    <row r="101" spans="1:8" ht="14.5">
      <c r="A101" s="72"/>
      <c r="B101" s="72"/>
      <c r="C101" s="73"/>
      <c r="D101" s="74"/>
      <c r="E101" s="75"/>
      <c r="F101" s="75"/>
      <c r="G101" s="75"/>
      <c r="H101" s="76"/>
    </row>
    <row r="102" spans="1:8" ht="14.5">
      <c r="A102" s="72"/>
      <c r="B102" s="72"/>
      <c r="C102" s="73"/>
      <c r="D102" s="74"/>
      <c r="E102" s="75"/>
      <c r="F102" s="75"/>
      <c r="G102" s="75"/>
      <c r="H102" s="76"/>
    </row>
    <row r="103" spans="1:8" ht="14.5">
      <c r="A103" s="72"/>
      <c r="B103" s="72"/>
      <c r="C103" s="73"/>
      <c r="D103" s="74"/>
      <c r="E103" s="75"/>
      <c r="F103" s="75"/>
      <c r="G103" s="75"/>
      <c r="H103" s="76"/>
    </row>
    <row r="104" spans="1:8" ht="14.5">
      <c r="A104" s="72"/>
      <c r="B104" s="72"/>
      <c r="C104" s="73"/>
      <c r="D104" s="74"/>
      <c r="E104" s="75"/>
      <c r="F104" s="75"/>
      <c r="G104" s="75"/>
      <c r="H104" s="76"/>
    </row>
    <row r="105" spans="1:8" ht="14.5">
      <c r="A105" s="72"/>
      <c r="B105" s="72"/>
      <c r="C105" s="73"/>
      <c r="D105" s="74"/>
      <c r="E105" s="75"/>
      <c r="F105" s="75"/>
      <c r="G105" s="75"/>
      <c r="H105" s="76"/>
    </row>
    <row r="106" spans="1:8" ht="14.5">
      <c r="A106" s="72"/>
      <c r="B106" s="72"/>
      <c r="C106" s="73"/>
      <c r="D106" s="74"/>
      <c r="E106" s="75"/>
      <c r="F106" s="75"/>
      <c r="G106" s="75"/>
      <c r="H106" s="76"/>
    </row>
    <row r="107" spans="1:8" ht="14.5">
      <c r="A107" s="72"/>
      <c r="B107" s="72"/>
      <c r="C107" s="73"/>
      <c r="D107" s="74"/>
      <c r="E107" s="75"/>
      <c r="F107" s="75"/>
      <c r="G107" s="75"/>
      <c r="H107" s="76"/>
    </row>
    <row r="108" spans="1:8" ht="14.5">
      <c r="A108" s="72"/>
      <c r="B108" s="72"/>
      <c r="C108" s="73"/>
      <c r="D108" s="74"/>
      <c r="E108" s="75"/>
      <c r="F108" s="75"/>
      <c r="G108" s="75"/>
      <c r="H108" s="76"/>
    </row>
    <row r="109" spans="1:8" ht="14.5">
      <c r="A109" s="72"/>
      <c r="B109" s="72"/>
      <c r="C109" s="73"/>
      <c r="D109" s="72"/>
      <c r="E109" s="77"/>
      <c r="F109" s="77"/>
      <c r="G109" s="77"/>
      <c r="H109" s="73"/>
    </row>
    <row r="110" spans="1:8" ht="14.5">
      <c r="A110" s="72"/>
      <c r="B110" s="72"/>
      <c r="C110" s="73"/>
      <c r="D110" s="78"/>
      <c r="E110" s="78"/>
      <c r="F110" s="78"/>
      <c r="G110" s="78"/>
      <c r="H110" s="73"/>
    </row>
    <row r="111" spans="1:8" ht="14.5">
      <c r="A111" s="72"/>
      <c r="B111" s="72"/>
      <c r="C111" s="73"/>
      <c r="D111" s="78"/>
      <c r="E111" s="78"/>
      <c r="F111" s="78"/>
      <c r="G111" s="78"/>
      <c r="H111" s="73"/>
    </row>
    <row r="112" spans="1:8" ht="14.5">
      <c r="A112" s="72"/>
      <c r="B112" s="72"/>
      <c r="C112" s="79"/>
      <c r="D112" s="80"/>
      <c r="E112" s="80"/>
      <c r="F112" s="80"/>
      <c r="G112" s="80"/>
      <c r="H112" s="76"/>
    </row>
    <row r="113" spans="1:8" ht="14.5">
      <c r="A113" s="72"/>
      <c r="B113" s="72"/>
      <c r="C113" s="73"/>
      <c r="D113" s="81"/>
      <c r="E113" s="81"/>
      <c r="F113" s="81"/>
      <c r="G113" s="81"/>
      <c r="H113" s="76"/>
    </row>
    <row r="114" spans="1:8" ht="14.5">
      <c r="A114" s="72"/>
      <c r="B114" s="72"/>
      <c r="C114" s="73"/>
      <c r="D114" s="80"/>
      <c r="E114" s="80"/>
      <c r="F114" s="80"/>
      <c r="G114" s="80"/>
      <c r="H114" s="76"/>
    </row>
    <row r="115" spans="1:8" ht="14.5">
      <c r="A115" s="72"/>
      <c r="B115" s="72"/>
      <c r="C115" s="73"/>
      <c r="D115" s="80"/>
      <c r="E115" s="80"/>
      <c r="F115" s="80"/>
      <c r="G115" s="80"/>
      <c r="H115" s="76"/>
    </row>
    <row r="116" spans="1:8" ht="14.5">
      <c r="A116" s="72"/>
      <c r="B116" s="72"/>
      <c r="C116" s="73"/>
      <c r="D116" s="82"/>
      <c r="E116" s="82"/>
      <c r="F116" s="82"/>
      <c r="G116" s="82"/>
      <c r="H116" s="76"/>
    </row>
    <row r="117" spans="1:8" ht="15.75" customHeight="1">
      <c r="C117" s="83"/>
      <c r="H117" s="83"/>
    </row>
    <row r="118" spans="1:8" ht="15.75" customHeight="1">
      <c r="C118" s="83"/>
      <c r="H118" s="83"/>
    </row>
    <row r="119" spans="1:8" ht="15.75" customHeight="1">
      <c r="C119" s="83"/>
      <c r="H119" s="83"/>
    </row>
    <row r="120" spans="1:8" ht="15.75" customHeight="1">
      <c r="C120" s="83"/>
      <c r="H120" s="83"/>
    </row>
    <row r="121" spans="1:8" ht="15.75" customHeight="1">
      <c r="C121" s="83"/>
      <c r="H121" s="83"/>
    </row>
    <row r="122" spans="1:8" ht="15.75" customHeight="1">
      <c r="C122" s="83"/>
      <c r="H122" s="83"/>
    </row>
    <row r="123" spans="1:8" ht="15.75" customHeight="1">
      <c r="C123" s="83"/>
      <c r="H123" s="83"/>
    </row>
    <row r="124" spans="1:8" ht="15.75" customHeight="1">
      <c r="C124" s="83"/>
      <c r="H124" s="83"/>
    </row>
    <row r="125" spans="1:8" ht="15.75" customHeight="1">
      <c r="C125" s="83"/>
      <c r="H125" s="83"/>
    </row>
    <row r="126" spans="1:8" ht="15.75" customHeight="1">
      <c r="C126" s="83"/>
      <c r="H126" s="83"/>
    </row>
    <row r="127" spans="1:8" ht="15.75" customHeight="1">
      <c r="C127" s="83"/>
      <c r="H127" s="83"/>
    </row>
    <row r="128" spans="1:8" ht="15.75" customHeight="1">
      <c r="C128" s="83"/>
      <c r="H128" s="83"/>
    </row>
    <row r="129" spans="3:8" ht="15.75" customHeight="1">
      <c r="C129" s="83"/>
      <c r="H129" s="83"/>
    </row>
    <row r="130" spans="3:8" ht="15.75" customHeight="1">
      <c r="C130" s="83"/>
      <c r="H130" s="83"/>
    </row>
    <row r="131" spans="3:8" ht="15.75" customHeight="1">
      <c r="C131" s="83"/>
      <c r="H131" s="83"/>
    </row>
    <row r="132" spans="3:8" ht="15.75" customHeight="1">
      <c r="C132" s="83"/>
      <c r="H132" s="83"/>
    </row>
    <row r="133" spans="3:8" ht="15.75" customHeight="1">
      <c r="C133" s="83"/>
      <c r="H133" s="83"/>
    </row>
    <row r="134" spans="3:8" ht="15.75" customHeight="1">
      <c r="C134" s="83"/>
      <c r="H134" s="83"/>
    </row>
    <row r="135" spans="3:8" ht="15.75" customHeight="1">
      <c r="C135" s="83"/>
      <c r="H135" s="83"/>
    </row>
    <row r="136" spans="3:8" ht="15.75" customHeight="1">
      <c r="C136" s="83"/>
      <c r="H136" s="83"/>
    </row>
    <row r="137" spans="3:8" ht="15.75" customHeight="1">
      <c r="C137" s="83"/>
      <c r="H137" s="83"/>
    </row>
    <row r="138" spans="3:8" ht="15.75" customHeight="1">
      <c r="C138" s="83"/>
      <c r="H138" s="83"/>
    </row>
    <row r="139" spans="3:8" ht="15.75" customHeight="1">
      <c r="C139" s="83"/>
      <c r="H139" s="83"/>
    </row>
    <row r="140" spans="3:8" ht="15.75" customHeight="1">
      <c r="C140" s="83"/>
      <c r="H140" s="83"/>
    </row>
    <row r="141" spans="3:8" ht="15.75" customHeight="1">
      <c r="C141" s="83"/>
      <c r="H141" s="83"/>
    </row>
    <row r="142" spans="3:8" ht="15.75" customHeight="1">
      <c r="C142" s="83"/>
      <c r="H142" s="83"/>
    </row>
    <row r="143" spans="3:8" ht="15.75" customHeight="1">
      <c r="C143" s="83"/>
      <c r="H143" s="83"/>
    </row>
    <row r="144" spans="3:8" ht="15.75" customHeight="1">
      <c r="C144" s="83"/>
      <c r="H144" s="83"/>
    </row>
    <row r="145" spans="3:8" ht="15.75" customHeight="1">
      <c r="C145" s="83"/>
      <c r="H145" s="83"/>
    </row>
    <row r="146" spans="3:8" ht="15.75" customHeight="1">
      <c r="C146" s="83"/>
      <c r="H146" s="83"/>
    </row>
    <row r="147" spans="3:8" ht="15.75" customHeight="1">
      <c r="C147" s="83"/>
      <c r="H147" s="83"/>
    </row>
    <row r="148" spans="3:8" ht="15.75" customHeight="1">
      <c r="C148" s="83"/>
      <c r="H148" s="83"/>
    </row>
    <row r="149" spans="3:8" ht="15.75" customHeight="1">
      <c r="C149" s="83"/>
      <c r="H149" s="83"/>
    </row>
    <row r="150" spans="3:8" ht="15.75" customHeight="1">
      <c r="C150" s="83"/>
      <c r="H150" s="83"/>
    </row>
    <row r="151" spans="3:8" ht="15.75" customHeight="1">
      <c r="C151" s="83"/>
      <c r="H151" s="83"/>
    </row>
    <row r="152" spans="3:8" ht="15.75" customHeight="1">
      <c r="C152" s="83"/>
      <c r="H152" s="83"/>
    </row>
    <row r="153" spans="3:8" ht="15.75" customHeight="1">
      <c r="C153" s="83"/>
      <c r="H153" s="83"/>
    </row>
    <row r="154" spans="3:8" ht="15.75" customHeight="1">
      <c r="C154" s="83"/>
      <c r="H154" s="83"/>
    </row>
    <row r="155" spans="3:8" ht="15.75" customHeight="1">
      <c r="C155" s="83"/>
      <c r="H155" s="83"/>
    </row>
    <row r="156" spans="3:8" ht="15.75" customHeight="1">
      <c r="C156" s="83"/>
      <c r="H156" s="83"/>
    </row>
    <row r="157" spans="3:8" ht="15.75" customHeight="1">
      <c r="C157" s="83"/>
      <c r="H157" s="83"/>
    </row>
    <row r="158" spans="3:8" ht="15.75" customHeight="1">
      <c r="C158" s="83"/>
      <c r="H158" s="83"/>
    </row>
    <row r="159" spans="3:8" ht="15.75" customHeight="1">
      <c r="C159" s="83"/>
      <c r="H159" s="83"/>
    </row>
    <row r="160" spans="3:8" ht="15.75" customHeight="1">
      <c r="C160" s="83"/>
      <c r="H160" s="83"/>
    </row>
    <row r="161" spans="3:8" ht="15.75" customHeight="1">
      <c r="C161" s="83"/>
      <c r="H161" s="83"/>
    </row>
    <row r="162" spans="3:8" ht="15.75" customHeight="1">
      <c r="C162" s="83"/>
      <c r="H162" s="83"/>
    </row>
    <row r="163" spans="3:8" ht="15.75" customHeight="1">
      <c r="C163" s="83"/>
      <c r="H163" s="83"/>
    </row>
    <row r="164" spans="3:8" ht="15.75" customHeight="1">
      <c r="C164" s="83"/>
      <c r="H164" s="83"/>
    </row>
    <row r="165" spans="3:8" ht="15.75" customHeight="1">
      <c r="C165" s="83"/>
      <c r="H165" s="83"/>
    </row>
    <row r="166" spans="3:8" ht="15.75" customHeight="1">
      <c r="C166" s="83"/>
      <c r="H166" s="83"/>
    </row>
    <row r="167" spans="3:8" ht="15.75" customHeight="1">
      <c r="C167" s="83"/>
      <c r="H167" s="83"/>
    </row>
    <row r="168" spans="3:8" ht="15.75" customHeight="1">
      <c r="C168" s="83"/>
      <c r="H168" s="83"/>
    </row>
    <row r="169" spans="3:8" ht="15.75" customHeight="1">
      <c r="C169" s="83"/>
      <c r="H169" s="83"/>
    </row>
    <row r="170" spans="3:8" ht="15.75" customHeight="1">
      <c r="C170" s="83"/>
      <c r="H170" s="83"/>
    </row>
    <row r="171" spans="3:8" ht="15.75" customHeight="1">
      <c r="C171" s="83"/>
      <c r="H171" s="83"/>
    </row>
    <row r="172" spans="3:8" ht="15.75" customHeight="1">
      <c r="C172" s="83"/>
      <c r="H172" s="83"/>
    </row>
    <row r="173" spans="3:8" ht="15.75" customHeight="1">
      <c r="C173" s="83"/>
      <c r="H173" s="83"/>
    </row>
    <row r="174" spans="3:8" ht="15.75" customHeight="1">
      <c r="C174" s="83"/>
      <c r="H174" s="83"/>
    </row>
    <row r="175" spans="3:8" ht="15.75" customHeight="1">
      <c r="C175" s="83"/>
      <c r="H175" s="83"/>
    </row>
    <row r="176" spans="3:8" ht="15.75" customHeight="1">
      <c r="C176" s="83"/>
      <c r="H176" s="83"/>
    </row>
    <row r="177" spans="3:8" ht="15.75" customHeight="1">
      <c r="C177" s="83"/>
      <c r="H177" s="83"/>
    </row>
    <row r="178" spans="3:8" ht="15.75" customHeight="1">
      <c r="C178" s="83"/>
      <c r="H178" s="83"/>
    </row>
    <row r="179" spans="3:8" ht="15.75" customHeight="1">
      <c r="C179" s="83"/>
      <c r="H179" s="83"/>
    </row>
    <row r="180" spans="3:8" ht="15.75" customHeight="1">
      <c r="C180" s="83"/>
      <c r="H180" s="83"/>
    </row>
    <row r="181" spans="3:8" ht="15.75" customHeight="1">
      <c r="C181" s="83"/>
      <c r="H181" s="83"/>
    </row>
    <row r="182" spans="3:8" ht="15.75" customHeight="1">
      <c r="C182" s="83"/>
      <c r="H182" s="83"/>
    </row>
    <row r="183" spans="3:8" ht="15.75" customHeight="1">
      <c r="C183" s="83"/>
      <c r="H183" s="83"/>
    </row>
    <row r="184" spans="3:8" ht="15.75" customHeight="1">
      <c r="C184" s="83"/>
      <c r="H184" s="83"/>
    </row>
    <row r="185" spans="3:8" ht="15.75" customHeight="1">
      <c r="C185" s="83"/>
      <c r="H185" s="83"/>
    </row>
    <row r="186" spans="3:8" ht="15.75" customHeight="1">
      <c r="C186" s="83"/>
      <c r="H186" s="83"/>
    </row>
    <row r="187" spans="3:8" ht="15.75" customHeight="1">
      <c r="C187" s="83"/>
      <c r="H187" s="83"/>
    </row>
    <row r="188" spans="3:8" ht="15.75" customHeight="1">
      <c r="C188" s="83"/>
      <c r="H188" s="83"/>
    </row>
    <row r="189" spans="3:8" ht="15.75" customHeight="1">
      <c r="C189" s="83"/>
      <c r="H189" s="83"/>
    </row>
    <row r="190" spans="3:8" ht="15.75" customHeight="1">
      <c r="C190" s="83"/>
      <c r="H190" s="83"/>
    </row>
    <row r="191" spans="3:8" ht="15.75" customHeight="1">
      <c r="C191" s="83"/>
      <c r="H191" s="83"/>
    </row>
    <row r="192" spans="3:8" ht="15.75" customHeight="1">
      <c r="C192" s="83"/>
      <c r="H192" s="83"/>
    </row>
    <row r="193" spans="3:8" ht="15.75" customHeight="1">
      <c r="C193" s="83"/>
      <c r="H193" s="83"/>
    </row>
    <row r="194" spans="3:8" ht="15.75" customHeight="1">
      <c r="C194" s="83"/>
      <c r="H194" s="83"/>
    </row>
    <row r="195" spans="3:8" ht="15.75" customHeight="1">
      <c r="C195" s="83"/>
      <c r="H195" s="83"/>
    </row>
    <row r="196" spans="3:8" ht="15.75" customHeight="1">
      <c r="C196" s="83"/>
      <c r="H196" s="83"/>
    </row>
    <row r="197" spans="3:8" ht="15.75" customHeight="1">
      <c r="C197" s="83"/>
      <c r="H197" s="83"/>
    </row>
    <row r="198" spans="3:8" ht="15.75" customHeight="1">
      <c r="C198" s="83"/>
      <c r="H198" s="83"/>
    </row>
    <row r="199" spans="3:8" ht="15.75" customHeight="1">
      <c r="C199" s="83"/>
      <c r="H199" s="83"/>
    </row>
    <row r="200" spans="3:8" ht="15.75" customHeight="1">
      <c r="C200" s="83"/>
      <c r="H200" s="83"/>
    </row>
    <row r="201" spans="3:8" ht="15.75" customHeight="1">
      <c r="C201" s="83"/>
      <c r="H201" s="83"/>
    </row>
    <row r="202" spans="3:8" ht="15.75" customHeight="1">
      <c r="C202" s="83"/>
      <c r="H202" s="83"/>
    </row>
    <row r="203" spans="3:8" ht="15.75" customHeight="1">
      <c r="C203" s="83"/>
      <c r="H203" s="83"/>
    </row>
    <row r="204" spans="3:8" ht="15.75" customHeight="1">
      <c r="C204" s="83"/>
      <c r="H204" s="83"/>
    </row>
    <row r="205" spans="3:8" ht="15.75" customHeight="1">
      <c r="C205" s="83"/>
      <c r="H205" s="83"/>
    </row>
    <row r="206" spans="3:8" ht="15.75" customHeight="1">
      <c r="C206" s="83"/>
      <c r="H206" s="83"/>
    </row>
    <row r="207" spans="3:8" ht="15.75" customHeight="1">
      <c r="C207" s="83"/>
      <c r="H207" s="83"/>
    </row>
    <row r="208" spans="3:8" ht="15.75" customHeight="1">
      <c r="C208" s="83"/>
      <c r="H208" s="83"/>
    </row>
    <row r="209" spans="3:8" ht="15.75" customHeight="1">
      <c r="C209" s="83"/>
      <c r="H209" s="83"/>
    </row>
    <row r="210" spans="3:8" ht="15.75" customHeight="1">
      <c r="C210" s="83"/>
      <c r="H210" s="83"/>
    </row>
    <row r="211" spans="3:8" ht="15.75" customHeight="1">
      <c r="C211" s="83"/>
      <c r="H211" s="83"/>
    </row>
    <row r="212" spans="3:8" ht="15.75" customHeight="1">
      <c r="C212" s="83"/>
      <c r="H212" s="83"/>
    </row>
    <row r="213" spans="3:8" ht="15.75" customHeight="1">
      <c r="C213" s="83"/>
      <c r="H213" s="83"/>
    </row>
    <row r="214" spans="3:8" ht="15.75" customHeight="1">
      <c r="C214" s="83"/>
      <c r="H214" s="83"/>
    </row>
    <row r="215" spans="3:8" ht="15.75" customHeight="1">
      <c r="C215" s="83"/>
      <c r="H215" s="83"/>
    </row>
    <row r="216" spans="3:8" ht="15.75" customHeight="1">
      <c r="C216" s="83"/>
      <c r="H216" s="83"/>
    </row>
    <row r="217" spans="3:8" ht="15.75" customHeight="1">
      <c r="C217" s="83"/>
      <c r="H217" s="83"/>
    </row>
    <row r="218" spans="3:8" ht="15.75" customHeight="1">
      <c r="C218" s="83"/>
      <c r="H218" s="83"/>
    </row>
    <row r="219" spans="3:8" ht="15.75" customHeight="1">
      <c r="C219" s="83"/>
      <c r="H219" s="83"/>
    </row>
    <row r="220" spans="3:8" ht="15.75" customHeight="1">
      <c r="C220" s="83"/>
      <c r="H220" s="83"/>
    </row>
    <row r="221" spans="3:8" ht="15.75" customHeight="1">
      <c r="C221" s="83"/>
      <c r="H221" s="83"/>
    </row>
    <row r="222" spans="3:8" ht="15.75" customHeight="1">
      <c r="C222" s="83"/>
      <c r="H222" s="83"/>
    </row>
    <row r="223" spans="3:8" ht="15.75" customHeight="1">
      <c r="C223" s="83"/>
      <c r="H223" s="83"/>
    </row>
    <row r="224" spans="3:8" ht="15.75" customHeight="1">
      <c r="C224" s="83"/>
      <c r="H224" s="83"/>
    </row>
    <row r="225" spans="3:8" ht="15.75" customHeight="1">
      <c r="C225" s="83"/>
      <c r="H225" s="83"/>
    </row>
    <row r="226" spans="3:8" ht="15.75" customHeight="1">
      <c r="C226" s="83"/>
      <c r="H226" s="83"/>
    </row>
    <row r="227" spans="3:8" ht="15.75" customHeight="1">
      <c r="C227" s="83"/>
      <c r="H227" s="83"/>
    </row>
    <row r="228" spans="3:8" ht="15.75" customHeight="1">
      <c r="C228" s="83"/>
      <c r="H228" s="83"/>
    </row>
    <row r="229" spans="3:8" ht="15.75" customHeight="1">
      <c r="C229" s="83"/>
      <c r="H229" s="83"/>
    </row>
    <row r="230" spans="3:8" ht="15.75" customHeight="1">
      <c r="C230" s="83"/>
      <c r="H230" s="83"/>
    </row>
    <row r="231" spans="3:8" ht="15.75" customHeight="1">
      <c r="C231" s="83"/>
      <c r="H231" s="83"/>
    </row>
    <row r="232" spans="3:8" ht="15.75" customHeight="1">
      <c r="C232" s="83"/>
      <c r="H232" s="83"/>
    </row>
    <row r="233" spans="3:8" ht="15.75" customHeight="1">
      <c r="C233" s="83"/>
      <c r="H233" s="83"/>
    </row>
    <row r="234" spans="3:8" ht="15.75" customHeight="1">
      <c r="C234" s="83"/>
      <c r="H234" s="83"/>
    </row>
    <row r="235" spans="3:8" ht="15.75" customHeight="1">
      <c r="C235" s="83"/>
      <c r="H235" s="83"/>
    </row>
    <row r="236" spans="3:8" ht="15.75" customHeight="1">
      <c r="C236" s="83"/>
      <c r="H236" s="83"/>
    </row>
    <row r="237" spans="3:8" ht="15.75" customHeight="1">
      <c r="C237" s="83"/>
      <c r="H237" s="83"/>
    </row>
    <row r="238" spans="3:8" ht="15.75" customHeight="1">
      <c r="C238" s="83"/>
      <c r="H238" s="83"/>
    </row>
    <row r="239" spans="3:8" ht="15.75" customHeight="1">
      <c r="C239" s="83"/>
      <c r="H239" s="83"/>
    </row>
    <row r="240" spans="3:8" ht="15.75" customHeight="1">
      <c r="C240" s="83"/>
      <c r="H240" s="83"/>
    </row>
    <row r="241" spans="3:8" ht="15.75" customHeight="1">
      <c r="C241" s="83"/>
      <c r="H241" s="83"/>
    </row>
    <row r="242" spans="3:8" ht="15.75" customHeight="1">
      <c r="C242" s="83"/>
      <c r="H242" s="83"/>
    </row>
    <row r="243" spans="3:8" ht="15.75" customHeight="1">
      <c r="C243" s="83"/>
      <c r="H243" s="83"/>
    </row>
    <row r="244" spans="3:8" ht="15.75" customHeight="1">
      <c r="C244" s="83"/>
      <c r="H244" s="83"/>
    </row>
    <row r="245" spans="3:8" ht="15.75" customHeight="1">
      <c r="C245" s="83"/>
      <c r="H245" s="83"/>
    </row>
    <row r="246" spans="3:8" ht="15.75" customHeight="1">
      <c r="C246" s="83"/>
      <c r="H246" s="83"/>
    </row>
    <row r="247" spans="3:8" ht="15.75" customHeight="1">
      <c r="C247" s="83"/>
      <c r="H247" s="83"/>
    </row>
    <row r="248" spans="3:8" ht="15.75" customHeight="1">
      <c r="C248" s="83"/>
      <c r="H248" s="83"/>
    </row>
    <row r="249" spans="3:8" ht="15.75" customHeight="1">
      <c r="C249" s="83"/>
      <c r="H249" s="83"/>
    </row>
    <row r="250" spans="3:8" ht="15.75" customHeight="1">
      <c r="C250" s="83"/>
      <c r="H250" s="83"/>
    </row>
    <row r="251" spans="3:8" ht="15.75" customHeight="1">
      <c r="C251" s="83"/>
      <c r="H251" s="83"/>
    </row>
    <row r="252" spans="3:8" ht="15.75" customHeight="1">
      <c r="C252" s="83"/>
      <c r="H252" s="83"/>
    </row>
    <row r="253" spans="3:8" ht="15.75" customHeight="1">
      <c r="C253" s="83"/>
      <c r="H253" s="83"/>
    </row>
    <row r="254" spans="3:8" ht="15.75" customHeight="1">
      <c r="C254" s="83"/>
      <c r="H254" s="83"/>
    </row>
    <row r="255" spans="3:8" ht="15.75" customHeight="1">
      <c r="C255" s="83"/>
      <c r="H255" s="83"/>
    </row>
    <row r="256" spans="3:8" ht="15.75" customHeight="1">
      <c r="C256" s="83"/>
      <c r="H256" s="83"/>
    </row>
    <row r="257" spans="3:8" ht="15.75" customHeight="1">
      <c r="C257" s="83"/>
      <c r="H257" s="83"/>
    </row>
    <row r="258" spans="3:8" ht="15.75" customHeight="1">
      <c r="C258" s="83"/>
      <c r="H258" s="83"/>
    </row>
    <row r="259" spans="3:8" ht="15.75" customHeight="1">
      <c r="C259" s="83"/>
      <c r="H259" s="83"/>
    </row>
    <row r="260" spans="3:8" ht="15.75" customHeight="1">
      <c r="C260" s="83"/>
      <c r="H260" s="83"/>
    </row>
    <row r="261" spans="3:8" ht="15.75" customHeight="1">
      <c r="C261" s="83"/>
      <c r="H261" s="83"/>
    </row>
    <row r="262" spans="3:8" ht="15.75" customHeight="1">
      <c r="C262" s="83"/>
      <c r="H262" s="83"/>
    </row>
    <row r="263" spans="3:8" ht="15.75" customHeight="1">
      <c r="C263" s="83"/>
      <c r="H263" s="83"/>
    </row>
    <row r="264" spans="3:8" ht="15.75" customHeight="1">
      <c r="C264" s="83"/>
      <c r="H264" s="83"/>
    </row>
    <row r="265" spans="3:8" ht="15.75" customHeight="1">
      <c r="C265" s="83"/>
      <c r="H265" s="83"/>
    </row>
    <row r="266" spans="3:8" ht="15.75" customHeight="1">
      <c r="C266" s="83"/>
      <c r="H266" s="83"/>
    </row>
    <row r="267" spans="3:8" ht="15.75" customHeight="1">
      <c r="C267" s="83"/>
      <c r="H267" s="83"/>
    </row>
    <row r="268" spans="3:8" ht="15.75" customHeight="1">
      <c r="C268" s="83"/>
      <c r="H268" s="83"/>
    </row>
    <row r="269" spans="3:8" ht="15.75" customHeight="1">
      <c r="C269" s="83"/>
      <c r="H269" s="83"/>
    </row>
    <row r="270" spans="3:8" ht="15.75" customHeight="1">
      <c r="C270" s="83"/>
      <c r="H270" s="83"/>
    </row>
    <row r="271" spans="3:8" ht="15.75" customHeight="1">
      <c r="C271" s="83"/>
      <c r="H271" s="83"/>
    </row>
    <row r="272" spans="3:8" ht="15.75" customHeight="1">
      <c r="C272" s="83"/>
      <c r="H272" s="83"/>
    </row>
    <row r="273" spans="3:8" ht="15.75" customHeight="1">
      <c r="C273" s="83"/>
      <c r="H273" s="83"/>
    </row>
    <row r="274" spans="3:8" ht="15.75" customHeight="1">
      <c r="C274" s="83"/>
      <c r="H274" s="83"/>
    </row>
    <row r="275" spans="3:8" ht="15.75" customHeight="1">
      <c r="C275" s="83"/>
      <c r="H275" s="83"/>
    </row>
    <row r="276" spans="3:8" ht="15.75" customHeight="1">
      <c r="C276" s="83"/>
      <c r="H276" s="83"/>
    </row>
    <row r="277" spans="3:8" ht="15.75" customHeight="1">
      <c r="C277" s="83"/>
      <c r="H277" s="83"/>
    </row>
    <row r="278" spans="3:8" ht="15.75" customHeight="1">
      <c r="C278" s="83"/>
      <c r="H278" s="83"/>
    </row>
    <row r="279" spans="3:8" ht="15.75" customHeight="1">
      <c r="C279" s="83"/>
      <c r="H279" s="83"/>
    </row>
    <row r="280" spans="3:8" ht="15.75" customHeight="1">
      <c r="C280" s="83"/>
      <c r="H280" s="83"/>
    </row>
    <row r="281" spans="3:8" ht="15.75" customHeight="1">
      <c r="C281" s="83"/>
      <c r="H281" s="83"/>
    </row>
    <row r="282" spans="3:8" ht="15.75" customHeight="1">
      <c r="C282" s="83"/>
      <c r="H282" s="83"/>
    </row>
    <row r="283" spans="3:8" ht="15.75" customHeight="1">
      <c r="C283" s="83"/>
      <c r="H283" s="83"/>
    </row>
    <row r="284" spans="3:8" ht="15.75" customHeight="1">
      <c r="C284" s="83"/>
      <c r="H284" s="83"/>
    </row>
    <row r="285" spans="3:8" ht="15.75" customHeight="1">
      <c r="C285" s="83"/>
      <c r="H285" s="83"/>
    </row>
    <row r="286" spans="3:8" ht="15.75" customHeight="1">
      <c r="C286" s="83"/>
      <c r="H286" s="83"/>
    </row>
    <row r="287" spans="3:8" ht="15.75" customHeight="1">
      <c r="C287" s="83"/>
      <c r="H287" s="83"/>
    </row>
    <row r="288" spans="3:8" ht="15.75" customHeight="1">
      <c r="C288" s="83"/>
      <c r="H288" s="83"/>
    </row>
    <row r="289" spans="3:8" ht="15.75" customHeight="1">
      <c r="C289" s="83"/>
      <c r="H289" s="83"/>
    </row>
    <row r="290" spans="3:8" ht="15.75" customHeight="1">
      <c r="C290" s="83"/>
      <c r="H290" s="83"/>
    </row>
    <row r="291" spans="3:8" ht="15.75" customHeight="1">
      <c r="C291" s="83"/>
      <c r="H291" s="83"/>
    </row>
    <row r="292" spans="3:8" ht="15.75" customHeight="1">
      <c r="C292" s="83"/>
      <c r="H292" s="83"/>
    </row>
    <row r="293" spans="3:8" ht="15.75" customHeight="1">
      <c r="C293" s="83"/>
      <c r="H293" s="83"/>
    </row>
    <row r="294" spans="3:8" ht="15.75" customHeight="1">
      <c r="C294" s="83"/>
      <c r="H294" s="83"/>
    </row>
    <row r="295" spans="3:8" ht="15.75" customHeight="1">
      <c r="C295" s="83"/>
      <c r="H295" s="83"/>
    </row>
    <row r="296" spans="3:8" ht="15.75" customHeight="1">
      <c r="C296" s="83"/>
      <c r="H296" s="83"/>
    </row>
    <row r="297" spans="3:8" ht="15.75" customHeight="1">
      <c r="C297" s="83"/>
      <c r="H297" s="83"/>
    </row>
    <row r="298" spans="3:8" ht="15.75" customHeight="1">
      <c r="C298" s="83"/>
      <c r="H298" s="83"/>
    </row>
    <row r="299" spans="3:8" ht="15.75" customHeight="1">
      <c r="C299" s="83"/>
      <c r="H299" s="83"/>
    </row>
    <row r="300" spans="3:8" ht="15.75" customHeight="1">
      <c r="C300" s="83"/>
      <c r="H300" s="83"/>
    </row>
    <row r="301" spans="3:8" ht="15.75" customHeight="1">
      <c r="C301" s="83"/>
      <c r="H301" s="83"/>
    </row>
    <row r="302" spans="3:8" ht="15.75" customHeight="1">
      <c r="C302" s="83"/>
      <c r="H302" s="83"/>
    </row>
    <row r="303" spans="3:8" ht="15.75" customHeight="1">
      <c r="C303" s="83"/>
      <c r="H303" s="83"/>
    </row>
    <row r="304" spans="3:8" ht="15.75" customHeight="1">
      <c r="C304" s="83"/>
      <c r="H304" s="83"/>
    </row>
    <row r="305" spans="3:8" ht="15.75" customHeight="1">
      <c r="C305" s="83"/>
      <c r="H305" s="83"/>
    </row>
    <row r="306" spans="3:8" ht="15.75" customHeight="1">
      <c r="C306" s="83"/>
      <c r="H306" s="83"/>
    </row>
    <row r="307" spans="3:8" ht="15.75" customHeight="1">
      <c r="C307" s="83"/>
      <c r="H307" s="83"/>
    </row>
    <row r="308" spans="3:8" ht="15.75" customHeight="1">
      <c r="C308" s="83"/>
      <c r="H308" s="83"/>
    </row>
    <row r="309" spans="3:8" ht="15.75" customHeight="1">
      <c r="C309" s="83"/>
      <c r="H309" s="83"/>
    </row>
    <row r="310" spans="3:8" ht="15.75" customHeight="1">
      <c r="C310" s="83"/>
      <c r="H310" s="83"/>
    </row>
    <row r="311" spans="3:8" ht="15.75" customHeight="1">
      <c r="C311" s="83"/>
      <c r="H311" s="83"/>
    </row>
    <row r="312" spans="3:8" ht="15.75" customHeight="1">
      <c r="C312" s="83"/>
      <c r="H312" s="83"/>
    </row>
    <row r="313" spans="3:8" ht="15.75" customHeight="1">
      <c r="C313" s="83"/>
      <c r="H313" s="83"/>
    </row>
    <row r="314" spans="3:8" ht="15.75" customHeight="1">
      <c r="C314" s="83"/>
      <c r="H314" s="83"/>
    </row>
    <row r="315" spans="3:8" ht="15.75" customHeight="1">
      <c r="C315" s="83"/>
      <c r="H315" s="83"/>
    </row>
    <row r="316" spans="3:8" ht="15.75" customHeight="1">
      <c r="C316" s="83"/>
      <c r="H316" s="83"/>
    </row>
    <row r="317" spans="3:8" ht="15.75" customHeight="1">
      <c r="C317" s="83"/>
      <c r="H317" s="83"/>
    </row>
    <row r="318" spans="3:8" ht="15.75" customHeight="1">
      <c r="C318" s="83"/>
      <c r="H318" s="83"/>
    </row>
    <row r="319" spans="3:8" ht="15.75" customHeight="1">
      <c r="C319" s="83"/>
      <c r="H319" s="83"/>
    </row>
    <row r="320" spans="3:8" ht="15.75" customHeight="1">
      <c r="C320" s="83"/>
      <c r="H320" s="83"/>
    </row>
    <row r="321" spans="3:8" ht="15.75" customHeight="1">
      <c r="C321" s="83"/>
      <c r="H321" s="83"/>
    </row>
    <row r="322" spans="3:8" ht="15.75" customHeight="1">
      <c r="C322" s="83"/>
      <c r="H322" s="83"/>
    </row>
    <row r="323" spans="3:8" ht="15.75" customHeight="1">
      <c r="C323" s="83"/>
      <c r="H323" s="83"/>
    </row>
    <row r="324" spans="3:8" ht="15.75" customHeight="1">
      <c r="C324" s="83"/>
      <c r="H324" s="83"/>
    </row>
    <row r="325" spans="3:8" ht="15.75" customHeight="1">
      <c r="C325" s="83"/>
      <c r="H325" s="83"/>
    </row>
    <row r="326" spans="3:8" ht="15.75" customHeight="1">
      <c r="C326" s="83"/>
      <c r="H326" s="83"/>
    </row>
    <row r="327" spans="3:8" ht="15.75" customHeight="1">
      <c r="C327" s="83"/>
      <c r="H327" s="83"/>
    </row>
    <row r="328" spans="3:8" ht="15.75" customHeight="1">
      <c r="C328" s="83"/>
      <c r="H328" s="83"/>
    </row>
    <row r="329" spans="3:8" ht="15.75" customHeight="1">
      <c r="C329" s="83"/>
      <c r="H329" s="83"/>
    </row>
    <row r="330" spans="3:8" ht="15.75" customHeight="1">
      <c r="C330" s="83"/>
      <c r="H330" s="83"/>
    </row>
    <row r="331" spans="3:8" ht="15.75" customHeight="1">
      <c r="C331" s="83"/>
      <c r="H331" s="83"/>
    </row>
    <row r="332" spans="3:8" ht="15.75" customHeight="1">
      <c r="C332" s="83"/>
      <c r="H332" s="83"/>
    </row>
    <row r="333" spans="3:8" ht="15.75" customHeight="1">
      <c r="C333" s="83"/>
      <c r="H333" s="83"/>
    </row>
    <row r="334" spans="3:8" ht="15.75" customHeight="1">
      <c r="C334" s="83"/>
      <c r="H334" s="83"/>
    </row>
    <row r="335" spans="3:8" ht="15.75" customHeight="1">
      <c r="C335" s="83"/>
      <c r="H335" s="83"/>
    </row>
    <row r="336" spans="3:8" ht="15.75" customHeight="1">
      <c r="C336" s="83"/>
      <c r="H336" s="83"/>
    </row>
    <row r="337" spans="3:8" ht="15.75" customHeight="1">
      <c r="C337" s="83"/>
      <c r="H337" s="83"/>
    </row>
    <row r="338" spans="3:8" ht="15.75" customHeight="1">
      <c r="C338" s="83"/>
      <c r="H338" s="83"/>
    </row>
    <row r="339" spans="3:8" ht="15.75" customHeight="1">
      <c r="C339" s="83"/>
      <c r="H339" s="83"/>
    </row>
    <row r="340" spans="3:8" ht="15.75" customHeight="1">
      <c r="C340" s="83"/>
      <c r="H340" s="83"/>
    </row>
    <row r="341" spans="3:8" ht="15.75" customHeight="1">
      <c r="C341" s="83"/>
      <c r="H341" s="83"/>
    </row>
    <row r="342" spans="3:8" ht="15.75" customHeight="1">
      <c r="C342" s="83"/>
      <c r="H342" s="83"/>
    </row>
    <row r="343" spans="3:8" ht="15.75" customHeight="1">
      <c r="C343" s="83"/>
      <c r="H343" s="83"/>
    </row>
    <row r="344" spans="3:8" ht="15.75" customHeight="1">
      <c r="C344" s="83"/>
      <c r="H344" s="83"/>
    </row>
    <row r="345" spans="3:8" ht="15.75" customHeight="1">
      <c r="C345" s="83"/>
      <c r="H345" s="83"/>
    </row>
    <row r="346" spans="3:8" ht="15.75" customHeight="1">
      <c r="C346" s="83"/>
      <c r="H346" s="83"/>
    </row>
    <row r="347" spans="3:8" ht="15.75" customHeight="1">
      <c r="C347" s="83"/>
      <c r="H347" s="83"/>
    </row>
    <row r="348" spans="3:8" ht="15.75" customHeight="1">
      <c r="C348" s="83"/>
      <c r="H348" s="83"/>
    </row>
    <row r="349" spans="3:8" ht="15.75" customHeight="1">
      <c r="C349" s="83"/>
      <c r="H349" s="83"/>
    </row>
    <row r="350" spans="3:8" ht="15.75" customHeight="1">
      <c r="C350" s="83"/>
      <c r="H350" s="83"/>
    </row>
    <row r="351" spans="3:8" ht="15.75" customHeight="1">
      <c r="C351" s="83"/>
      <c r="H351" s="83"/>
    </row>
    <row r="352" spans="3:8" ht="15.75" customHeight="1">
      <c r="C352" s="83"/>
      <c r="H352" s="83"/>
    </row>
    <row r="353" spans="3:8" ht="15.75" customHeight="1">
      <c r="C353" s="83"/>
      <c r="H353" s="83"/>
    </row>
    <row r="354" spans="3:8" ht="15.75" customHeight="1">
      <c r="C354" s="83"/>
      <c r="H354" s="83"/>
    </row>
    <row r="355" spans="3:8" ht="15.75" customHeight="1">
      <c r="C355" s="83"/>
      <c r="H355" s="83"/>
    </row>
    <row r="356" spans="3:8" ht="15.75" customHeight="1">
      <c r="C356" s="83"/>
      <c r="H356" s="83"/>
    </row>
    <row r="357" spans="3:8" ht="15.75" customHeight="1">
      <c r="C357" s="83"/>
      <c r="H357" s="83"/>
    </row>
    <row r="358" spans="3:8" ht="15.75" customHeight="1">
      <c r="C358" s="83"/>
      <c r="H358" s="83"/>
    </row>
    <row r="359" spans="3:8" ht="15.75" customHeight="1">
      <c r="C359" s="83"/>
      <c r="H359" s="83"/>
    </row>
    <row r="360" spans="3:8" ht="15.75" customHeight="1">
      <c r="C360" s="83"/>
      <c r="H360" s="83"/>
    </row>
    <row r="361" spans="3:8" ht="15.75" customHeight="1">
      <c r="C361" s="83"/>
      <c r="H361" s="83"/>
    </row>
    <row r="362" spans="3:8" ht="15.75" customHeight="1">
      <c r="C362" s="83"/>
      <c r="H362" s="83"/>
    </row>
    <row r="363" spans="3:8" ht="15.75" customHeight="1">
      <c r="C363" s="83"/>
      <c r="H363" s="83"/>
    </row>
    <row r="364" spans="3:8" ht="15.75" customHeight="1">
      <c r="C364" s="83"/>
      <c r="H364" s="83"/>
    </row>
    <row r="365" spans="3:8" ht="15.75" customHeight="1">
      <c r="C365" s="83"/>
      <c r="H365" s="83"/>
    </row>
    <row r="366" spans="3:8" ht="15.75" customHeight="1">
      <c r="C366" s="83"/>
      <c r="H366" s="83"/>
    </row>
    <row r="367" spans="3:8" ht="15.75" customHeight="1">
      <c r="C367" s="83"/>
      <c r="H367" s="83"/>
    </row>
    <row r="368" spans="3:8" ht="15.75" customHeight="1">
      <c r="C368" s="83"/>
      <c r="H368" s="83"/>
    </row>
    <row r="369" spans="3:8" ht="15.75" customHeight="1">
      <c r="C369" s="83"/>
      <c r="H369" s="83"/>
    </row>
    <row r="370" spans="3:8" ht="15.75" customHeight="1">
      <c r="C370" s="83"/>
      <c r="H370" s="83"/>
    </row>
    <row r="371" spans="3:8" ht="15.75" customHeight="1">
      <c r="C371" s="83"/>
      <c r="H371" s="83"/>
    </row>
    <row r="372" spans="3:8" ht="15.75" customHeight="1">
      <c r="C372" s="83"/>
      <c r="H372" s="83"/>
    </row>
    <row r="373" spans="3:8" ht="15.75" customHeight="1">
      <c r="C373" s="83"/>
      <c r="H373" s="83"/>
    </row>
    <row r="374" spans="3:8" ht="15.75" customHeight="1">
      <c r="C374" s="83"/>
      <c r="H374" s="83"/>
    </row>
    <row r="375" spans="3:8" ht="15.75" customHeight="1">
      <c r="C375" s="83"/>
      <c r="H375" s="83"/>
    </row>
    <row r="376" spans="3:8" ht="15.75" customHeight="1">
      <c r="C376" s="83"/>
      <c r="H376" s="83"/>
    </row>
    <row r="377" spans="3:8" ht="15.75" customHeight="1">
      <c r="C377" s="83"/>
      <c r="H377" s="83"/>
    </row>
    <row r="378" spans="3:8" ht="15.75" customHeight="1">
      <c r="C378" s="83"/>
      <c r="H378" s="83"/>
    </row>
    <row r="379" spans="3:8" ht="15.75" customHeight="1">
      <c r="C379" s="83"/>
      <c r="H379" s="83"/>
    </row>
    <row r="380" spans="3:8" ht="15.75" customHeight="1">
      <c r="C380" s="83"/>
      <c r="H380" s="83"/>
    </row>
    <row r="381" spans="3:8" ht="15.75" customHeight="1">
      <c r="C381" s="83"/>
      <c r="H381" s="83"/>
    </row>
    <row r="382" spans="3:8" ht="15.75" customHeight="1">
      <c r="C382" s="83"/>
      <c r="H382" s="83"/>
    </row>
    <row r="383" spans="3:8" ht="15.75" customHeight="1">
      <c r="C383" s="83"/>
      <c r="H383" s="83"/>
    </row>
    <row r="384" spans="3:8" ht="15.75" customHeight="1">
      <c r="C384" s="83"/>
      <c r="H384" s="83"/>
    </row>
    <row r="385" spans="3:8" ht="15.75" customHeight="1">
      <c r="C385" s="83"/>
      <c r="H385" s="83"/>
    </row>
    <row r="386" spans="3:8" ht="15.75" customHeight="1">
      <c r="C386" s="83"/>
      <c r="H386" s="83"/>
    </row>
    <row r="387" spans="3:8" ht="15.75" customHeight="1">
      <c r="C387" s="83"/>
      <c r="H387" s="83"/>
    </row>
    <row r="388" spans="3:8" ht="15.75" customHeight="1">
      <c r="C388" s="83"/>
      <c r="H388" s="83"/>
    </row>
    <row r="389" spans="3:8" ht="15.75" customHeight="1">
      <c r="C389" s="83"/>
      <c r="H389" s="83"/>
    </row>
    <row r="390" spans="3:8" ht="15.75" customHeight="1">
      <c r="C390" s="83"/>
      <c r="H390" s="83"/>
    </row>
    <row r="391" spans="3:8" ht="15.75" customHeight="1">
      <c r="C391" s="83"/>
      <c r="H391" s="83"/>
    </row>
    <row r="392" spans="3:8" ht="15.75" customHeight="1">
      <c r="C392" s="83"/>
      <c r="H392" s="83"/>
    </row>
    <row r="393" spans="3:8" ht="15.75" customHeight="1">
      <c r="C393" s="83"/>
      <c r="H393" s="83"/>
    </row>
    <row r="394" spans="3:8" ht="15.75" customHeight="1">
      <c r="C394" s="83"/>
      <c r="H394" s="83"/>
    </row>
    <row r="395" spans="3:8" ht="15.75" customHeight="1">
      <c r="C395" s="83"/>
      <c r="H395" s="83"/>
    </row>
    <row r="396" spans="3:8" ht="15.75" customHeight="1">
      <c r="C396" s="83"/>
      <c r="H396" s="83"/>
    </row>
    <row r="397" spans="3:8" ht="15.75" customHeight="1">
      <c r="C397" s="83"/>
      <c r="H397" s="83"/>
    </row>
    <row r="398" spans="3:8" ht="15.75" customHeight="1">
      <c r="C398" s="83"/>
      <c r="H398" s="83"/>
    </row>
    <row r="399" spans="3:8" ht="15.75" customHeight="1">
      <c r="C399" s="83"/>
      <c r="H399" s="83"/>
    </row>
    <row r="400" spans="3:8" ht="15.75" customHeight="1">
      <c r="C400" s="83"/>
      <c r="H400" s="83"/>
    </row>
    <row r="401" spans="3:8" ht="15.75" customHeight="1">
      <c r="C401" s="83"/>
      <c r="H401" s="83"/>
    </row>
    <row r="402" spans="3:8" ht="15.75" customHeight="1">
      <c r="C402" s="83"/>
      <c r="H402" s="83"/>
    </row>
    <row r="403" spans="3:8" ht="15.75" customHeight="1">
      <c r="C403" s="83"/>
      <c r="H403" s="83"/>
    </row>
    <row r="404" spans="3:8" ht="15.75" customHeight="1">
      <c r="C404" s="83"/>
      <c r="H404" s="83"/>
    </row>
    <row r="405" spans="3:8" ht="15.75" customHeight="1">
      <c r="C405" s="83"/>
      <c r="H405" s="83"/>
    </row>
    <row r="406" spans="3:8" ht="15.75" customHeight="1">
      <c r="C406" s="83"/>
      <c r="H406" s="83"/>
    </row>
    <row r="407" spans="3:8" ht="15.75" customHeight="1">
      <c r="C407" s="83"/>
      <c r="H407" s="83"/>
    </row>
    <row r="408" spans="3:8" ht="15.75" customHeight="1">
      <c r="C408" s="83"/>
      <c r="H408" s="83"/>
    </row>
    <row r="409" spans="3:8" ht="15.75" customHeight="1">
      <c r="C409" s="83"/>
      <c r="H409" s="83"/>
    </row>
    <row r="410" spans="3:8" ht="15.75" customHeight="1">
      <c r="C410" s="83"/>
      <c r="H410" s="83"/>
    </row>
    <row r="411" spans="3:8" ht="15.75" customHeight="1">
      <c r="C411" s="83"/>
      <c r="H411" s="83"/>
    </row>
    <row r="412" spans="3:8" ht="15.75" customHeight="1">
      <c r="C412" s="83"/>
      <c r="H412" s="83"/>
    </row>
    <row r="413" spans="3:8" ht="15.75" customHeight="1">
      <c r="C413" s="83"/>
      <c r="H413" s="83"/>
    </row>
    <row r="414" spans="3:8" ht="15.75" customHeight="1">
      <c r="C414" s="83"/>
      <c r="H414" s="83"/>
    </row>
    <row r="415" spans="3:8" ht="15.75" customHeight="1">
      <c r="C415" s="83"/>
      <c r="H415" s="83"/>
    </row>
    <row r="416" spans="3:8" ht="15.75" customHeight="1">
      <c r="C416" s="83"/>
      <c r="H416" s="83"/>
    </row>
    <row r="417" spans="3:8" ht="15.75" customHeight="1">
      <c r="C417" s="83"/>
      <c r="H417" s="83"/>
    </row>
    <row r="418" spans="3:8" ht="15.75" customHeight="1">
      <c r="C418" s="83"/>
      <c r="H418" s="83"/>
    </row>
    <row r="419" spans="3:8" ht="15.75" customHeight="1">
      <c r="C419" s="83"/>
      <c r="H419" s="83"/>
    </row>
    <row r="420" spans="3:8" ht="15.75" customHeight="1">
      <c r="C420" s="83"/>
      <c r="H420" s="83"/>
    </row>
    <row r="421" spans="3:8" ht="15.75" customHeight="1">
      <c r="C421" s="83"/>
      <c r="H421" s="83"/>
    </row>
    <row r="422" spans="3:8" ht="15.75" customHeight="1">
      <c r="C422" s="83"/>
      <c r="H422" s="83"/>
    </row>
    <row r="423" spans="3:8" ht="15.75" customHeight="1">
      <c r="C423" s="83"/>
      <c r="H423" s="83"/>
    </row>
    <row r="424" spans="3:8" ht="15.75" customHeight="1">
      <c r="C424" s="83"/>
      <c r="H424" s="83"/>
    </row>
    <row r="425" spans="3:8" ht="15.75" customHeight="1">
      <c r="C425" s="83"/>
      <c r="H425" s="83"/>
    </row>
    <row r="426" spans="3:8" ht="15.75" customHeight="1">
      <c r="C426" s="83"/>
      <c r="H426" s="83"/>
    </row>
    <row r="427" spans="3:8" ht="15.75" customHeight="1">
      <c r="C427" s="83"/>
      <c r="H427" s="83"/>
    </row>
    <row r="428" spans="3:8" ht="15.75" customHeight="1">
      <c r="C428" s="83"/>
      <c r="H428" s="83"/>
    </row>
    <row r="429" spans="3:8" ht="15.75" customHeight="1">
      <c r="C429" s="83"/>
      <c r="H429" s="83"/>
    </row>
    <row r="430" spans="3:8" ht="15.75" customHeight="1">
      <c r="C430" s="83"/>
      <c r="H430" s="83"/>
    </row>
    <row r="431" spans="3:8" ht="15.75" customHeight="1">
      <c r="C431" s="83"/>
      <c r="H431" s="83"/>
    </row>
    <row r="432" spans="3:8" ht="15.75" customHeight="1">
      <c r="C432" s="83"/>
      <c r="H432" s="83"/>
    </row>
    <row r="433" spans="3:8" ht="15.75" customHeight="1">
      <c r="C433" s="83"/>
      <c r="H433" s="83"/>
    </row>
    <row r="434" spans="3:8" ht="15.75" customHeight="1">
      <c r="C434" s="83"/>
      <c r="H434" s="83"/>
    </row>
    <row r="435" spans="3:8" ht="15.75" customHeight="1">
      <c r="C435" s="83"/>
      <c r="H435" s="83"/>
    </row>
    <row r="436" spans="3:8" ht="15.75" customHeight="1">
      <c r="C436" s="83"/>
      <c r="H436" s="83"/>
    </row>
    <row r="437" spans="3:8" ht="15.75" customHeight="1">
      <c r="C437" s="83"/>
      <c r="H437" s="83"/>
    </row>
    <row r="438" spans="3:8" ht="15.75" customHeight="1">
      <c r="C438" s="83"/>
      <c r="H438" s="83"/>
    </row>
    <row r="439" spans="3:8" ht="15.75" customHeight="1">
      <c r="C439" s="83"/>
      <c r="H439" s="83"/>
    </row>
    <row r="440" spans="3:8" ht="15.75" customHeight="1">
      <c r="C440" s="83"/>
      <c r="H440" s="83"/>
    </row>
    <row r="441" spans="3:8" ht="15.75" customHeight="1">
      <c r="C441" s="83"/>
      <c r="H441" s="83"/>
    </row>
    <row r="442" spans="3:8" ht="15.75" customHeight="1">
      <c r="C442" s="83"/>
      <c r="H442" s="83"/>
    </row>
    <row r="443" spans="3:8" ht="15.75" customHeight="1">
      <c r="C443" s="83"/>
      <c r="H443" s="83"/>
    </row>
    <row r="444" spans="3:8" ht="15.75" customHeight="1">
      <c r="C444" s="83"/>
      <c r="H444" s="83"/>
    </row>
    <row r="445" spans="3:8" ht="15.75" customHeight="1">
      <c r="C445" s="83"/>
      <c r="H445" s="83"/>
    </row>
    <row r="446" spans="3:8" ht="15.75" customHeight="1">
      <c r="C446" s="83"/>
      <c r="H446" s="83"/>
    </row>
    <row r="447" spans="3:8" ht="15.75" customHeight="1">
      <c r="C447" s="83"/>
      <c r="H447" s="83"/>
    </row>
    <row r="448" spans="3:8" ht="15.75" customHeight="1">
      <c r="C448" s="83"/>
      <c r="H448" s="83"/>
    </row>
    <row r="449" spans="3:8" ht="15.75" customHeight="1">
      <c r="C449" s="83"/>
      <c r="H449" s="83"/>
    </row>
    <row r="450" spans="3:8" ht="15.75" customHeight="1">
      <c r="C450" s="83"/>
      <c r="H450" s="83"/>
    </row>
    <row r="451" spans="3:8" ht="15.75" customHeight="1">
      <c r="C451" s="83"/>
      <c r="H451" s="83"/>
    </row>
    <row r="452" spans="3:8" ht="15.75" customHeight="1">
      <c r="C452" s="83"/>
      <c r="H452" s="83"/>
    </row>
    <row r="453" spans="3:8" ht="15.75" customHeight="1">
      <c r="C453" s="83"/>
      <c r="H453" s="83"/>
    </row>
    <row r="454" spans="3:8" ht="15.75" customHeight="1">
      <c r="C454" s="83"/>
      <c r="H454" s="83"/>
    </row>
    <row r="455" spans="3:8" ht="15.75" customHeight="1">
      <c r="C455" s="83"/>
      <c r="H455" s="83"/>
    </row>
    <row r="456" spans="3:8" ht="15.75" customHeight="1">
      <c r="C456" s="83"/>
      <c r="H456" s="83"/>
    </row>
    <row r="457" spans="3:8" ht="15.75" customHeight="1">
      <c r="C457" s="83"/>
      <c r="H457" s="83"/>
    </row>
    <row r="458" spans="3:8" ht="15.75" customHeight="1">
      <c r="C458" s="83"/>
      <c r="H458" s="83"/>
    </row>
    <row r="459" spans="3:8" ht="15.75" customHeight="1">
      <c r="C459" s="83"/>
      <c r="H459" s="83"/>
    </row>
    <row r="460" spans="3:8" ht="15.75" customHeight="1">
      <c r="C460" s="83"/>
      <c r="H460" s="83"/>
    </row>
    <row r="461" spans="3:8" ht="15.75" customHeight="1">
      <c r="C461" s="83"/>
      <c r="H461" s="83"/>
    </row>
    <row r="462" spans="3:8" ht="15.75" customHeight="1">
      <c r="C462" s="83"/>
      <c r="H462" s="83"/>
    </row>
    <row r="463" spans="3:8" ht="15.75" customHeight="1">
      <c r="C463" s="83"/>
      <c r="H463" s="83"/>
    </row>
    <row r="464" spans="3:8" ht="15.75" customHeight="1">
      <c r="C464" s="83"/>
      <c r="H464" s="83"/>
    </row>
    <row r="465" spans="3:8" ht="15.75" customHeight="1">
      <c r="C465" s="83"/>
      <c r="H465" s="83"/>
    </row>
    <row r="466" spans="3:8" ht="15.75" customHeight="1">
      <c r="C466" s="83"/>
      <c r="H466" s="83"/>
    </row>
    <row r="467" spans="3:8" ht="15.75" customHeight="1">
      <c r="C467" s="83"/>
      <c r="H467" s="83"/>
    </row>
    <row r="468" spans="3:8" ht="15.75" customHeight="1">
      <c r="C468" s="83"/>
      <c r="H468" s="83"/>
    </row>
    <row r="469" spans="3:8" ht="15.75" customHeight="1">
      <c r="C469" s="83"/>
      <c r="H469" s="83"/>
    </row>
    <row r="470" spans="3:8" ht="15.75" customHeight="1">
      <c r="C470" s="83"/>
      <c r="H470" s="83"/>
    </row>
    <row r="471" spans="3:8" ht="15.75" customHeight="1">
      <c r="C471" s="83"/>
      <c r="H471" s="83"/>
    </row>
    <row r="472" spans="3:8" ht="15.75" customHeight="1">
      <c r="C472" s="83"/>
      <c r="H472" s="83"/>
    </row>
    <row r="473" spans="3:8" ht="15.75" customHeight="1">
      <c r="C473" s="83"/>
      <c r="H473" s="83"/>
    </row>
    <row r="474" spans="3:8" ht="15.75" customHeight="1">
      <c r="C474" s="83"/>
      <c r="H474" s="83"/>
    </row>
    <row r="475" spans="3:8" ht="15.75" customHeight="1">
      <c r="C475" s="83"/>
      <c r="H475" s="83"/>
    </row>
    <row r="476" spans="3:8" ht="15.75" customHeight="1">
      <c r="C476" s="83"/>
      <c r="H476" s="83"/>
    </row>
    <row r="477" spans="3:8" ht="15.75" customHeight="1">
      <c r="C477" s="83"/>
      <c r="H477" s="83"/>
    </row>
    <row r="478" spans="3:8" ht="15.75" customHeight="1">
      <c r="C478" s="83"/>
      <c r="H478" s="83"/>
    </row>
    <row r="479" spans="3:8" ht="15.75" customHeight="1">
      <c r="C479" s="83"/>
      <c r="H479" s="83"/>
    </row>
    <row r="480" spans="3:8" ht="15.75" customHeight="1">
      <c r="C480" s="83"/>
      <c r="H480" s="83"/>
    </row>
    <row r="481" spans="3:8" ht="15.75" customHeight="1">
      <c r="C481" s="83"/>
      <c r="H481" s="83"/>
    </row>
    <row r="482" spans="3:8" ht="15.75" customHeight="1">
      <c r="C482" s="83"/>
      <c r="H482" s="83"/>
    </row>
    <row r="483" spans="3:8" ht="15.75" customHeight="1">
      <c r="C483" s="83"/>
      <c r="H483" s="83"/>
    </row>
    <row r="484" spans="3:8" ht="15.75" customHeight="1">
      <c r="C484" s="83"/>
      <c r="H484" s="83"/>
    </row>
    <row r="485" spans="3:8" ht="15.75" customHeight="1">
      <c r="C485" s="83"/>
      <c r="H485" s="83"/>
    </row>
    <row r="486" spans="3:8" ht="15.75" customHeight="1">
      <c r="C486" s="83"/>
      <c r="H486" s="83"/>
    </row>
    <row r="487" spans="3:8" ht="15.75" customHeight="1">
      <c r="C487" s="83"/>
      <c r="H487" s="83"/>
    </row>
    <row r="488" spans="3:8" ht="15.75" customHeight="1">
      <c r="C488" s="83"/>
      <c r="H488" s="83"/>
    </row>
    <row r="489" spans="3:8" ht="15.75" customHeight="1">
      <c r="C489" s="83"/>
      <c r="H489" s="83"/>
    </row>
    <row r="490" spans="3:8" ht="15.75" customHeight="1">
      <c r="C490" s="83"/>
      <c r="H490" s="83"/>
    </row>
    <row r="491" spans="3:8" ht="15.75" customHeight="1">
      <c r="C491" s="83"/>
      <c r="H491" s="83"/>
    </row>
    <row r="492" spans="3:8" ht="15.75" customHeight="1">
      <c r="C492" s="83"/>
      <c r="H492" s="83"/>
    </row>
    <row r="493" spans="3:8" ht="15.75" customHeight="1">
      <c r="C493" s="83"/>
      <c r="H493" s="83"/>
    </row>
    <row r="494" spans="3:8" ht="15.75" customHeight="1">
      <c r="C494" s="83"/>
      <c r="H494" s="83"/>
    </row>
    <row r="495" spans="3:8" ht="15.75" customHeight="1">
      <c r="C495" s="83"/>
      <c r="H495" s="83"/>
    </row>
    <row r="496" spans="3:8" ht="15.75" customHeight="1">
      <c r="C496" s="83"/>
      <c r="H496" s="83"/>
    </row>
    <row r="497" spans="3:8" ht="15.75" customHeight="1">
      <c r="C497" s="83"/>
      <c r="H497" s="83"/>
    </row>
    <row r="498" spans="3:8" ht="15.75" customHeight="1">
      <c r="C498" s="83"/>
      <c r="H498" s="83"/>
    </row>
    <row r="499" spans="3:8" ht="15.75" customHeight="1">
      <c r="C499" s="83"/>
      <c r="H499" s="83"/>
    </row>
    <row r="500" spans="3:8" ht="15.75" customHeight="1">
      <c r="C500" s="83"/>
      <c r="H500" s="83"/>
    </row>
    <row r="501" spans="3:8" ht="15.75" customHeight="1">
      <c r="C501" s="83"/>
      <c r="H501" s="83"/>
    </row>
    <row r="502" spans="3:8" ht="15.75" customHeight="1">
      <c r="C502" s="83"/>
      <c r="H502" s="83"/>
    </row>
    <row r="503" spans="3:8" ht="15.75" customHeight="1">
      <c r="C503" s="83"/>
      <c r="H503" s="83"/>
    </row>
    <row r="504" spans="3:8" ht="15.75" customHeight="1">
      <c r="C504" s="83"/>
      <c r="H504" s="83"/>
    </row>
    <row r="505" spans="3:8" ht="15.75" customHeight="1">
      <c r="C505" s="83"/>
      <c r="H505" s="83"/>
    </row>
    <row r="506" spans="3:8" ht="15.75" customHeight="1">
      <c r="C506" s="83"/>
      <c r="H506" s="83"/>
    </row>
    <row r="507" spans="3:8" ht="15.75" customHeight="1">
      <c r="C507" s="83"/>
      <c r="H507" s="83"/>
    </row>
    <row r="508" spans="3:8" ht="15.75" customHeight="1">
      <c r="C508" s="83"/>
      <c r="H508" s="83"/>
    </row>
    <row r="509" spans="3:8" ht="15.75" customHeight="1">
      <c r="C509" s="83"/>
      <c r="H509" s="83"/>
    </row>
    <row r="510" spans="3:8" ht="15.75" customHeight="1">
      <c r="C510" s="83"/>
      <c r="H510" s="83"/>
    </row>
    <row r="511" spans="3:8" ht="15.75" customHeight="1">
      <c r="C511" s="83"/>
      <c r="H511" s="83"/>
    </row>
    <row r="512" spans="3:8" ht="15.75" customHeight="1">
      <c r="C512" s="83"/>
      <c r="H512" s="83"/>
    </row>
    <row r="513" spans="3:8" ht="15.75" customHeight="1">
      <c r="C513" s="83"/>
      <c r="H513" s="83"/>
    </row>
    <row r="514" spans="3:8" ht="15.75" customHeight="1">
      <c r="C514" s="83"/>
      <c r="H514" s="83"/>
    </row>
    <row r="515" spans="3:8" ht="15.75" customHeight="1">
      <c r="C515" s="83"/>
      <c r="H515" s="83"/>
    </row>
    <row r="516" spans="3:8" ht="15.75" customHeight="1">
      <c r="C516" s="83"/>
      <c r="H516" s="83"/>
    </row>
    <row r="517" spans="3:8" ht="15.75" customHeight="1">
      <c r="C517" s="83"/>
      <c r="H517" s="83"/>
    </row>
    <row r="518" spans="3:8" ht="15.75" customHeight="1">
      <c r="C518" s="83"/>
      <c r="H518" s="83"/>
    </row>
    <row r="519" spans="3:8" ht="15.75" customHeight="1">
      <c r="C519" s="83"/>
      <c r="H519" s="83"/>
    </row>
    <row r="520" spans="3:8" ht="15.75" customHeight="1">
      <c r="C520" s="83"/>
      <c r="H520" s="83"/>
    </row>
    <row r="521" spans="3:8" ht="15.75" customHeight="1">
      <c r="C521" s="83"/>
      <c r="H521" s="83"/>
    </row>
    <row r="522" spans="3:8" ht="15.75" customHeight="1">
      <c r="C522" s="83"/>
      <c r="H522" s="83"/>
    </row>
    <row r="523" spans="3:8" ht="15.75" customHeight="1">
      <c r="C523" s="83"/>
      <c r="H523" s="83"/>
    </row>
    <row r="524" spans="3:8" ht="15.75" customHeight="1">
      <c r="C524" s="83"/>
      <c r="H524" s="83"/>
    </row>
    <row r="525" spans="3:8" ht="15.75" customHeight="1">
      <c r="C525" s="83"/>
      <c r="H525" s="83"/>
    </row>
    <row r="526" spans="3:8" ht="15.75" customHeight="1">
      <c r="C526" s="83"/>
      <c r="H526" s="83"/>
    </row>
    <row r="527" spans="3:8" ht="15.75" customHeight="1">
      <c r="C527" s="83"/>
      <c r="H527" s="83"/>
    </row>
    <row r="528" spans="3:8" ht="15.75" customHeight="1">
      <c r="C528" s="83"/>
      <c r="H528" s="83"/>
    </row>
    <row r="529" spans="3:8" ht="15.75" customHeight="1">
      <c r="C529" s="83"/>
      <c r="H529" s="83"/>
    </row>
    <row r="530" spans="3:8" ht="15.75" customHeight="1">
      <c r="C530" s="83"/>
      <c r="H530" s="83"/>
    </row>
    <row r="531" spans="3:8" ht="15.75" customHeight="1">
      <c r="C531" s="83"/>
      <c r="H531" s="83"/>
    </row>
    <row r="532" spans="3:8" ht="15.75" customHeight="1">
      <c r="C532" s="83"/>
      <c r="H532" s="83"/>
    </row>
    <row r="533" spans="3:8" ht="15.75" customHeight="1">
      <c r="C533" s="83"/>
      <c r="H533" s="83"/>
    </row>
    <row r="534" spans="3:8" ht="15.75" customHeight="1">
      <c r="C534" s="83"/>
      <c r="H534" s="83"/>
    </row>
    <row r="535" spans="3:8" ht="15.75" customHeight="1">
      <c r="C535" s="83"/>
      <c r="H535" s="83"/>
    </row>
    <row r="536" spans="3:8" ht="15.75" customHeight="1">
      <c r="C536" s="83"/>
      <c r="H536" s="83"/>
    </row>
    <row r="537" spans="3:8" ht="15.75" customHeight="1">
      <c r="C537" s="83"/>
      <c r="H537" s="83"/>
    </row>
    <row r="538" spans="3:8" ht="15.75" customHeight="1">
      <c r="C538" s="83"/>
      <c r="H538" s="83"/>
    </row>
    <row r="539" spans="3:8" ht="15.75" customHeight="1">
      <c r="C539" s="83"/>
      <c r="H539" s="83"/>
    </row>
    <row r="540" spans="3:8" ht="15.75" customHeight="1">
      <c r="C540" s="83"/>
      <c r="H540" s="83"/>
    </row>
    <row r="541" spans="3:8" ht="15.75" customHeight="1">
      <c r="C541" s="83"/>
      <c r="H541" s="83"/>
    </row>
    <row r="542" spans="3:8" ht="15.75" customHeight="1">
      <c r="C542" s="83"/>
      <c r="H542" s="83"/>
    </row>
    <row r="543" spans="3:8" ht="15.75" customHeight="1">
      <c r="C543" s="83"/>
      <c r="H543" s="83"/>
    </row>
    <row r="544" spans="3:8" ht="15.75" customHeight="1">
      <c r="C544" s="83"/>
      <c r="H544" s="83"/>
    </row>
    <row r="545" spans="3:8" ht="15.75" customHeight="1">
      <c r="C545" s="83"/>
      <c r="H545" s="83"/>
    </row>
    <row r="546" spans="3:8" ht="15.75" customHeight="1">
      <c r="C546" s="83"/>
      <c r="H546" s="83"/>
    </row>
    <row r="547" spans="3:8" ht="15.75" customHeight="1">
      <c r="C547" s="83"/>
      <c r="H547" s="83"/>
    </row>
    <row r="548" spans="3:8" ht="15.75" customHeight="1">
      <c r="C548" s="83"/>
      <c r="H548" s="83"/>
    </row>
    <row r="549" spans="3:8" ht="15.75" customHeight="1">
      <c r="C549" s="83"/>
      <c r="H549" s="83"/>
    </row>
    <row r="550" spans="3:8" ht="15.75" customHeight="1">
      <c r="C550" s="83"/>
      <c r="H550" s="83"/>
    </row>
    <row r="551" spans="3:8" ht="15.75" customHeight="1">
      <c r="C551" s="83"/>
      <c r="H551" s="83"/>
    </row>
    <row r="552" spans="3:8" ht="15.75" customHeight="1">
      <c r="C552" s="83"/>
      <c r="H552" s="83"/>
    </row>
    <row r="553" spans="3:8" ht="15.75" customHeight="1">
      <c r="C553" s="83"/>
      <c r="H553" s="83"/>
    </row>
    <row r="554" spans="3:8" ht="15.75" customHeight="1">
      <c r="C554" s="83"/>
      <c r="H554" s="83"/>
    </row>
    <row r="555" spans="3:8" ht="15.75" customHeight="1">
      <c r="C555" s="83"/>
      <c r="H555" s="83"/>
    </row>
    <row r="556" spans="3:8" ht="15.75" customHeight="1">
      <c r="C556" s="83"/>
      <c r="H556" s="83"/>
    </row>
    <row r="557" spans="3:8" ht="15.75" customHeight="1">
      <c r="C557" s="83"/>
      <c r="H557" s="83"/>
    </row>
    <row r="558" spans="3:8" ht="15.75" customHeight="1">
      <c r="C558" s="83"/>
      <c r="H558" s="83"/>
    </row>
    <row r="559" spans="3:8" ht="15.75" customHeight="1">
      <c r="C559" s="83"/>
      <c r="H559" s="83"/>
    </row>
    <row r="560" spans="3:8" ht="15.75" customHeight="1">
      <c r="C560" s="83"/>
      <c r="H560" s="83"/>
    </row>
    <row r="561" spans="3:8" ht="15.75" customHeight="1">
      <c r="C561" s="83"/>
      <c r="H561" s="83"/>
    </row>
    <row r="562" spans="3:8" ht="15.75" customHeight="1">
      <c r="C562" s="83"/>
      <c r="H562" s="83"/>
    </row>
    <row r="563" spans="3:8" ht="15.75" customHeight="1">
      <c r="C563" s="83"/>
      <c r="H563" s="83"/>
    </row>
    <row r="564" spans="3:8" ht="15.75" customHeight="1">
      <c r="C564" s="83"/>
      <c r="H564" s="83"/>
    </row>
    <row r="565" spans="3:8" ht="15.75" customHeight="1">
      <c r="C565" s="83"/>
      <c r="H565" s="83"/>
    </row>
    <row r="566" spans="3:8" ht="15.75" customHeight="1">
      <c r="C566" s="83"/>
      <c r="H566" s="83"/>
    </row>
    <row r="567" spans="3:8" ht="15.75" customHeight="1">
      <c r="C567" s="83"/>
      <c r="H567" s="83"/>
    </row>
    <row r="568" spans="3:8" ht="15.75" customHeight="1">
      <c r="C568" s="83"/>
      <c r="H568" s="83"/>
    </row>
    <row r="569" spans="3:8" ht="15.75" customHeight="1">
      <c r="C569" s="83"/>
      <c r="H569" s="83"/>
    </row>
    <row r="570" spans="3:8" ht="15.75" customHeight="1">
      <c r="C570" s="83"/>
      <c r="H570" s="83"/>
    </row>
    <row r="571" spans="3:8" ht="15.75" customHeight="1">
      <c r="C571" s="83"/>
      <c r="H571" s="83"/>
    </row>
    <row r="572" spans="3:8" ht="15.75" customHeight="1">
      <c r="C572" s="83"/>
      <c r="H572" s="83"/>
    </row>
    <row r="573" spans="3:8" ht="15.75" customHeight="1">
      <c r="C573" s="83"/>
      <c r="H573" s="83"/>
    </row>
    <row r="574" spans="3:8" ht="15.75" customHeight="1">
      <c r="C574" s="83"/>
      <c r="H574" s="83"/>
    </row>
    <row r="575" spans="3:8" ht="15.75" customHeight="1">
      <c r="C575" s="83"/>
      <c r="H575" s="83"/>
    </row>
    <row r="576" spans="3:8" ht="15.75" customHeight="1">
      <c r="C576" s="83"/>
      <c r="H576" s="83"/>
    </row>
    <row r="577" spans="3:8" ht="15.75" customHeight="1">
      <c r="C577" s="83"/>
      <c r="H577" s="83"/>
    </row>
    <row r="578" spans="3:8" ht="15.75" customHeight="1">
      <c r="C578" s="83"/>
      <c r="H578" s="83"/>
    </row>
    <row r="579" spans="3:8" ht="15.75" customHeight="1">
      <c r="C579" s="83"/>
      <c r="H579" s="83"/>
    </row>
    <row r="580" spans="3:8" ht="15.75" customHeight="1">
      <c r="C580" s="83"/>
      <c r="H580" s="83"/>
    </row>
    <row r="581" spans="3:8" ht="15.75" customHeight="1">
      <c r="C581" s="83"/>
      <c r="H581" s="83"/>
    </row>
    <row r="582" spans="3:8" ht="15.75" customHeight="1">
      <c r="C582" s="83"/>
      <c r="H582" s="83"/>
    </row>
    <row r="583" spans="3:8" ht="15.75" customHeight="1">
      <c r="C583" s="83"/>
      <c r="H583" s="83"/>
    </row>
    <row r="584" spans="3:8" ht="15.75" customHeight="1">
      <c r="C584" s="83"/>
      <c r="H584" s="83"/>
    </row>
    <row r="585" spans="3:8" ht="15.75" customHeight="1">
      <c r="C585" s="83"/>
      <c r="H585" s="83"/>
    </row>
    <row r="586" spans="3:8" ht="15.75" customHeight="1">
      <c r="C586" s="83"/>
      <c r="H586" s="83"/>
    </row>
    <row r="587" spans="3:8" ht="15.75" customHeight="1">
      <c r="C587" s="83"/>
      <c r="H587" s="83"/>
    </row>
    <row r="588" spans="3:8" ht="15.75" customHeight="1">
      <c r="C588" s="83"/>
      <c r="H588" s="83"/>
    </row>
    <row r="589" spans="3:8" ht="15.75" customHeight="1">
      <c r="C589" s="83"/>
      <c r="H589" s="83"/>
    </row>
    <row r="590" spans="3:8" ht="15.75" customHeight="1">
      <c r="C590" s="83"/>
      <c r="H590" s="83"/>
    </row>
    <row r="591" spans="3:8" ht="15.75" customHeight="1">
      <c r="C591" s="83"/>
      <c r="H591" s="83"/>
    </row>
    <row r="592" spans="3:8" ht="15.75" customHeight="1">
      <c r="C592" s="83"/>
      <c r="H592" s="83"/>
    </row>
    <row r="593" spans="3:8" ht="15.75" customHeight="1">
      <c r="C593" s="83"/>
      <c r="H593" s="83"/>
    </row>
    <row r="594" spans="3:8" ht="15.75" customHeight="1">
      <c r="C594" s="83"/>
      <c r="H594" s="83"/>
    </row>
    <row r="595" spans="3:8" ht="15.75" customHeight="1">
      <c r="C595" s="83"/>
      <c r="H595" s="83"/>
    </row>
    <row r="596" spans="3:8" ht="15.75" customHeight="1">
      <c r="C596" s="83"/>
      <c r="H596" s="83"/>
    </row>
    <row r="597" spans="3:8" ht="15.75" customHeight="1">
      <c r="C597" s="83"/>
      <c r="H597" s="83"/>
    </row>
    <row r="598" spans="3:8" ht="15.75" customHeight="1">
      <c r="C598" s="83"/>
      <c r="H598" s="83"/>
    </row>
    <row r="599" spans="3:8" ht="15.75" customHeight="1">
      <c r="C599" s="83"/>
      <c r="H599" s="83"/>
    </row>
    <row r="600" spans="3:8" ht="15.75" customHeight="1">
      <c r="C600" s="83"/>
      <c r="H600" s="83"/>
    </row>
    <row r="601" spans="3:8" ht="15.75" customHeight="1">
      <c r="C601" s="83"/>
      <c r="H601" s="83"/>
    </row>
    <row r="602" spans="3:8" ht="15.75" customHeight="1">
      <c r="C602" s="83"/>
      <c r="H602" s="83"/>
    </row>
    <row r="603" spans="3:8" ht="15.75" customHeight="1">
      <c r="C603" s="83"/>
      <c r="H603" s="83"/>
    </row>
    <row r="604" spans="3:8" ht="15.75" customHeight="1">
      <c r="C604" s="83"/>
      <c r="H604" s="83"/>
    </row>
    <row r="605" spans="3:8" ht="15.75" customHeight="1">
      <c r="C605" s="83"/>
      <c r="H605" s="83"/>
    </row>
    <row r="606" spans="3:8" ht="15.75" customHeight="1">
      <c r="C606" s="83"/>
      <c r="H606" s="83"/>
    </row>
    <row r="607" spans="3:8" ht="15.75" customHeight="1">
      <c r="C607" s="83"/>
      <c r="H607" s="83"/>
    </row>
    <row r="608" spans="3:8" ht="15.75" customHeight="1">
      <c r="C608" s="83"/>
      <c r="H608" s="83"/>
    </row>
    <row r="609" spans="3:8" ht="15.75" customHeight="1">
      <c r="C609" s="83"/>
      <c r="H609" s="83"/>
    </row>
    <row r="610" spans="3:8" ht="15.75" customHeight="1">
      <c r="C610" s="83"/>
      <c r="H610" s="83"/>
    </row>
    <row r="611" spans="3:8" ht="15.75" customHeight="1">
      <c r="C611" s="83"/>
      <c r="H611" s="83"/>
    </row>
    <row r="612" spans="3:8" ht="15.75" customHeight="1">
      <c r="C612" s="83"/>
      <c r="H612" s="83"/>
    </row>
    <row r="613" spans="3:8" ht="15.75" customHeight="1">
      <c r="C613" s="83"/>
      <c r="H613" s="83"/>
    </row>
    <row r="614" spans="3:8" ht="15.75" customHeight="1">
      <c r="C614" s="83"/>
      <c r="H614" s="83"/>
    </row>
    <row r="615" spans="3:8" ht="15.75" customHeight="1">
      <c r="C615" s="83"/>
      <c r="H615" s="83"/>
    </row>
    <row r="616" spans="3:8" ht="15.75" customHeight="1">
      <c r="C616" s="83"/>
      <c r="H616" s="83"/>
    </row>
    <row r="617" spans="3:8" ht="15.75" customHeight="1">
      <c r="C617" s="83"/>
      <c r="H617" s="83"/>
    </row>
    <row r="618" spans="3:8" ht="15.75" customHeight="1">
      <c r="C618" s="83"/>
      <c r="H618" s="83"/>
    </row>
    <row r="619" spans="3:8" ht="15.75" customHeight="1">
      <c r="C619" s="83"/>
      <c r="H619" s="83"/>
    </row>
    <row r="620" spans="3:8" ht="15.75" customHeight="1">
      <c r="C620" s="83"/>
      <c r="H620" s="83"/>
    </row>
    <row r="621" spans="3:8" ht="15.75" customHeight="1">
      <c r="C621" s="83"/>
      <c r="H621" s="83"/>
    </row>
    <row r="622" spans="3:8" ht="15.75" customHeight="1">
      <c r="C622" s="83"/>
      <c r="H622" s="83"/>
    </row>
    <row r="623" spans="3:8" ht="15.75" customHeight="1">
      <c r="C623" s="83"/>
      <c r="H623" s="83"/>
    </row>
    <row r="624" spans="3:8" ht="15.75" customHeight="1">
      <c r="C624" s="83"/>
      <c r="H624" s="83"/>
    </row>
    <row r="625" spans="3:8" ht="15.75" customHeight="1">
      <c r="C625" s="83"/>
      <c r="H625" s="83"/>
    </row>
    <row r="626" spans="3:8" ht="15.75" customHeight="1">
      <c r="C626" s="83"/>
      <c r="H626" s="83"/>
    </row>
    <row r="627" spans="3:8" ht="15.75" customHeight="1">
      <c r="C627" s="83"/>
      <c r="H627" s="83"/>
    </row>
    <row r="628" spans="3:8" ht="15.75" customHeight="1">
      <c r="C628" s="83"/>
      <c r="H628" s="83"/>
    </row>
    <row r="629" spans="3:8" ht="15.75" customHeight="1">
      <c r="C629" s="83"/>
      <c r="H629" s="83"/>
    </row>
    <row r="630" spans="3:8" ht="15.75" customHeight="1">
      <c r="C630" s="83"/>
      <c r="H630" s="83"/>
    </row>
    <row r="631" spans="3:8" ht="15.75" customHeight="1">
      <c r="C631" s="83"/>
      <c r="H631" s="83"/>
    </row>
    <row r="632" spans="3:8" ht="15.75" customHeight="1">
      <c r="C632" s="83"/>
      <c r="H632" s="83"/>
    </row>
    <row r="633" spans="3:8" ht="15.75" customHeight="1">
      <c r="C633" s="83"/>
      <c r="H633" s="83"/>
    </row>
    <row r="634" spans="3:8" ht="15.75" customHeight="1">
      <c r="C634" s="83"/>
      <c r="H634" s="83"/>
    </row>
    <row r="635" spans="3:8" ht="15.75" customHeight="1">
      <c r="C635" s="83"/>
      <c r="H635" s="83"/>
    </row>
    <row r="636" spans="3:8" ht="15.75" customHeight="1">
      <c r="C636" s="83"/>
      <c r="H636" s="83"/>
    </row>
    <row r="637" spans="3:8" ht="15.75" customHeight="1">
      <c r="C637" s="83"/>
      <c r="H637" s="83"/>
    </row>
    <row r="638" spans="3:8" ht="15.75" customHeight="1">
      <c r="C638" s="83"/>
      <c r="H638" s="83"/>
    </row>
    <row r="639" spans="3:8" ht="15.75" customHeight="1">
      <c r="C639" s="83"/>
      <c r="H639" s="83"/>
    </row>
    <row r="640" spans="3:8" ht="15.75" customHeight="1">
      <c r="C640" s="83"/>
      <c r="H640" s="83"/>
    </row>
    <row r="641" spans="3:8" ht="15.75" customHeight="1">
      <c r="C641" s="83"/>
      <c r="H641" s="83"/>
    </row>
    <row r="642" spans="3:8" ht="15.75" customHeight="1">
      <c r="C642" s="83"/>
      <c r="H642" s="83"/>
    </row>
    <row r="643" spans="3:8" ht="15.75" customHeight="1">
      <c r="C643" s="83"/>
      <c r="H643" s="83"/>
    </row>
    <row r="644" spans="3:8" ht="15.75" customHeight="1">
      <c r="C644" s="83"/>
      <c r="H644" s="83"/>
    </row>
    <row r="645" spans="3:8" ht="15.75" customHeight="1">
      <c r="C645" s="83"/>
      <c r="H645" s="83"/>
    </row>
    <row r="646" spans="3:8" ht="15.75" customHeight="1">
      <c r="C646" s="83"/>
      <c r="H646" s="83"/>
    </row>
    <row r="647" spans="3:8" ht="15.75" customHeight="1">
      <c r="C647" s="83"/>
      <c r="H647" s="83"/>
    </row>
    <row r="648" spans="3:8" ht="15.75" customHeight="1">
      <c r="C648" s="83"/>
      <c r="H648" s="83"/>
    </row>
    <row r="649" spans="3:8" ht="15.75" customHeight="1">
      <c r="C649" s="83"/>
      <c r="H649" s="83"/>
    </row>
    <row r="650" spans="3:8" ht="15.75" customHeight="1">
      <c r="C650" s="83"/>
      <c r="H650" s="83"/>
    </row>
    <row r="651" spans="3:8" ht="15.75" customHeight="1">
      <c r="C651" s="83"/>
      <c r="H651" s="83"/>
    </row>
    <row r="652" spans="3:8" ht="15.75" customHeight="1">
      <c r="C652" s="83"/>
      <c r="H652" s="83"/>
    </row>
    <row r="653" spans="3:8" ht="15.75" customHeight="1">
      <c r="C653" s="83"/>
      <c r="H653" s="83"/>
    </row>
    <row r="654" spans="3:8" ht="15.75" customHeight="1">
      <c r="C654" s="83"/>
      <c r="H654" s="83"/>
    </row>
    <row r="655" spans="3:8" ht="15.75" customHeight="1">
      <c r="C655" s="83"/>
      <c r="H655" s="83"/>
    </row>
    <row r="656" spans="3:8" ht="15.75" customHeight="1">
      <c r="C656" s="83"/>
      <c r="H656" s="83"/>
    </row>
    <row r="657" spans="3:8" ht="15.75" customHeight="1">
      <c r="C657" s="83"/>
      <c r="H657" s="83"/>
    </row>
    <row r="658" spans="3:8" ht="15.75" customHeight="1">
      <c r="C658" s="83"/>
      <c r="H658" s="83"/>
    </row>
    <row r="659" spans="3:8" ht="15.75" customHeight="1">
      <c r="C659" s="83"/>
      <c r="H659" s="83"/>
    </row>
    <row r="660" spans="3:8" ht="15.75" customHeight="1">
      <c r="C660" s="83"/>
      <c r="H660" s="83"/>
    </row>
    <row r="661" spans="3:8" ht="15.75" customHeight="1">
      <c r="C661" s="83"/>
      <c r="H661" s="83"/>
    </row>
    <row r="662" spans="3:8" ht="15.75" customHeight="1">
      <c r="C662" s="83"/>
      <c r="H662" s="83"/>
    </row>
    <row r="663" spans="3:8" ht="15.75" customHeight="1">
      <c r="C663" s="83"/>
      <c r="H663" s="83"/>
    </row>
    <row r="664" spans="3:8" ht="15.75" customHeight="1">
      <c r="C664" s="83"/>
      <c r="H664" s="83"/>
    </row>
    <row r="665" spans="3:8" ht="15.75" customHeight="1">
      <c r="C665" s="83"/>
      <c r="H665" s="83"/>
    </row>
    <row r="666" spans="3:8" ht="15.75" customHeight="1">
      <c r="C666" s="83"/>
      <c r="H666" s="83"/>
    </row>
    <row r="667" spans="3:8" ht="15.75" customHeight="1">
      <c r="C667" s="83"/>
      <c r="H667" s="83"/>
    </row>
    <row r="668" spans="3:8" ht="15.75" customHeight="1">
      <c r="C668" s="83"/>
      <c r="H668" s="83"/>
    </row>
    <row r="669" spans="3:8" ht="15.75" customHeight="1">
      <c r="C669" s="83"/>
      <c r="H669" s="83"/>
    </row>
    <row r="670" spans="3:8" ht="15.75" customHeight="1">
      <c r="C670" s="83"/>
      <c r="H670" s="83"/>
    </row>
    <row r="671" spans="3:8" ht="15.75" customHeight="1">
      <c r="C671" s="83"/>
      <c r="H671" s="83"/>
    </row>
    <row r="672" spans="3:8" ht="15.75" customHeight="1">
      <c r="C672" s="83"/>
      <c r="H672" s="83"/>
    </row>
    <row r="673" spans="3:8" ht="15.75" customHeight="1">
      <c r="C673" s="83"/>
      <c r="H673" s="83"/>
    </row>
    <row r="674" spans="3:8" ht="15.75" customHeight="1">
      <c r="C674" s="83"/>
      <c r="H674" s="83"/>
    </row>
    <row r="675" spans="3:8" ht="15.75" customHeight="1">
      <c r="C675" s="83"/>
      <c r="H675" s="83"/>
    </row>
    <row r="676" spans="3:8" ht="15.75" customHeight="1">
      <c r="C676" s="83"/>
      <c r="H676" s="83"/>
    </row>
    <row r="677" spans="3:8" ht="15.75" customHeight="1">
      <c r="C677" s="83"/>
      <c r="H677" s="83"/>
    </row>
    <row r="678" spans="3:8" ht="15.75" customHeight="1">
      <c r="C678" s="83"/>
      <c r="H678" s="83"/>
    </row>
    <row r="679" spans="3:8" ht="15.75" customHeight="1">
      <c r="C679" s="83"/>
      <c r="H679" s="83"/>
    </row>
    <row r="680" spans="3:8" ht="15.75" customHeight="1">
      <c r="C680" s="83"/>
      <c r="H680" s="83"/>
    </row>
    <row r="681" spans="3:8" ht="15.75" customHeight="1">
      <c r="C681" s="83"/>
      <c r="H681" s="83"/>
    </row>
    <row r="682" spans="3:8" ht="15.75" customHeight="1">
      <c r="C682" s="83"/>
      <c r="H682" s="83"/>
    </row>
    <row r="683" spans="3:8" ht="15.75" customHeight="1">
      <c r="C683" s="83"/>
      <c r="H683" s="83"/>
    </row>
    <row r="684" spans="3:8" ht="15.75" customHeight="1">
      <c r="C684" s="83"/>
      <c r="H684" s="83"/>
    </row>
    <row r="685" spans="3:8" ht="15.75" customHeight="1">
      <c r="C685" s="83"/>
      <c r="H685" s="83"/>
    </row>
    <row r="686" spans="3:8" ht="15.75" customHeight="1">
      <c r="C686" s="83"/>
      <c r="H686" s="83"/>
    </row>
    <row r="687" spans="3:8" ht="15.75" customHeight="1">
      <c r="C687" s="83"/>
      <c r="H687" s="83"/>
    </row>
    <row r="688" spans="3:8" ht="15.75" customHeight="1">
      <c r="C688" s="83"/>
      <c r="H688" s="83"/>
    </row>
    <row r="689" spans="3:8" ht="15.75" customHeight="1">
      <c r="C689" s="83"/>
      <c r="H689" s="83"/>
    </row>
    <row r="690" spans="3:8" ht="15.75" customHeight="1">
      <c r="C690" s="83"/>
      <c r="H690" s="83"/>
    </row>
    <row r="691" spans="3:8" ht="15.75" customHeight="1">
      <c r="C691" s="83"/>
      <c r="H691" s="83"/>
    </row>
    <row r="692" spans="3:8" ht="15.75" customHeight="1">
      <c r="C692" s="83"/>
      <c r="H692" s="83"/>
    </row>
    <row r="693" spans="3:8" ht="15.75" customHeight="1">
      <c r="C693" s="83"/>
      <c r="H693" s="83"/>
    </row>
    <row r="694" spans="3:8" ht="15.75" customHeight="1">
      <c r="C694" s="83"/>
      <c r="H694" s="83"/>
    </row>
    <row r="695" spans="3:8" ht="15.75" customHeight="1">
      <c r="C695" s="83"/>
      <c r="H695" s="83"/>
    </row>
    <row r="696" spans="3:8" ht="15.75" customHeight="1">
      <c r="C696" s="83"/>
      <c r="H696" s="83"/>
    </row>
    <row r="697" spans="3:8" ht="15.75" customHeight="1">
      <c r="C697" s="83"/>
      <c r="H697" s="83"/>
    </row>
    <row r="698" spans="3:8" ht="15.75" customHeight="1">
      <c r="C698" s="83"/>
      <c r="H698" s="83"/>
    </row>
    <row r="699" spans="3:8" ht="15.75" customHeight="1">
      <c r="C699" s="83"/>
      <c r="H699" s="83"/>
    </row>
    <row r="700" spans="3:8" ht="15.75" customHeight="1">
      <c r="C700" s="83"/>
      <c r="H700" s="83"/>
    </row>
    <row r="701" spans="3:8" ht="15.75" customHeight="1">
      <c r="C701" s="83"/>
      <c r="H701" s="83"/>
    </row>
    <row r="702" spans="3:8" ht="15.75" customHeight="1">
      <c r="C702" s="83"/>
      <c r="H702" s="83"/>
    </row>
    <row r="703" spans="3:8" ht="15.75" customHeight="1">
      <c r="C703" s="83"/>
      <c r="H703" s="83"/>
    </row>
    <row r="704" spans="3:8" ht="15.75" customHeight="1">
      <c r="C704" s="83"/>
      <c r="H704" s="83"/>
    </row>
    <row r="705" spans="3:8" ht="15.75" customHeight="1">
      <c r="C705" s="83"/>
      <c r="H705" s="83"/>
    </row>
    <row r="706" spans="3:8" ht="15.75" customHeight="1">
      <c r="C706" s="83"/>
      <c r="H706" s="83"/>
    </row>
    <row r="707" spans="3:8" ht="15.75" customHeight="1">
      <c r="C707" s="83"/>
      <c r="H707" s="83"/>
    </row>
    <row r="708" spans="3:8" ht="15.75" customHeight="1">
      <c r="C708" s="83"/>
      <c r="H708" s="83"/>
    </row>
    <row r="709" spans="3:8" ht="15.75" customHeight="1">
      <c r="C709" s="83"/>
      <c r="H709" s="83"/>
    </row>
    <row r="710" spans="3:8" ht="15.75" customHeight="1">
      <c r="C710" s="83"/>
      <c r="H710" s="83"/>
    </row>
    <row r="711" spans="3:8" ht="15.75" customHeight="1">
      <c r="C711" s="83"/>
      <c r="H711" s="83"/>
    </row>
    <row r="712" spans="3:8" ht="15.75" customHeight="1">
      <c r="C712" s="83"/>
      <c r="H712" s="83"/>
    </row>
    <row r="713" spans="3:8" ht="15.75" customHeight="1">
      <c r="C713" s="83"/>
      <c r="H713" s="83"/>
    </row>
    <row r="714" spans="3:8" ht="15.75" customHeight="1">
      <c r="C714" s="83"/>
      <c r="H714" s="83"/>
    </row>
    <row r="715" spans="3:8" ht="15.75" customHeight="1">
      <c r="C715" s="83"/>
      <c r="H715" s="83"/>
    </row>
    <row r="716" spans="3:8" ht="15.75" customHeight="1">
      <c r="C716" s="83"/>
      <c r="H716" s="83"/>
    </row>
    <row r="717" spans="3:8" ht="15.75" customHeight="1">
      <c r="C717" s="83"/>
      <c r="H717" s="83"/>
    </row>
    <row r="718" spans="3:8" ht="15.75" customHeight="1">
      <c r="C718" s="83"/>
      <c r="H718" s="83"/>
    </row>
    <row r="719" spans="3:8" ht="15.75" customHeight="1">
      <c r="C719" s="83"/>
      <c r="H719" s="83"/>
    </row>
    <row r="720" spans="3:8" ht="15.75" customHeight="1">
      <c r="C720" s="83"/>
      <c r="H720" s="83"/>
    </row>
    <row r="721" spans="3:8" ht="15.75" customHeight="1">
      <c r="C721" s="83"/>
      <c r="H721" s="83"/>
    </row>
    <row r="722" spans="3:8" ht="15.75" customHeight="1">
      <c r="C722" s="83"/>
      <c r="H722" s="83"/>
    </row>
    <row r="723" spans="3:8" ht="15.75" customHeight="1">
      <c r="C723" s="83"/>
      <c r="H723" s="83"/>
    </row>
    <row r="724" spans="3:8" ht="15.75" customHeight="1">
      <c r="C724" s="83"/>
      <c r="H724" s="83"/>
    </row>
    <row r="725" spans="3:8" ht="15.75" customHeight="1">
      <c r="C725" s="83"/>
      <c r="H725" s="83"/>
    </row>
    <row r="726" spans="3:8" ht="15.75" customHeight="1">
      <c r="C726" s="83"/>
      <c r="H726" s="83"/>
    </row>
    <row r="727" spans="3:8" ht="15.75" customHeight="1">
      <c r="C727" s="83"/>
      <c r="H727" s="83"/>
    </row>
    <row r="728" spans="3:8" ht="15.75" customHeight="1">
      <c r="C728" s="83"/>
      <c r="H728" s="83"/>
    </row>
    <row r="729" spans="3:8" ht="15.75" customHeight="1">
      <c r="C729" s="83"/>
      <c r="H729" s="83"/>
    </row>
    <row r="730" spans="3:8" ht="15.75" customHeight="1">
      <c r="C730" s="83"/>
      <c r="H730" s="83"/>
    </row>
    <row r="731" spans="3:8" ht="15.75" customHeight="1">
      <c r="C731" s="83"/>
      <c r="H731" s="83"/>
    </row>
    <row r="732" spans="3:8" ht="15.75" customHeight="1">
      <c r="C732" s="83"/>
      <c r="H732" s="83"/>
    </row>
    <row r="733" spans="3:8" ht="15.75" customHeight="1">
      <c r="C733" s="83"/>
      <c r="H733" s="83"/>
    </row>
    <row r="734" spans="3:8" ht="15.75" customHeight="1">
      <c r="C734" s="83"/>
      <c r="H734" s="83"/>
    </row>
    <row r="735" spans="3:8" ht="15.75" customHeight="1">
      <c r="C735" s="83"/>
      <c r="H735" s="83"/>
    </row>
    <row r="736" spans="3:8" ht="15.75" customHeight="1">
      <c r="C736" s="83"/>
      <c r="H736" s="83"/>
    </row>
    <row r="737" spans="3:8" ht="15.75" customHeight="1">
      <c r="C737" s="83"/>
      <c r="H737" s="83"/>
    </row>
    <row r="738" spans="3:8" ht="15.75" customHeight="1">
      <c r="C738" s="83"/>
      <c r="H738" s="83"/>
    </row>
    <row r="739" spans="3:8" ht="15.75" customHeight="1">
      <c r="C739" s="83"/>
      <c r="H739" s="83"/>
    </row>
    <row r="740" spans="3:8" ht="15.75" customHeight="1">
      <c r="C740" s="83"/>
      <c r="H740" s="83"/>
    </row>
    <row r="741" spans="3:8" ht="15.75" customHeight="1">
      <c r="C741" s="83"/>
      <c r="H741" s="83"/>
    </row>
    <row r="742" spans="3:8" ht="15.75" customHeight="1">
      <c r="C742" s="83"/>
      <c r="H742" s="83"/>
    </row>
    <row r="743" spans="3:8" ht="15.75" customHeight="1">
      <c r="C743" s="83"/>
      <c r="H743" s="83"/>
    </row>
    <row r="744" spans="3:8" ht="15.75" customHeight="1">
      <c r="C744" s="83"/>
      <c r="H744" s="83"/>
    </row>
    <row r="745" spans="3:8" ht="15.75" customHeight="1">
      <c r="C745" s="83"/>
      <c r="H745" s="83"/>
    </row>
    <row r="746" spans="3:8" ht="15.75" customHeight="1">
      <c r="C746" s="83"/>
      <c r="H746" s="83"/>
    </row>
    <row r="747" spans="3:8" ht="15.75" customHeight="1">
      <c r="C747" s="83"/>
      <c r="H747" s="83"/>
    </row>
    <row r="748" spans="3:8" ht="15.75" customHeight="1">
      <c r="C748" s="83"/>
      <c r="H748" s="83"/>
    </row>
    <row r="749" spans="3:8" ht="15.75" customHeight="1">
      <c r="C749" s="83"/>
      <c r="H749" s="83"/>
    </row>
    <row r="750" spans="3:8" ht="15.75" customHeight="1">
      <c r="C750" s="83"/>
      <c r="H750" s="83"/>
    </row>
    <row r="751" spans="3:8" ht="15.75" customHeight="1">
      <c r="C751" s="83"/>
      <c r="H751" s="83"/>
    </row>
    <row r="752" spans="3:8" ht="15.75" customHeight="1">
      <c r="C752" s="83"/>
      <c r="H752" s="83"/>
    </row>
    <row r="753" spans="3:8" ht="15.75" customHeight="1">
      <c r="C753" s="83"/>
      <c r="H753" s="83"/>
    </row>
    <row r="754" spans="3:8" ht="15.75" customHeight="1">
      <c r="C754" s="83"/>
      <c r="H754" s="83"/>
    </row>
    <row r="755" spans="3:8" ht="15.75" customHeight="1">
      <c r="C755" s="83"/>
      <c r="H755" s="83"/>
    </row>
    <row r="756" spans="3:8" ht="15.75" customHeight="1">
      <c r="C756" s="83"/>
      <c r="H756" s="83"/>
    </row>
    <row r="757" spans="3:8" ht="15.75" customHeight="1">
      <c r="C757" s="83"/>
      <c r="H757" s="83"/>
    </row>
    <row r="758" spans="3:8" ht="15.75" customHeight="1">
      <c r="C758" s="83"/>
      <c r="H758" s="83"/>
    </row>
    <row r="759" spans="3:8" ht="15.75" customHeight="1">
      <c r="C759" s="83"/>
      <c r="H759" s="83"/>
    </row>
    <row r="760" spans="3:8" ht="15.75" customHeight="1">
      <c r="C760" s="83"/>
      <c r="H760" s="83"/>
    </row>
    <row r="761" spans="3:8" ht="15.75" customHeight="1">
      <c r="C761" s="83"/>
      <c r="H761" s="83"/>
    </row>
    <row r="762" spans="3:8" ht="15.75" customHeight="1">
      <c r="C762" s="83"/>
      <c r="H762" s="83"/>
    </row>
    <row r="763" spans="3:8" ht="15.75" customHeight="1">
      <c r="C763" s="83"/>
      <c r="H763" s="83"/>
    </row>
    <row r="764" spans="3:8" ht="15.75" customHeight="1">
      <c r="C764" s="83"/>
      <c r="H764" s="83"/>
    </row>
    <row r="765" spans="3:8" ht="15.75" customHeight="1">
      <c r="C765" s="83"/>
      <c r="H765" s="83"/>
    </row>
    <row r="766" spans="3:8" ht="15.75" customHeight="1">
      <c r="C766" s="83"/>
      <c r="H766" s="83"/>
    </row>
    <row r="767" spans="3:8" ht="15.75" customHeight="1">
      <c r="C767" s="83"/>
      <c r="H767" s="83"/>
    </row>
    <row r="768" spans="3:8" ht="15.75" customHeight="1">
      <c r="C768" s="83"/>
      <c r="H768" s="83"/>
    </row>
    <row r="769" spans="3:8" ht="15.75" customHeight="1">
      <c r="C769" s="83"/>
      <c r="H769" s="83"/>
    </row>
    <row r="770" spans="3:8" ht="15.75" customHeight="1">
      <c r="C770" s="83"/>
      <c r="H770" s="83"/>
    </row>
    <row r="771" spans="3:8" ht="15.75" customHeight="1">
      <c r="C771" s="83"/>
      <c r="H771" s="83"/>
    </row>
    <row r="772" spans="3:8" ht="15.75" customHeight="1">
      <c r="C772" s="83"/>
      <c r="H772" s="83"/>
    </row>
    <row r="773" spans="3:8" ht="15.75" customHeight="1">
      <c r="C773" s="83"/>
      <c r="H773" s="83"/>
    </row>
    <row r="774" spans="3:8" ht="15.75" customHeight="1">
      <c r="C774" s="83"/>
      <c r="H774" s="83"/>
    </row>
    <row r="775" spans="3:8" ht="15.75" customHeight="1">
      <c r="C775" s="83"/>
      <c r="H775" s="83"/>
    </row>
    <row r="776" spans="3:8" ht="15.75" customHeight="1">
      <c r="C776" s="83"/>
      <c r="H776" s="83"/>
    </row>
    <row r="777" spans="3:8" ht="15.75" customHeight="1">
      <c r="C777" s="83"/>
      <c r="H777" s="83"/>
    </row>
    <row r="778" spans="3:8" ht="15.75" customHeight="1">
      <c r="C778" s="83"/>
      <c r="H778" s="83"/>
    </row>
    <row r="779" spans="3:8" ht="15.75" customHeight="1">
      <c r="C779" s="83"/>
      <c r="H779" s="83"/>
    </row>
    <row r="780" spans="3:8" ht="15.75" customHeight="1">
      <c r="C780" s="83"/>
      <c r="H780" s="83"/>
    </row>
    <row r="781" spans="3:8" ht="15.75" customHeight="1">
      <c r="C781" s="83"/>
      <c r="H781" s="83"/>
    </row>
    <row r="782" spans="3:8" ht="15.75" customHeight="1">
      <c r="C782" s="83"/>
      <c r="H782" s="83"/>
    </row>
    <row r="783" spans="3:8" ht="15.75" customHeight="1">
      <c r="C783" s="83"/>
      <c r="H783" s="83"/>
    </row>
    <row r="784" spans="3:8" ht="15.75" customHeight="1">
      <c r="C784" s="83"/>
      <c r="H784" s="83"/>
    </row>
    <row r="785" spans="3:8" ht="15.75" customHeight="1">
      <c r="C785" s="83"/>
      <c r="H785" s="83"/>
    </row>
    <row r="786" spans="3:8" ht="15.75" customHeight="1">
      <c r="C786" s="83"/>
      <c r="H786" s="83"/>
    </row>
    <row r="787" spans="3:8" ht="15.75" customHeight="1">
      <c r="C787" s="83"/>
      <c r="H787" s="83"/>
    </row>
    <row r="788" spans="3:8" ht="15.75" customHeight="1">
      <c r="C788" s="83"/>
      <c r="H788" s="83"/>
    </row>
    <row r="789" spans="3:8" ht="15.75" customHeight="1">
      <c r="C789" s="83"/>
      <c r="H789" s="83"/>
    </row>
    <row r="790" spans="3:8" ht="15.75" customHeight="1">
      <c r="C790" s="83"/>
      <c r="H790" s="83"/>
    </row>
    <row r="791" spans="3:8" ht="15.75" customHeight="1">
      <c r="C791" s="83"/>
      <c r="H791" s="83"/>
    </row>
    <row r="792" spans="3:8" ht="15.75" customHeight="1">
      <c r="C792" s="83"/>
      <c r="H792" s="83"/>
    </row>
    <row r="793" spans="3:8" ht="15.75" customHeight="1">
      <c r="C793" s="83"/>
      <c r="H793" s="83"/>
    </row>
    <row r="794" spans="3:8" ht="15.75" customHeight="1">
      <c r="C794" s="83"/>
      <c r="H794" s="83"/>
    </row>
    <row r="795" spans="3:8" ht="15.75" customHeight="1">
      <c r="C795" s="83"/>
      <c r="H795" s="83"/>
    </row>
    <row r="796" spans="3:8" ht="15.75" customHeight="1">
      <c r="C796" s="83"/>
      <c r="H796" s="83"/>
    </row>
    <row r="797" spans="3:8" ht="15.75" customHeight="1">
      <c r="C797" s="83"/>
      <c r="H797" s="83"/>
    </row>
    <row r="798" spans="3:8" ht="15.75" customHeight="1">
      <c r="C798" s="83"/>
      <c r="H798" s="83"/>
    </row>
    <row r="799" spans="3:8" ht="15.75" customHeight="1">
      <c r="C799" s="83"/>
      <c r="H799" s="83"/>
    </row>
    <row r="800" spans="3:8" ht="15.75" customHeight="1">
      <c r="C800" s="83"/>
      <c r="H800" s="83"/>
    </row>
    <row r="801" spans="3:8" ht="15.75" customHeight="1">
      <c r="C801" s="83"/>
      <c r="H801" s="83"/>
    </row>
    <row r="802" spans="3:8" ht="15.75" customHeight="1">
      <c r="C802" s="83"/>
      <c r="H802" s="83"/>
    </row>
    <row r="803" spans="3:8" ht="15.75" customHeight="1">
      <c r="C803" s="83"/>
      <c r="H803" s="83"/>
    </row>
    <row r="804" spans="3:8" ht="15.75" customHeight="1">
      <c r="C804" s="83"/>
      <c r="H804" s="83"/>
    </row>
    <row r="805" spans="3:8" ht="15.75" customHeight="1">
      <c r="C805" s="83"/>
      <c r="H805" s="83"/>
    </row>
    <row r="806" spans="3:8" ht="15.75" customHeight="1">
      <c r="C806" s="83"/>
      <c r="H806" s="83"/>
    </row>
    <row r="807" spans="3:8" ht="15.75" customHeight="1">
      <c r="C807" s="83"/>
      <c r="H807" s="83"/>
    </row>
    <row r="808" spans="3:8" ht="15.75" customHeight="1">
      <c r="C808" s="83"/>
      <c r="H808" s="83"/>
    </row>
    <row r="809" spans="3:8" ht="15.75" customHeight="1">
      <c r="C809" s="83"/>
      <c r="H809" s="83"/>
    </row>
    <row r="810" spans="3:8" ht="15.75" customHeight="1">
      <c r="C810" s="83"/>
      <c r="H810" s="83"/>
    </row>
    <row r="811" spans="3:8" ht="15.75" customHeight="1">
      <c r="C811" s="83"/>
      <c r="H811" s="83"/>
    </row>
    <row r="812" spans="3:8" ht="15.75" customHeight="1">
      <c r="C812" s="83"/>
      <c r="H812" s="83"/>
    </row>
    <row r="813" spans="3:8" ht="15.75" customHeight="1">
      <c r="C813" s="83"/>
      <c r="H813" s="83"/>
    </row>
    <row r="814" spans="3:8" ht="15.75" customHeight="1">
      <c r="C814" s="83"/>
      <c r="H814" s="83"/>
    </row>
    <row r="815" spans="3:8" ht="15.75" customHeight="1">
      <c r="C815" s="83"/>
      <c r="H815" s="83"/>
    </row>
    <row r="816" spans="3:8" ht="15.75" customHeight="1">
      <c r="C816" s="83"/>
      <c r="H816" s="83"/>
    </row>
    <row r="817" spans="3:8" ht="15.75" customHeight="1">
      <c r="C817" s="83"/>
      <c r="H817" s="83"/>
    </row>
    <row r="818" spans="3:8" ht="15.75" customHeight="1">
      <c r="C818" s="83"/>
      <c r="H818" s="83"/>
    </row>
    <row r="819" spans="3:8" ht="15.75" customHeight="1">
      <c r="C819" s="83"/>
      <c r="H819" s="83"/>
    </row>
    <row r="820" spans="3:8" ht="15.75" customHeight="1">
      <c r="C820" s="83"/>
      <c r="H820" s="83"/>
    </row>
    <row r="821" spans="3:8" ht="15.75" customHeight="1">
      <c r="C821" s="83"/>
      <c r="H821" s="83"/>
    </row>
    <row r="822" spans="3:8" ht="15.75" customHeight="1">
      <c r="C822" s="83"/>
      <c r="H822" s="83"/>
    </row>
    <row r="823" spans="3:8" ht="15.75" customHeight="1">
      <c r="C823" s="83"/>
      <c r="H823" s="83"/>
    </row>
    <row r="824" spans="3:8" ht="15.75" customHeight="1">
      <c r="C824" s="83"/>
      <c r="H824" s="83"/>
    </row>
    <row r="825" spans="3:8" ht="15.75" customHeight="1">
      <c r="C825" s="83"/>
      <c r="H825" s="83"/>
    </row>
    <row r="826" spans="3:8" ht="15.75" customHeight="1">
      <c r="C826" s="83"/>
      <c r="H826" s="83"/>
    </row>
    <row r="827" spans="3:8" ht="15.75" customHeight="1">
      <c r="C827" s="83"/>
      <c r="H827" s="83"/>
    </row>
    <row r="828" spans="3:8" ht="15.75" customHeight="1">
      <c r="C828" s="83"/>
      <c r="H828" s="83"/>
    </row>
    <row r="829" spans="3:8" ht="15.75" customHeight="1">
      <c r="C829" s="83"/>
      <c r="H829" s="83"/>
    </row>
    <row r="830" spans="3:8" ht="15.75" customHeight="1">
      <c r="C830" s="83"/>
      <c r="H830" s="83"/>
    </row>
    <row r="831" spans="3:8" ht="15.75" customHeight="1">
      <c r="C831" s="83"/>
      <c r="H831" s="83"/>
    </row>
    <row r="832" spans="3:8" ht="15.75" customHeight="1">
      <c r="C832" s="83"/>
      <c r="H832" s="83"/>
    </row>
    <row r="833" spans="3:8" ht="15.75" customHeight="1">
      <c r="C833" s="83"/>
      <c r="H833" s="83"/>
    </row>
    <row r="834" spans="3:8" ht="15.75" customHeight="1">
      <c r="C834" s="83"/>
      <c r="H834" s="83"/>
    </row>
    <row r="835" spans="3:8" ht="15.75" customHeight="1">
      <c r="C835" s="83"/>
      <c r="H835" s="83"/>
    </row>
    <row r="836" spans="3:8" ht="15.75" customHeight="1">
      <c r="C836" s="83"/>
      <c r="H836" s="83"/>
    </row>
    <row r="837" spans="3:8" ht="15.75" customHeight="1">
      <c r="C837" s="83"/>
      <c r="H837" s="83"/>
    </row>
    <row r="838" spans="3:8" ht="15.75" customHeight="1">
      <c r="C838" s="83"/>
      <c r="H838" s="83"/>
    </row>
    <row r="839" spans="3:8" ht="15.75" customHeight="1">
      <c r="C839" s="83"/>
      <c r="H839" s="83"/>
    </row>
    <row r="840" spans="3:8" ht="15.75" customHeight="1">
      <c r="C840" s="83"/>
      <c r="H840" s="83"/>
    </row>
    <row r="841" spans="3:8" ht="15.75" customHeight="1">
      <c r="C841" s="83"/>
      <c r="H841" s="83"/>
    </row>
    <row r="842" spans="3:8" ht="15.75" customHeight="1">
      <c r="C842" s="83"/>
      <c r="H842" s="83"/>
    </row>
    <row r="843" spans="3:8" ht="15.75" customHeight="1">
      <c r="C843" s="83"/>
      <c r="H843" s="83"/>
    </row>
    <row r="844" spans="3:8" ht="15.75" customHeight="1">
      <c r="C844" s="83"/>
      <c r="H844" s="83"/>
    </row>
    <row r="845" spans="3:8" ht="15.75" customHeight="1">
      <c r="C845" s="83"/>
      <c r="H845" s="83"/>
    </row>
    <row r="846" spans="3:8" ht="15.75" customHeight="1">
      <c r="C846" s="83"/>
      <c r="H846" s="83"/>
    </row>
    <row r="847" spans="3:8" ht="15.75" customHeight="1">
      <c r="C847" s="83"/>
      <c r="H847" s="83"/>
    </row>
    <row r="848" spans="3:8" ht="15.75" customHeight="1">
      <c r="C848" s="83"/>
      <c r="H848" s="83"/>
    </row>
    <row r="849" spans="3:8" ht="15.75" customHeight="1">
      <c r="C849" s="83"/>
      <c r="H849" s="83"/>
    </row>
    <row r="850" spans="3:8" ht="15.75" customHeight="1">
      <c r="C850" s="83"/>
      <c r="H850" s="83"/>
    </row>
    <row r="851" spans="3:8" ht="15.75" customHeight="1">
      <c r="C851" s="83"/>
      <c r="H851" s="83"/>
    </row>
    <row r="852" spans="3:8" ht="15.75" customHeight="1">
      <c r="C852" s="83"/>
      <c r="H852" s="83"/>
    </row>
    <row r="853" spans="3:8" ht="15.75" customHeight="1">
      <c r="C853" s="83"/>
      <c r="H853" s="83"/>
    </row>
    <row r="854" spans="3:8" ht="15.75" customHeight="1">
      <c r="C854" s="83"/>
      <c r="H854" s="83"/>
    </row>
    <row r="855" spans="3:8" ht="15.75" customHeight="1">
      <c r="C855" s="83"/>
      <c r="H855" s="83"/>
    </row>
    <row r="856" spans="3:8" ht="15.75" customHeight="1">
      <c r="C856" s="83"/>
      <c r="H856" s="83"/>
    </row>
    <row r="857" spans="3:8" ht="15.75" customHeight="1">
      <c r="C857" s="83"/>
      <c r="H857" s="83"/>
    </row>
    <row r="858" spans="3:8" ht="15.75" customHeight="1">
      <c r="C858" s="83"/>
      <c r="H858" s="83"/>
    </row>
    <row r="859" spans="3:8" ht="15.75" customHeight="1">
      <c r="C859" s="83"/>
      <c r="H859" s="83"/>
    </row>
    <row r="860" spans="3:8" ht="15.75" customHeight="1">
      <c r="C860" s="83"/>
      <c r="H860" s="83"/>
    </row>
    <row r="861" spans="3:8" ht="15.75" customHeight="1">
      <c r="C861" s="83"/>
      <c r="H861" s="83"/>
    </row>
    <row r="862" spans="3:8" ht="15.75" customHeight="1">
      <c r="C862" s="83"/>
      <c r="H862" s="83"/>
    </row>
    <row r="863" spans="3:8" ht="15.75" customHeight="1">
      <c r="C863" s="83"/>
      <c r="H863" s="83"/>
    </row>
    <row r="864" spans="3:8" ht="15.75" customHeight="1">
      <c r="C864" s="83"/>
      <c r="H864" s="83"/>
    </row>
    <row r="865" spans="3:8" ht="15.75" customHeight="1">
      <c r="C865" s="83"/>
      <c r="H865" s="83"/>
    </row>
    <row r="866" spans="3:8" ht="15.75" customHeight="1">
      <c r="C866" s="83"/>
      <c r="H866" s="83"/>
    </row>
    <row r="867" spans="3:8" ht="15.75" customHeight="1">
      <c r="C867" s="83"/>
      <c r="H867" s="83"/>
    </row>
    <row r="868" spans="3:8" ht="15.75" customHeight="1">
      <c r="C868" s="83"/>
      <c r="H868" s="83"/>
    </row>
    <row r="869" spans="3:8" ht="15.75" customHeight="1">
      <c r="C869" s="83"/>
      <c r="H869" s="83"/>
    </row>
    <row r="870" spans="3:8" ht="15.75" customHeight="1">
      <c r="C870" s="83"/>
      <c r="H870" s="83"/>
    </row>
    <row r="871" spans="3:8" ht="15.75" customHeight="1">
      <c r="C871" s="83"/>
      <c r="H871" s="83"/>
    </row>
    <row r="872" spans="3:8" ht="15.75" customHeight="1">
      <c r="C872" s="83"/>
      <c r="H872" s="83"/>
    </row>
    <row r="873" spans="3:8" ht="15.75" customHeight="1">
      <c r="C873" s="83"/>
      <c r="H873" s="83"/>
    </row>
    <row r="874" spans="3:8" ht="15.75" customHeight="1">
      <c r="C874" s="83"/>
      <c r="H874" s="83"/>
    </row>
    <row r="875" spans="3:8" ht="15.75" customHeight="1">
      <c r="C875" s="83"/>
      <c r="H875" s="83"/>
    </row>
    <row r="876" spans="3:8" ht="15.75" customHeight="1">
      <c r="C876" s="83"/>
      <c r="H876" s="83"/>
    </row>
    <row r="877" spans="3:8" ht="15.75" customHeight="1">
      <c r="C877" s="83"/>
      <c r="H877" s="83"/>
    </row>
    <row r="878" spans="3:8" ht="15.75" customHeight="1">
      <c r="C878" s="83"/>
      <c r="H878" s="83"/>
    </row>
    <row r="879" spans="3:8" ht="15.75" customHeight="1">
      <c r="C879" s="83"/>
      <c r="H879" s="83"/>
    </row>
    <row r="880" spans="3:8" ht="15.75" customHeight="1">
      <c r="C880" s="83"/>
      <c r="H880" s="83"/>
    </row>
    <row r="881" spans="3:8" ht="15.75" customHeight="1">
      <c r="C881" s="83"/>
      <c r="H881" s="83"/>
    </row>
    <row r="882" spans="3:8" ht="15.75" customHeight="1">
      <c r="C882" s="83"/>
      <c r="H882" s="83"/>
    </row>
    <row r="883" spans="3:8" ht="15.75" customHeight="1">
      <c r="C883" s="83"/>
      <c r="H883" s="83"/>
    </row>
    <row r="884" spans="3:8" ht="15.75" customHeight="1">
      <c r="C884" s="83"/>
      <c r="H884" s="83"/>
    </row>
    <row r="885" spans="3:8" ht="15.75" customHeight="1">
      <c r="C885" s="83"/>
      <c r="H885" s="83"/>
    </row>
    <row r="886" spans="3:8" ht="15.75" customHeight="1">
      <c r="C886" s="83"/>
      <c r="H886" s="83"/>
    </row>
    <row r="887" spans="3:8" ht="15.75" customHeight="1">
      <c r="C887" s="83"/>
      <c r="H887" s="83"/>
    </row>
    <row r="888" spans="3:8" ht="15.75" customHeight="1">
      <c r="C888" s="83"/>
      <c r="H888" s="83"/>
    </row>
    <row r="889" spans="3:8" ht="15.75" customHeight="1">
      <c r="C889" s="83"/>
      <c r="H889" s="83"/>
    </row>
    <row r="890" spans="3:8" ht="15.75" customHeight="1">
      <c r="C890" s="83"/>
      <c r="H890" s="83"/>
    </row>
    <row r="891" spans="3:8" ht="15.75" customHeight="1">
      <c r="C891" s="83"/>
      <c r="H891" s="83"/>
    </row>
    <row r="892" spans="3:8" ht="15.75" customHeight="1">
      <c r="C892" s="83"/>
      <c r="H892" s="83"/>
    </row>
    <row r="893" spans="3:8" ht="15.75" customHeight="1">
      <c r="C893" s="83"/>
      <c r="H893" s="83"/>
    </row>
    <row r="894" spans="3:8" ht="15.75" customHeight="1">
      <c r="C894" s="83"/>
      <c r="H894" s="83"/>
    </row>
    <row r="895" spans="3:8" ht="15.75" customHeight="1">
      <c r="C895" s="83"/>
      <c r="H895" s="83"/>
    </row>
    <row r="896" spans="3:8" ht="15.75" customHeight="1">
      <c r="C896" s="83"/>
      <c r="H896" s="83"/>
    </row>
    <row r="897" spans="3:8" ht="15.75" customHeight="1">
      <c r="C897" s="83"/>
      <c r="H897" s="83"/>
    </row>
    <row r="898" spans="3:8" ht="15.75" customHeight="1">
      <c r="C898" s="83"/>
      <c r="H898" s="83"/>
    </row>
    <row r="899" spans="3:8" ht="15.75" customHeight="1">
      <c r="C899" s="83"/>
      <c r="H899" s="83"/>
    </row>
    <row r="900" spans="3:8" ht="15.75" customHeight="1">
      <c r="C900" s="83"/>
      <c r="H900" s="83"/>
    </row>
    <row r="901" spans="3:8" ht="15.75" customHeight="1">
      <c r="C901" s="83"/>
      <c r="H901" s="83"/>
    </row>
    <row r="902" spans="3:8" ht="15.75" customHeight="1">
      <c r="C902" s="83"/>
      <c r="H902" s="83"/>
    </row>
    <row r="903" spans="3:8" ht="15.75" customHeight="1">
      <c r="C903" s="83"/>
      <c r="H903" s="83"/>
    </row>
    <row r="904" spans="3:8" ht="15.75" customHeight="1">
      <c r="C904" s="83"/>
      <c r="H904" s="83"/>
    </row>
    <row r="905" spans="3:8" ht="15.75" customHeight="1">
      <c r="C905" s="83"/>
      <c r="H905" s="83"/>
    </row>
    <row r="906" spans="3:8" ht="15.75" customHeight="1">
      <c r="C906" s="83"/>
      <c r="H906" s="83"/>
    </row>
    <row r="907" spans="3:8" ht="15.75" customHeight="1">
      <c r="C907" s="83"/>
      <c r="H907" s="83"/>
    </row>
    <row r="908" spans="3:8" ht="15.75" customHeight="1">
      <c r="C908" s="83"/>
      <c r="H908" s="83"/>
    </row>
    <row r="909" spans="3:8" ht="15.75" customHeight="1">
      <c r="C909" s="83"/>
      <c r="H909" s="83"/>
    </row>
    <row r="910" spans="3:8" ht="15.75" customHeight="1">
      <c r="C910" s="83"/>
      <c r="H910" s="83"/>
    </row>
    <row r="911" spans="3:8" ht="15.75" customHeight="1">
      <c r="C911" s="83"/>
      <c r="H911" s="83"/>
    </row>
    <row r="912" spans="3:8" ht="15.75" customHeight="1">
      <c r="C912" s="83"/>
      <c r="H912" s="83"/>
    </row>
    <row r="913" spans="3:8" ht="15.75" customHeight="1">
      <c r="C913" s="83"/>
      <c r="H913" s="83"/>
    </row>
    <row r="914" spans="3:8" ht="15.75" customHeight="1">
      <c r="C914" s="83"/>
      <c r="H914" s="83"/>
    </row>
    <row r="915" spans="3:8" ht="15.75" customHeight="1">
      <c r="C915" s="83"/>
      <c r="H915" s="83"/>
    </row>
    <row r="916" spans="3:8" ht="15.75" customHeight="1">
      <c r="C916" s="83"/>
      <c r="H916" s="83"/>
    </row>
    <row r="917" spans="3:8" ht="15.75" customHeight="1">
      <c r="C917" s="83"/>
      <c r="H917" s="83"/>
    </row>
    <row r="918" spans="3:8" ht="15.75" customHeight="1">
      <c r="C918" s="83"/>
      <c r="H918" s="83"/>
    </row>
    <row r="919" spans="3:8" ht="15.75" customHeight="1">
      <c r="C919" s="83"/>
      <c r="H919" s="83"/>
    </row>
    <row r="920" spans="3:8" ht="15.75" customHeight="1">
      <c r="C920" s="83"/>
      <c r="H920" s="83"/>
    </row>
    <row r="921" spans="3:8" ht="15.75" customHeight="1">
      <c r="C921" s="83"/>
      <c r="H921" s="83"/>
    </row>
    <row r="922" spans="3:8" ht="15.75" customHeight="1">
      <c r="C922" s="83"/>
      <c r="H922" s="83"/>
    </row>
    <row r="923" spans="3:8" ht="15.75" customHeight="1">
      <c r="C923" s="83"/>
      <c r="H923" s="83"/>
    </row>
    <row r="924" spans="3:8" ht="15.75" customHeight="1">
      <c r="C924" s="83"/>
      <c r="H924" s="83"/>
    </row>
    <row r="925" spans="3:8" ht="15.75" customHeight="1">
      <c r="C925" s="83"/>
      <c r="H925" s="83"/>
    </row>
    <row r="926" spans="3:8" ht="15.75" customHeight="1">
      <c r="C926" s="83"/>
      <c r="H926" s="83"/>
    </row>
    <row r="927" spans="3:8" ht="15.75" customHeight="1">
      <c r="C927" s="83"/>
      <c r="H927" s="83"/>
    </row>
    <row r="928" spans="3:8" ht="15.75" customHeight="1">
      <c r="C928" s="83"/>
      <c r="H928" s="83"/>
    </row>
    <row r="929" spans="3:8" ht="15.75" customHeight="1">
      <c r="C929" s="83"/>
      <c r="H929" s="83"/>
    </row>
    <row r="930" spans="3:8" ht="15.75" customHeight="1">
      <c r="C930" s="83"/>
      <c r="H930" s="83"/>
    </row>
    <row r="931" spans="3:8" ht="15.75" customHeight="1">
      <c r="C931" s="83"/>
      <c r="H931" s="83"/>
    </row>
    <row r="932" spans="3:8" ht="15.75" customHeight="1">
      <c r="C932" s="83"/>
      <c r="H932" s="83"/>
    </row>
    <row r="933" spans="3:8" ht="15.75" customHeight="1">
      <c r="C933" s="83"/>
      <c r="H933" s="83"/>
    </row>
    <row r="934" spans="3:8" ht="15.75" customHeight="1">
      <c r="C934" s="83"/>
      <c r="H934" s="83"/>
    </row>
    <row r="935" spans="3:8" ht="15.75" customHeight="1">
      <c r="C935" s="83"/>
      <c r="H935" s="83"/>
    </row>
    <row r="936" spans="3:8" ht="15.75" customHeight="1">
      <c r="C936" s="83"/>
      <c r="H936" s="83"/>
    </row>
    <row r="937" spans="3:8" ht="15.75" customHeight="1">
      <c r="C937" s="83"/>
      <c r="H937" s="83"/>
    </row>
    <row r="938" spans="3:8" ht="15.75" customHeight="1">
      <c r="C938" s="83"/>
      <c r="H938" s="83"/>
    </row>
    <row r="939" spans="3:8" ht="15.75" customHeight="1">
      <c r="C939" s="83"/>
      <c r="H939" s="83"/>
    </row>
    <row r="940" spans="3:8" ht="15.75" customHeight="1">
      <c r="C940" s="83"/>
      <c r="H940" s="83"/>
    </row>
    <row r="941" spans="3:8" ht="15.75" customHeight="1">
      <c r="C941" s="83"/>
      <c r="H941" s="83"/>
    </row>
    <row r="942" spans="3:8" ht="15.75" customHeight="1">
      <c r="C942" s="83"/>
      <c r="H942" s="83"/>
    </row>
    <row r="943" spans="3:8" ht="15.75" customHeight="1">
      <c r="C943" s="83"/>
      <c r="H943" s="83"/>
    </row>
    <row r="944" spans="3:8" ht="15.75" customHeight="1">
      <c r="C944" s="83"/>
      <c r="H944" s="83"/>
    </row>
    <row r="945" spans="3:8" ht="15.75" customHeight="1">
      <c r="C945" s="83"/>
      <c r="H945" s="83"/>
    </row>
    <row r="946" spans="3:8" ht="15.75" customHeight="1">
      <c r="C946" s="83"/>
      <c r="H946" s="83"/>
    </row>
    <row r="947" spans="3:8" ht="15.75" customHeight="1">
      <c r="C947" s="83"/>
      <c r="H947" s="83"/>
    </row>
    <row r="948" spans="3:8" ht="15.75" customHeight="1">
      <c r="C948" s="83"/>
      <c r="H948" s="83"/>
    </row>
    <row r="949" spans="3:8" ht="15.75" customHeight="1">
      <c r="C949" s="83"/>
      <c r="H949" s="83"/>
    </row>
    <row r="950" spans="3:8" ht="15.75" customHeight="1">
      <c r="C950" s="83"/>
      <c r="H950" s="83"/>
    </row>
    <row r="951" spans="3:8" ht="15.75" customHeight="1">
      <c r="C951" s="83"/>
      <c r="H951" s="83"/>
    </row>
    <row r="952" spans="3:8" ht="15.75" customHeight="1">
      <c r="C952" s="83"/>
      <c r="H952" s="83"/>
    </row>
    <row r="953" spans="3:8" ht="15.75" customHeight="1">
      <c r="C953" s="83"/>
      <c r="H953" s="83"/>
    </row>
    <row r="954" spans="3:8" ht="15.75" customHeight="1">
      <c r="C954" s="83"/>
      <c r="H954" s="83"/>
    </row>
    <row r="955" spans="3:8" ht="15.75" customHeight="1">
      <c r="C955" s="83"/>
      <c r="H955" s="83"/>
    </row>
    <row r="956" spans="3:8" ht="15.75" customHeight="1">
      <c r="C956" s="83"/>
      <c r="H956" s="83"/>
    </row>
    <row r="957" spans="3:8" ht="15.75" customHeight="1">
      <c r="C957" s="83"/>
      <c r="H957" s="83"/>
    </row>
    <row r="958" spans="3:8" ht="15.75" customHeight="1">
      <c r="C958" s="83"/>
      <c r="H958" s="83"/>
    </row>
    <row r="959" spans="3:8" ht="15.75" customHeight="1">
      <c r="C959" s="83"/>
      <c r="H959" s="83"/>
    </row>
    <row r="960" spans="3:8" ht="15.75" customHeight="1">
      <c r="C960" s="83"/>
      <c r="H960" s="83"/>
    </row>
    <row r="961" spans="3:8" ht="15.75" customHeight="1">
      <c r="C961" s="83"/>
      <c r="H961" s="83"/>
    </row>
    <row r="962" spans="3:8" ht="15.75" customHeight="1">
      <c r="C962" s="83"/>
      <c r="H962" s="83"/>
    </row>
    <row r="963" spans="3:8" ht="15.75" customHeight="1">
      <c r="C963" s="83"/>
      <c r="H963" s="83"/>
    </row>
    <row r="964" spans="3:8" ht="15.75" customHeight="1">
      <c r="C964" s="83"/>
      <c r="H964" s="83"/>
    </row>
    <row r="965" spans="3:8" ht="15.75" customHeight="1">
      <c r="C965" s="83"/>
      <c r="H965" s="83"/>
    </row>
    <row r="966" spans="3:8" ht="15.75" customHeight="1">
      <c r="C966" s="83"/>
      <c r="H966" s="83"/>
    </row>
    <row r="967" spans="3:8" ht="15.75" customHeight="1">
      <c r="C967" s="83"/>
      <c r="H967" s="83"/>
    </row>
    <row r="968" spans="3:8" ht="15.75" customHeight="1">
      <c r="C968" s="83"/>
      <c r="H968" s="83"/>
    </row>
    <row r="969" spans="3:8" ht="15.75" customHeight="1">
      <c r="C969" s="83"/>
      <c r="H969" s="83"/>
    </row>
    <row r="970" spans="3:8" ht="15.75" customHeight="1">
      <c r="C970" s="83"/>
      <c r="H970" s="83"/>
    </row>
    <row r="971" spans="3:8" ht="15.75" customHeight="1">
      <c r="C971" s="83"/>
      <c r="H971" s="83"/>
    </row>
    <row r="972" spans="3:8" ht="15.75" customHeight="1">
      <c r="C972" s="83"/>
      <c r="H972" s="83"/>
    </row>
    <row r="973" spans="3:8" ht="15.75" customHeight="1">
      <c r="C973" s="83"/>
      <c r="H973" s="83"/>
    </row>
    <row r="974" spans="3:8" ht="15.75" customHeight="1">
      <c r="C974" s="83"/>
      <c r="H974" s="83"/>
    </row>
    <row r="975" spans="3:8" ht="15.75" customHeight="1">
      <c r="C975" s="83"/>
      <c r="H975" s="83"/>
    </row>
    <row r="976" spans="3:8" ht="15.75" customHeight="1">
      <c r="C976" s="83"/>
      <c r="H976" s="83"/>
    </row>
    <row r="977" spans="3:8" ht="15.75" customHeight="1">
      <c r="C977" s="83"/>
      <c r="H977" s="83"/>
    </row>
    <row r="978" spans="3:8" ht="15.75" customHeight="1">
      <c r="C978" s="83"/>
      <c r="H978" s="83"/>
    </row>
    <row r="979" spans="3:8" ht="15.75" customHeight="1">
      <c r="C979" s="83"/>
      <c r="H979" s="83"/>
    </row>
    <row r="980" spans="3:8" ht="15.75" customHeight="1">
      <c r="C980" s="83"/>
      <c r="H980" s="83"/>
    </row>
    <row r="981" spans="3:8" ht="15.75" customHeight="1">
      <c r="C981" s="83"/>
      <c r="H981" s="83"/>
    </row>
    <row r="982" spans="3:8" ht="15.75" customHeight="1">
      <c r="C982" s="83"/>
      <c r="H982" s="83"/>
    </row>
    <row r="983" spans="3:8" ht="15.75" customHeight="1">
      <c r="C983" s="83"/>
      <c r="H983" s="83"/>
    </row>
    <row r="984" spans="3:8" ht="15.75" customHeight="1">
      <c r="C984" s="83"/>
      <c r="H984" s="83"/>
    </row>
    <row r="985" spans="3:8" ht="15.75" customHeight="1">
      <c r="C985" s="83"/>
      <c r="H985" s="83"/>
    </row>
    <row r="986" spans="3:8" ht="15.75" customHeight="1">
      <c r="C986" s="83"/>
      <c r="H986" s="83"/>
    </row>
    <row r="987" spans="3:8" ht="15.75" customHeight="1">
      <c r="C987" s="83"/>
      <c r="H987" s="83"/>
    </row>
    <row r="988" spans="3:8" ht="15.75" customHeight="1">
      <c r="C988" s="83"/>
      <c r="H988" s="83"/>
    </row>
    <row r="989" spans="3:8" ht="15.75" customHeight="1">
      <c r="C989" s="83"/>
      <c r="H989" s="83"/>
    </row>
    <row r="990" spans="3:8" ht="15.75" customHeight="1">
      <c r="C990" s="83"/>
      <c r="H990" s="83"/>
    </row>
    <row r="991" spans="3:8" ht="15.75" customHeight="1">
      <c r="C991" s="83"/>
      <c r="H991" s="83"/>
    </row>
    <row r="992" spans="3:8" ht="15.75" customHeight="1">
      <c r="C992" s="83"/>
      <c r="H992" s="83"/>
    </row>
    <row r="993" spans="3:8" ht="15.75" customHeight="1">
      <c r="C993" s="83"/>
      <c r="H993" s="83"/>
    </row>
    <row r="994" spans="3:8" ht="15.75" customHeight="1">
      <c r="C994" s="83"/>
      <c r="H994" s="83"/>
    </row>
    <row r="995" spans="3:8" ht="15.75" customHeight="1">
      <c r="C995" s="83"/>
      <c r="H995" s="83"/>
    </row>
    <row r="996" spans="3:8" ht="15.75" customHeight="1">
      <c r="C996" s="83"/>
      <c r="H996" s="83"/>
    </row>
    <row r="997" spans="3:8" ht="15.75" customHeight="1">
      <c r="C997" s="83"/>
      <c r="H997" s="83"/>
    </row>
    <row r="998" spans="3:8" ht="15.75" customHeight="1">
      <c r="C998" s="83"/>
      <c r="H998" s="83"/>
    </row>
    <row r="999" spans="3:8" ht="15.75" customHeight="1">
      <c r="C999" s="83"/>
      <c r="H999" s="83"/>
    </row>
    <row r="1000" spans="3:8" ht="15.75" customHeight="1">
      <c r="C1000" s="83"/>
      <c r="H1000" s="83"/>
    </row>
  </sheetData>
  <autoFilter ref="A1:Z96" xr:uid="{00000000-0009-0000-0000-0000050000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2 9 c c d 9 4 - 2 c 0 7 - 4 d 6 6 - b e 0 9 - 5 9 8 6 d d a d 0 c 9 7 "   x m l n s = " h t t p : / / s c h e m a s . m i c r o s o f t . c o m / D a t a M a s h u p " > A A A A A P E E A A B Q S w M E F A A C A A g A S 1 C B 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S 1 C B 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t Q g V G 1 T 5 a e 6 A E A A M 0 K A A A T A B w A R m 9 y b X V s Y X M v U 2 V j d G l v b j E u b S C i G A A o o B Q A A A A A A A A A A A A A A A A A A A A A A A A A A A D t V E 1 r 4 z A Q v Q f y H 4 Q K x Y Z Q 2 t D D w t J D K j s Q a J o Q d 9 t D y E F x x o m J r C m S 3 D a U / P e V 7 N R 1 U p d l W b r L 0 u Y Q z + e b G e m N N M Q m R U m i 8 n v 2 v d 1 q t / S K K 1 i Q K J 9 H Y E b J E I x K Y 0 0 u i A D T b h H 7 i z B X M V h L + B S D O G G 5 U i D N H a r 1 H H H t + c / T a 5 7 B B b 3 h c w F d O t t O G U p j Q 2 a d E u C I 9 l N h w J W Z 4 K O m F q q I P Y l A 2 F a c z S u L d A j w e E W 8 q W 1 H 1 9 q Z 2 R T 6 R H 2 / Q p x A h g 8 W c G R W o A h D k W f y D f L O 7 B 0 2 0 H m 2 B h C L Q U A 7 h D J u Y I l q 4 + S B D M L I C Q c N O N M V y q W b 1 M k B J K l M 3 S k W G j f 8 Z n N f e K 7 R g G a 4 c H / y w Z 6 C j S n S f 9 h 4 9 y 0 q E y f 1 J u F w X K j 7 G k N 7 w v E L e G F 3 y b r S 7 F y i D L D t r X A 3 R + H q S S 4 2 O t V 1 x + X V s K p i 5 Q B 0 r N J 7 l z 5 I g j R J w N 1 n X 2 G 2 P 5 U N b S 5 k H U 1 l w n G v e 3 r 6 r S p V 6 u d 1 v R n P O p r w x o P L U Z X s l O Z s 5 2 l K Z 5 h L M 1 a 4 V D z T d O s 3 k / G s k Y 3 v 8 W v H T 6 N y 8 N u t V L 4 D W V + s I G T / e p n 6 u R D s 9 q / t 0 A f v S Z 3 N v 6 L c K 4 W 2 e / f V P H n 9 2 o 7 o 4 Y v o d X 3 6 y W 6 y L P f 1 9 v 3 3 b 9 / v c t 8 x V a G A x S 3 G f H 7 M F G r 9 y M X 6 a w E + c g H + j N q f j K 8 / A V B L A Q I t A B Q A A g A I A E t Q g V H + j K C i p w A A A P g A A A A S A A A A A A A A A A A A A A A A A A A A A A B D b 2 5 m a W c v U G F j a 2 F n Z S 5 4 b W x Q S w E C L Q A U A A I A C A B L U I F R D 8 r p q 6 Q A A A D p A A A A E w A A A A A A A A A A A A A A A A D z A A A A W 0 N v b n R l b n R f V H l w Z X N d L n h t b F B L A Q I t A B Q A A g A I A E t Q g V G 1 T 5 a e 6 A E A A M 0 K A A A T A A A A A A A A A A A A A A A A A O Q B A A B G b 3 J t d W x h c y 9 T Z W N 0 a W 9 u M S 5 t U E s F B g A A A A A D A A M A w g A A A B 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R V A A A A A A A A Q l 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1 Y l N l d E 9 m T W V 0 c m l j 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W J T Z X R P Z k 1 l d H J p Y 3 M i I C 8 + P E V u d H J 5 I F R 5 c G U 9 I k Z p b G x l Z E N v b X B s Z X R l U m V z d W x 0 V G 9 X b 3 J r c 2 h l Z X Q i I F Z h b H V l P S J s M S I g L z 4 8 R W 5 0 c n k g V H l w Z T 0 i Q W R k Z W R U b 0 R h d G F N b 2 R l b C I g V m F s d W U 9 I m w w I i A v P j x F b n R y e S B U e X B l P S J G a W x s Q 2 9 1 b n Q i I F Z h b H V l P S J s N j A i I C 8 + P E V u d H J 5 I F R 5 c G U 9 I k Z p b G x F c n J v c k N v Z G U i I F Z h b H V l P S J z V W 5 r b m 9 3 b i I g L z 4 8 R W 5 0 c n k g V H l w Z T 0 i R m l s b E V y c m 9 y Q 2 9 1 b n Q i I F Z h b H V l P S J s M C I g L z 4 8 R W 5 0 c n k g V H l w Z T 0 i R m l s b E x h c 3 R V c G R h d G V k I i B W Y W x 1 Z T 0 i Z D I w M j A t M T I t M D F U M T c 6 M j U 6 N D c u O T M y O D Q 4 N F o i I C 8 + P E V u d H J 5 I F R 5 c G U 9 I k Z p b G x D b 2 x 1 b W 5 U e X B l c y I g V m F s d W U 9 I n N B Q U F B Q U F B Q U F B Q U F B Q U F B Q U F B Q U F B Q U F B Q U F B Q U F B Q U F B Q U E i I C 8 + P E V u d H J 5 I F R 5 c G U 9 I k Z p b G x D b 2 x 1 b W 5 O Y W 1 l c y I g V m F s d W U 9 I n N b J n F 1 b 3 Q 7 R m l l b G R J R C Z x d W 9 0 O y w m c X V v d D t D Y X R l Z 2 9 y e S Z x d W 9 0 O y w m c X V v d D t J b k R F U y Z x d W 9 0 O y w m c X V v d D t T d W J z Z X R P Z k 1 l d H J p Y 3 M m c X V v d D s s J n F 1 b 3 Q 7 T G 9 u Z 0 5 h b W U m c X V v d D s s J n F 1 b 3 Q 7 R G V m a W 5 p d G l v b i Z x d W 9 0 O y w m c X V v d D t E Y X R h V H l w Z S Z x d W 9 0 O y w m c X V v d D t O b 3 R l c 0 N v Z G V z Q 2 9 u d m V u d G l v b n M m c X V v d D s s J n F 1 b 3 Q 7 V W 5 p d C Z x d W 9 0 O y w m c X V v d D t G a W V s Z C A m c X V v d D s s J n F 1 b 3 Q 7 Q V J F T V B G a W V s Z C Z x d W 9 0 O y w m c X V v d D t B U k V N U E Z p Z W x k Q 2 9 y c m V j d G l v b i Z x d W 9 0 O y w m c X V v d D t B U k V N U F V u a X R z J n F 1 b 3 Q 7 L C Z x d W 9 0 O 0 F S R U 1 Q Q 2 9 s b G V j d G l v b k 1 l d G h v Z E l E J n F 1 b 3 Q 7 L C Z x d W 9 0 O 0 F S R U 1 Q Q W 5 h b H l z a X N N Z X R o b 2 R J R C Z x d W 9 0 O y w m c X V v d D t C T E 1 G a W V s Z C Z x d W 9 0 O y w m c X V v d D t C T E 1 E Z X N j c m l w d G l v b k l m R G l m Z m V y Z W 5 0 R n J v b U R l Z m l u a X R p b 2 4 m c X V v d D s s J n F 1 b 3 Q 7 Q k x N Q 2 9 s b G V j d G l v b k 1 l d G h v Z E l E J n F 1 b 3 Q 7 L C Z x d W 9 0 O 0 J M T U F u Y W x 5 c 2 l z T W V 0 a G 9 k S U Q m c X V v d D s s J n F 1 b 3 Q 7 R V B B M j A w O E Z p Z W x k J n F 1 b 3 Q 7 L C Z x d W 9 0 O 0 V Q Q T I w M D R G a W V s Z C Z x d W 9 0 O y w m c X V v d D t F U E F D b 2 x s Z W N 0 a W 9 u T W V 0 a G 9 k S U Q m c X V v d D s s J n F 1 b 3 Q 7 R V B B Q W 5 h b H l z a X N N Z X R o b 2 R J R C Z x d W 9 0 O y w m c X V v d D t Q S U J P R m l l b G Q m c X V v d D s s J n F 1 b 3 Q 7 U E l C T 0 N v b G x l Y 3 R p b 2 5 N Z X R o b 2 R J R C Z x d W 9 0 O y w m c X V v d D t Q S U J P Q W 5 h b H l z a X N N Z X R o b 2 R J R C Z x d W 9 0 O y w m c X V v d D t D b 3 V u d F B y b 2 d y Y W 1 z J n F 1 b 3 Q 7 X S I g L z 4 8 R W 5 0 c n k g V H l w Z T 0 i U X V l c n l J R C I g V m F s d W U 9 I n M 2 M 2 V l Y m Y x M S 0 w Z W R j L T Q y N G U t Y m F j M C 0 0 Z D g x M D c 0 Z W U 3 N T U i I C 8 + P E V u d H J 5 I F R 5 c G U 9 I k Z p b G x T d G F 0 d X M i I F Z h b H V l P S J z Q 2 9 t c G x l d G U i I C 8 + P E V u d H J 5 I F R 5 c G U 9 I l J l b G F 0 a W 9 u c 2 h p c E l u Z m 9 D b 2 5 0 Y W l u Z X I i I F Z h b H V l P S J z e y Z x d W 9 0 O 2 N v b H V t b k N v d W 5 0 J n F 1 b 3 Q 7 O j I 3 L C Z x d W 9 0 O 2 t l e U N v b H V t b k 5 h b W V z J n F 1 b 3 Q 7 O l t d L C Z x d W 9 0 O 3 F 1 Z X J 5 U m V s Y X R p b 2 5 z a G l w c y Z x d W 9 0 O z p b X S w m c X V v d D t j 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D b 2 x 1 b W 5 D b 3 V u d C Z x d W 9 0 O z o y N y w m c X V v d D t L Z X l D b 2 x 1 b W 5 O Y W 1 l c y Z x d W 9 0 O z p b X S w m c X V v d D t D b 2 x 1 b W 5 J Z G V u d G l 0 a W V z J n F 1 b 3 Q 7 O l s m c X V v d D t T Z W N 0 a W 9 u M S 9 T d W J T Z X R P Z k 1 l d H J p Y 3 M v U 2 9 1 c m N l L n t G a W V s Z E l E L D B 9 J n F 1 b 3 Q 7 L C Z x d W 9 0 O 1 N l Y 3 R p b 2 4 x L 1 N 1 Y l N l d E 9 m T W V 0 c m l j c y 9 T b 3 V y Y 2 U u e 0 N h d G V n b 3 J 5 L D F 9 J n F 1 b 3 Q 7 L C Z x d W 9 0 O 1 N l Y 3 R p b 2 4 x L 1 N 1 Y l N l d E 9 m T W V 0 c m l j c y 9 T b 3 V y Y 2 U u e 0 l u R E V T L D J 9 J n F 1 b 3 Q 7 L C Z x d W 9 0 O 1 N l Y 3 R p b 2 4 x L 1 N 1 Y l N l d E 9 m T W V 0 c m l j c y 9 T b 3 V y Y 2 U u e 1 N 1 Y n N l d E 9 m T W V 0 c m l j c y w z f S Z x d W 9 0 O y w m c X V v d D t T Z W N 0 a W 9 u M S 9 T d W J T Z X R P Z k 1 l d H J p Y 3 M v U 2 9 1 c m N l L n t M b 2 5 n T m F t Z S w 1 f S Z x d W 9 0 O y w m c X V v d D t T Z W N 0 a W 9 u M S 9 T d W J T Z X R P Z k 1 l d H J p Y 3 M v U 2 9 1 c m N l L n t E Z W Z p b m l 0 a W 9 u L D d 9 J n F 1 b 3 Q 7 L C Z x d W 9 0 O 1 N l Y 3 R p b 2 4 x L 1 N 1 Y l N l d E 9 m T W V 0 c m l j c y 9 T b 3 V y Y 2 U u e 0 R h d G F U e X B l L D h 9 J n F 1 b 3 Q 7 L C Z x d W 9 0 O 1 N l Y 3 R p b 2 4 x L 1 N 1 Y l N l d E 9 m T W V 0 c m l j c y 9 T b 3 V y Y 2 U u e 0 5 v d G V z Q 2 9 k Z X N D b 2 5 2 Z W 5 0 a W 9 u c y w 5 f S Z x d W 9 0 O y w m c X V v d D t T Z W N 0 a W 9 u M S 9 T d W J T Z X R P Z k 1 l d H J p Y 3 M v U 2 9 1 c m N l L n t V b m l 0 L D E w f S Z x d W 9 0 O y w m c X V v d D t T Z W N 0 a W 9 u M S 9 T d W J T Z X R P Z k 1 l d H J p Y 3 M v U 2 9 1 c m N l L n t G a W V s Z C A s M T F 9 J n F 1 b 3 Q 7 L C Z x d W 9 0 O 1 N l Y 3 R p b 2 4 x L 1 N 1 Y l N l d E 9 m T W V 0 c m l j c y 9 T b 3 V y Y 2 U u e 0 F S R U 1 Q R m l l b G Q s M T J 9 J n F 1 b 3 Q 7 L C Z x d W 9 0 O 1 N l Y 3 R p b 2 4 x L 1 N 1 Y l N l d E 9 m T W V 0 c m l j c y 9 T b 3 V y Y 2 U u e 0 F S R U 1 Q R m l l b G R D b 3 J y Z W N 0 a W 9 u L D E z f S Z x d W 9 0 O y w m c X V v d D t T Z W N 0 a W 9 u M S 9 T d W J T Z X R P Z k 1 l d H J p Y 3 M v U 2 9 1 c m N l L n t B U k V N U F V u a X R z L D E 3 f S Z x d W 9 0 O y w m c X V v d D t T Z W N 0 a W 9 u M S 9 T d W J T Z X R P Z k 1 l d H J p Y 3 M v U 2 9 1 c m N l L n t B U k V N U E N v b G x l Y 3 R p b 2 5 N Z X R o b 2 R J R C w x O H 0 m c X V v d D s s J n F 1 b 3 Q 7 U 2 V j d G l v b j E v U 3 V i U 2 V 0 T 2 Z N Z X R y a W N z L 1 N v d X J j Z S 5 7 Q V J F T V B B b m F s e X N p c 0 1 l d G h v Z E l E L D I w f S Z x d W 9 0 O y w m c X V v d D t T Z W N 0 a W 9 u M S 9 T d W J T Z X R P Z k 1 l d H J p Y 3 M v U 2 9 1 c m N l L n t C T E 1 G a W V s Z C w y M 3 0 m c X V v d D s s J n F 1 b 3 Q 7 U 2 V j d G l v b j E v U 3 V i U 2 V 0 T 2 Z N Z X R y a W N z L 1 N v d X J j Z S 5 7 Q k x N R G V z Y 3 J p c H R p b 2 5 J Z k R p Z m Z l c m V u d E Z y b 2 1 E Z W Z p b m l 0 a W 9 u L D I 1 f S Z x d W 9 0 O y w m c X V v d D t T Z W N 0 a W 9 u M S 9 T d W J T Z X R P Z k 1 l d H J p Y 3 M v U 2 9 1 c m N l L n t C T E 1 D b 2 x s Z W N 0 a W 9 u T W V 0 a G 9 k S U Q s M z N 9 J n F 1 b 3 Q 7 L C Z x d W 9 0 O 1 N l Y 3 R p b 2 4 x L 1 N 1 Y l N l d E 9 m T W V 0 c m l j c y 9 T b 3 V y Y 2 U u e 0 J M T U F u Y W x 5 c 2 l z T W V 0 a G 9 k S U Q s M z V 9 J n F 1 b 3 Q 7 L C Z x d W 9 0 O 1 N l Y 3 R p b 2 4 x L 1 N 1 Y l N l d E 9 m T W V 0 c m l j c y 9 T b 3 V y Y 2 U u e 0 V Q Q T I w M D h G a W V s Z C w z N 3 0 m c X V v d D s s J n F 1 b 3 Q 7 U 2 V j d G l v b j E v U 3 V i U 2 V 0 T 2 Z N Z X R y a W N z L 1 N v d X J j Z S 5 7 R V B B M j A w N E Z p Z W x k L D M 5 f S Z x d W 9 0 O y w m c X V v d D t T Z W N 0 a W 9 u M S 9 T d W J T Z X R P Z k 1 l d H J p Y 3 M v U 2 9 1 c m N l L n t F U E F D b 2 x s Z W N 0 a W 9 u T W V 0 a G 9 k S U Q s N D d 9 J n F 1 b 3 Q 7 L C Z x d W 9 0 O 1 N l Y 3 R p b 2 4 x L 1 N 1 Y l N l d E 9 m T W V 0 c m l j c y 9 T b 3 V y Y 2 U u e 0 V Q Q U F u Y W x 5 c 2 l z T W V 0 a G 9 k S U Q s N D l 9 J n F 1 b 3 Q 7 L C Z x d W 9 0 O 1 N l Y 3 R p b 2 4 x L 1 N 1 Y l N l d E 9 m T W V 0 c m l j c y 9 T b 3 V y Y 2 U u e 1 B J Q k 9 G a W V s Z C w 1 M n 0 m c X V v d D s s J n F 1 b 3 Q 7 U 2 V j d G l v b j E v U 3 V i U 2 V 0 T 2 Z N Z X R y a W N z L 1 N v d X J j Z S 5 7 U E l C T 0 N v b G x l Y 3 R p b 2 5 N Z X R o b 2 R J R C w 1 N 3 0 m c X V v d D s s J n F 1 b 3 Q 7 U 2 V j d G l v b j E v U 3 V i U 2 V 0 T 2 Z N Z X R y a W N z L 1 N v d X J j Z S 5 7 U E l C T 0 F u Y W x 5 c 2 l z T W V 0 a G 9 k S U Q s N T l 9 J n F 1 b 3 Q 7 L C Z x d W 9 0 O 1 N l Y 3 R p b 2 4 x L 1 N 1 Y l N l d E 9 m T W V 0 c m l j c y 9 T b 3 V y Y 2 U u e 0 N v d W 5 0 U H J v Z 3 J h b X M s N j F 9 J n F 1 b 3 Q 7 X S w m c X V v d D t S Z W x h d G l v b n N o a X B J b m Z v J n F 1 b 3 Q 7 O l t d f S I g L z 4 8 L 1 N 0 Y W J s Z U V u d H J p Z X M + P C 9 J d G V t P j x J d G V t P j x J d G V t T G 9 j Y X R p b 2 4 + P E l 0 Z W 1 U e X B l P k Z v c m 1 1 b G E 8 L 0 l 0 Z W 1 U e X B l P j x J d G V t U G F 0 a D 5 T Z W N 0 a W 9 u M S 9 T d W J T Z X R P Z k 1 l d H J p Y 3 M v U 2 9 1 c m N l P C 9 J d G V t U G F 0 a D 4 8 L 0 l 0 Z W 1 M b 2 N h d G l v b j 4 8 U 3 R h Y m x l R W 5 0 c m l l c y A v P j w v S X R l b T 4 8 S X R l b T 4 8 S X R l b U x v Y 2 F 0 a W 9 u P j x J d G V t V H l w Z T 5 G b 3 J t d W x h P C 9 J d G V t V H l w Z T 4 8 S X R l b V B h d G g + U 2 V j d G l v b j E v U 3 V i U 2 V 0 T 2 Z N Z X R y a W N z L 0 Z p b H R l c m V k J T I w U m 9 3 c z w v S X R l b V B h d G g + P C 9 J d G V t T G 9 j Y X R p b 2 4 + P F N 0 Y W J s Z U V u d H J p Z X M g L z 4 8 L 0 l 0 Z W 0 + P E l 0 Z W 0 + P E l 0 Z W 1 M b 2 N h d G l v b j 4 8 S X R l b V R 5 c G U + R m 9 y b X V s Y T w v S X R l b V R 5 c G U + P E l 0 Z W 1 Q Y X R o P l N l Y 3 R p b 2 4 x L 0 R F 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R U M i I C 8 + P E V u d H J 5 I F R 5 c G U 9 I k Z p b G x l Z E N v b X B s Z X R l U m V z d W x 0 V G 9 X b 3 J r c 2 h l Z X Q i I F Z h b H V l P S J s M S I g L z 4 8 R W 5 0 c n k g V H l w Z T 0 i R m l s b E V y c m 9 y Q 2 9 k Z S I g V m F s d W U 9 I n N V b m t u b 3 d u I i A v P j x F b n R y e S B U e X B l P S J B Z G R l Z F R v R G F 0 Y U 1 v Z G V s I i B W Y W x 1 Z T 0 i b D A i I C 8 + P E V u d H J 5 I F R 5 c G U 9 I k Z p b G x F c n J v c k N v d W 5 0 I i B W Y W x 1 Z T 0 i b D A i I C 8 + P E V u d H J 5 I F R 5 c G U 9 I k Z p b G x M Y X N 0 V X B k Y X R l Z C I g V m F s d W U 9 I m Q y M D I w L T E y L T A x V D E 3 O j U 3 O j Q 4 L j g y M j E 4 O T J a I i A v P j x F b n R y e S B U e X B l P S J G a W x s Q 2 9 s d W 1 u V H l w Z X M i I F Z h b H V l P S J z Q U F B Q U F B Q U F B Q U F B Q U F B Q U F B P T 0 i I C 8 + P E V u d H J 5 I F R 5 c G U 9 I k Z p b G x D b 3 V u d C I g V m F s d W U 9 I m w 4 N y I g L z 4 8 R W 5 0 c n k g V H l w Z T 0 i R m l s b E N v b H V t b k 5 h b W V z I i B W Y W x 1 Z T 0 i c 1 s m c X V v d D t G a W V s Z E l E J n F 1 b 3 Q 7 L C Z x d W 9 0 O 0 N h d G V n b 3 J 5 J n F 1 b 3 Q 7 L C Z x d W 9 0 O 0 x v b m d O Y W 1 l J n F 1 b 3 Q 7 L C Z x d W 9 0 O 0 R l Z m l u a X R p b 2 4 m c X V v d D s s J n F 1 b 3 Q 7 R G F 0 Y V R 5 c G U m c X V v d D s s J n F 1 b 3 Q 7 T m 9 0 Z X N D b 2 R l c 0 N v b n Z l b n R p b 2 5 z J n F 1 b 3 Q 7 L C Z x d W 9 0 O 1 V u a X Q m c X V v d D s s J n F 1 b 3 Q 7 R m l l b G Q g J n F 1 b 3 Q 7 L C Z x d W 9 0 O 0 F S R U 1 Q R m l l b G Q m c X V v d D s s J n F 1 b 3 Q 7 Q k x N R m l l b G Q m c X V v d D s s J n F 1 b 3 Q 7 R V B B M j A w O E Z p Z W x k J n F 1 b 3 Q 7 L C Z x d W 9 0 O 0 V Q Q T I w M D R G a W V s Z C Z x d W 9 0 O y w m c X V v d D t Q S U J P R m l l b G Q m c X V v d D t d I i A v P j x F b n R y e S B U e X B l P S J R d W V y e U l E I i B W Y W x 1 Z T 0 i c z V i Y m Z l M j k w L W M 0 Z G Q t N G Y 4 Y i 1 h Y T M w L T Q 1 N j U z Y T c y Z T B m Z S I g L z 4 8 R W 5 0 c n k g V H l w Z T 0 i T G 9 h Z G V k V G 9 B b m F s e X N p c 1 N l c n Z p Y 2 V z I i B W Y W x 1 Z T 0 i b D A 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D b 2 x 1 b W 5 D b 3 V u d C Z x d W 9 0 O z o x M y w m c X V v d D t L Z X l D b 2 x 1 b W 5 O Y W 1 l c y Z x d W 9 0 O z p b X S w m c X V v d D t D b 2 x 1 b W 5 J Z G V u d G l 0 a W V z J n F 1 b 3 Q 7 O l s m c X V v d D t T Z W N 0 a W 9 u M S 9 E R U M v U 2 9 1 c m N l L n t G a W V s Z E l E L D B 9 J n F 1 b 3 Q 7 L C Z x d W 9 0 O 1 N l Y 3 R p b 2 4 x L 0 R F Q y 9 T b 3 V y Y 2 U u e 0 N h d G V n b 3 J 5 L D F 9 J n F 1 b 3 Q 7 L C Z x d W 9 0 O 1 N l Y 3 R p b 2 4 x L 0 R F Q y 9 T b 3 V y Y 2 U u e 0 x v b m d O Y W 1 l L D V 9 J n F 1 b 3 Q 7 L C Z x d W 9 0 O 1 N l Y 3 R p b 2 4 x L 0 R F Q y 9 T b 3 V y Y 2 U u e 0 R l Z m l u a X R p b 2 4 s N 3 0 m c X V v d D s s J n F 1 b 3 Q 7 U 2 V j d G l v b j E v R E V D L 1 N v d X J j Z S 5 7 R G F 0 Y V R 5 c G U s O H 0 m c X V v d D s s J n F 1 b 3 Q 7 U 2 V j d G l v b j E v R E V D L 1 N v d X J j Z S 5 7 T m 9 0 Z X N D b 2 R l c 0 N v b n Z l b n R p b 2 5 z L D l 9 J n F 1 b 3 Q 7 L C Z x d W 9 0 O 1 N l Y 3 R p b 2 4 x L 0 R F Q y 9 T b 3 V y Y 2 U u e 1 V u a X Q s M T B 9 J n F 1 b 3 Q 7 L C Z x d W 9 0 O 1 N l Y 3 R p b 2 4 x L 0 R F Q y 9 T b 3 V y Y 2 U u e 0 Z p Z W x k I C w x M X 0 m c X V v d D s s J n F 1 b 3 Q 7 U 2 V j d G l v b j E v R E V D L 1 N v d X J j Z S 5 7 Q V J F T V B G a W V s Z C w x M n 0 m c X V v d D s s J n F 1 b 3 Q 7 U 2 V j d G l v b j E v R E V D L 1 N v d X J j Z S 5 7 Q k x N R m l l b G Q s M j N 9 J n F 1 b 3 Q 7 L C Z x d W 9 0 O 1 N l Y 3 R p b 2 4 x L 0 R F Q y 9 T b 3 V y Y 2 U u e 0 V Q Q T I w M D h G a W V s Z C w z N 3 0 m c X V v d D s s J n F 1 b 3 Q 7 U 2 V j d G l v b j E v R E V D L 1 N v d X J j Z S 5 7 R V B B M j A w N E Z p Z W x k L D M 5 f S Z x d W 9 0 O y w m c X V v d D t T Z W N 0 a W 9 u M S 9 E R U M v U 2 9 1 c m N l L n t Q S U J P R m l l b G Q s N T J 9 J n F 1 b 3 Q 7 X S w m c X V v d D t S Z W x h d G l v b n N o a X B J b m Z v J n F 1 b 3 Q 7 O l t d f S I g L z 4 8 L 1 N 0 Y W J s Z U V u d H J p Z X M + P C 9 J d G V t P j x J d G V t P j x J d G V t T G 9 j Y X R p b 2 4 + P E l 0 Z W 1 U e X B l P k Z v c m 1 1 b G E 8 L 0 l 0 Z W 1 U e X B l P j x J d G V t U G F 0 a D 5 T Z W N 0 a W 9 u M S 9 E R U M v U 2 9 1 c m N l P C 9 J d G V t U G F 0 a D 4 8 L 0 l 0 Z W 1 M b 2 N h d G l v b j 4 8 U 3 R h Y m x l R W 5 0 c m l l c y A v P j w v S X R l b T 4 8 S X R l b T 4 8 S X R l b U x v Y 2 F 0 a W 9 u P j x J d G V t V H l w Z T 5 G b 3 J t d W x h P C 9 J d G V t V H l w Z T 4 8 S X R l b V B h d G g + U 2 V j d G l v b j E v R E V D L 0 Z p b H R l c m V k J T I w U m 9 3 c z w v S X R l b V B h d G g + P C 9 J d G V t T G 9 j Y X R p b 2 4 + P F N 0 Y W J s Z U V u d H J p Z X M g L z 4 8 L 0 l 0 Z W 0 + P E l 0 Z W 0 + P E l 0 Z W 1 M b 2 N h d G l v b j 4 8 S X R l b V R 5 c G U + R m 9 y b X V s Y T w v S X R l b V R 5 c G U + P E l 0 Z W 1 Q Y X R o P l N l Y 3 R p b 2 4 x L 1 N 1 Y l N l d E 9 m T W V 0 c m l j c y 9 S Z W 1 v d m V k J T I w T 3 R o Z X I l M j B D b 2 x 1 b W 5 z P C 9 J d G V t U G F 0 a D 4 8 L 0 l 0 Z W 1 M b 2 N h d G l v b j 4 8 U 3 R h Y m x l R W 5 0 c m l l c y A v P j w v S X R l b T 4 8 S X R l b T 4 8 S X R l b U x v Y 2 F 0 a W 9 u P j x J d G V t V H l w Z T 5 G b 3 J t d W x h P C 9 J d G V t V H l w Z T 4 8 S X R l b V B h d G g + U 2 V j d G l v b j E v U 3 V i U 2 V 0 T 2 Z N Z X R y a W N z L 0 Z p b H R l c m V k J T I w U m 9 3 c z E 8 L 0 l 0 Z W 1 Q Y X R o P j w v S X R l b U x v Y 2 F 0 a W 9 u P j x T d G F i b G V F b n R y a W V z I C 8 + P C 9 J d G V t P j x J d G V t P j x J d G V t T G 9 j Y X R p b 2 4 + P E l 0 Z W 1 U e X B l P k Z v c m 1 1 b G E 8 L 0 l 0 Z W 1 U e X B l P j x J d G V t U G F 0 a D 5 T Z W N 0 a W 9 u M S 9 T d W J T Z X R P Z k 1 l d H J 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w L T E y L T A x V D E 3 O j I 1 O j U 1 L j M z O D M y O T h a I i A v P j x F b n R y e S B U e X B l P S J G a W x s Q 2 9 s d W 1 u V H l w Z X M i I F Z h b H V l P S J z Q U F B Q U F B Q U F B Q U F B Q U F B Q U F B Q U F B Q U F B Q U F B Q U F B Q U F B Q U E 9 I i A v P j x F b n R y e S B U e X B l P S J G a W x s Q 2 9 s d W 1 u T m F t Z X M i I F Z h b H V l P S J z W y Z x d W 9 0 O 0 Z p Z W x k S U Q m c X V v d D s s J n F 1 b 3 Q 7 Q 2 F 0 Z W d v c n k m c X V v d D s s J n F 1 b 3 Q 7 R n V s b E N W J n F 1 b 3 Q 7 L C Z x d W 9 0 O 0 x v b m d O Y W 1 l J n F 1 b 3 Q 7 L C Z x d W 9 0 O 0 R l Z m l u a X R p b 2 4 m c X V v d D s s J n F 1 b 3 Q 7 R G F 0 Y V R 5 c G U m c X V v d D s s J n F 1 b 3 Q 7 T m 9 0 Z X N D b 2 R l c 0 N v b n Z l b n R p b 2 5 z J n F 1 b 3 Q 7 L C Z x d W 9 0 O 1 V u a X Q m c X V v d D s s J n F 1 b 3 Q 7 R m l l b G Q g J n F 1 b 3 Q 7 L C Z x d W 9 0 O 0 F S R U 1 Q R m l l b G Q m c X V v d D s s J n F 1 b 3 Q 7 Q V J F T V B G a W V s Z E N v c n J l Y 3 R p b 2 4 m c X V v d D s s J n F 1 b 3 Q 7 Q V J F T V B V b m l 0 c y Z x d W 9 0 O y w m c X V v d D t B U k V N U E N v b G x l Y 3 R p b 2 5 N Z X R o b 2 R J R C Z x d W 9 0 O y w m c X V v d D t B U k V N U E F u Y W x 5 c 2 l z T W V 0 a G 9 k S U Q m c X V v d D s s J n F 1 b 3 Q 7 Q k x N R m l l b G Q m c X V v d D s s J n F 1 b 3 Q 7 Q k x N R G V z Y 3 J p c H R p b 2 5 J Z k R p Z m Z l c m V u d E Z y b 2 1 E Z W Z p b m l 0 a W 9 u J n F 1 b 3 Q 7 L C Z x d W 9 0 O 0 J M T U N v b G x l Y 3 R p b 2 5 N Z X R o b 2 R J R C Z x d W 9 0 O y w m c X V v d D t C T E 1 B b m F s e X N p c 0 1 l d G h v Z E l E J n F 1 b 3 Q 7 L C Z x d W 9 0 O 0 V Q Q T I w M D h G a W V s Z C Z x d W 9 0 O y w m c X V v d D t F U E E y M D A 0 R m l l b G Q m c X V v d D s s J n F 1 b 3 Q 7 R V B B Q 2 9 s b G V j d G l v b k 1 l d G h v Z E l E J n F 1 b 3 Q 7 L C Z x d W 9 0 O 0 V Q Q U F u Y W x 5 c 2 l z T W V 0 a G 9 k S U Q m c X V v d D s s J n F 1 b 3 Q 7 U E l C T 0 Z p Z W x k J n F 1 b 3 Q 7 L C Z x d W 9 0 O 1 B J Q k 9 D b 2 x s Z W N 0 a W 9 u T W V 0 a G 9 k S U Q m c X V v d D s s J n F 1 b 3 Q 7 U E l C T 0 F u Y W x 5 c 2 l z T W V 0 a G 9 k S U Q m c X V v d D s s J n F 1 b 3 Q 7 Q 2 9 1 b n R Q c m 9 n c m F t c y Z x d W 9 0 O 1 0 i I C 8 + P E V u d H J 5 I F R 5 c G U 9 I k Z p b G x T d G F 0 d X M i I F Z h b H V l P S J z Q 2 9 t c G x l d G U i I C 8 + P E V u d H J 5 I F R 5 c G U 9 I l F 1 Z X J 5 S U Q i I F Z h b H V l P S J z N j M 3 Z j F m Z m Q t O G Y 2 Z S 0 0 N T A 0 L W E 4 Y 2 M t N 2 V i Z D g 5 M T V m Y j U y I i A v P j x F b n R y e S B U e X B l P S J G a W x s Q 2 9 1 b n Q i I F Z h b H V l P S J s O D c i I C 8 + P E V u d H J 5 I F R 5 c G U 9 I l J l b G F 0 a W 9 u c 2 h p c E l u Z m 9 D b 2 5 0 Y W l u Z X I i I F Z h b H V l P S J z e y Z x d W 9 0 O 2 N v b H V t b k N v d W 5 0 J n F 1 b 3 Q 7 O j I 2 L C Z x d W 9 0 O 2 t l e U N v b H V t b k 5 h b W V z J n F 1 b 3 Q 7 O l t d L C Z x d W 9 0 O 3 F 1 Z X J 5 U m V s Y X R p b 2 5 z a G l w c y Z x d W 9 0 O z p b X S w m c X V v d D t j b 2 x 1 b W 5 J Z G V u d G l 0 a W V z J n F 1 b 3 Q 7 O l s m c X V v d D t T Z W N 0 a W 9 u M S 9 T d W J T Z X R P Z k 1 l d H J p Y 3 M g K D I p L 1 N v d X J j Z S 5 7 R m l l b G R J R C w w f S Z x d W 9 0 O y w m c X V v d D t T Z W N 0 a W 9 u M S 9 T d W J T Z X R P Z k 1 l d H J p Y 3 M g K D I p L 1 N v d X J j Z S 5 7 Q 2 F 0 Z W d v c n k s M X 0 m c X V v d D s s J n F 1 b 3 Q 7 U 2 V j d G l v b j E v U 3 V i U 2 V 0 T 2 Z N Z X R y a W N z I C g y K S 9 T b 3 V y Y 2 U u e 0 Z 1 b G x D V i w 0 f S Z x d W 9 0 O y w m c X V v d D t T Z W N 0 a W 9 u M S 9 T d W J T Z X R P Z k 1 l d H J p Y 3 M g K D I p L 1 N v d X J j Z S 5 7 T G 9 u Z 0 5 h b W U s N X 0 m c X V v d D s s J n F 1 b 3 Q 7 U 2 V j d G l v b j E v U 3 V i U 2 V 0 T 2 Z N Z X R y a W N z I C g y K S 9 T b 3 V y Y 2 U u e 0 R l Z m l u a X R p b 2 4 s N 3 0 m c X V v d D s s J n F 1 b 3 Q 7 U 2 V j d G l v b j E v U 3 V i U 2 V 0 T 2 Z N Z X R y a W N z I C g y K S 9 T b 3 V y Y 2 U u e 0 R h d G F U e X B l L D h 9 J n F 1 b 3 Q 7 L C Z x d W 9 0 O 1 N l Y 3 R p b 2 4 x L 1 N 1 Y l N l d E 9 m T W V 0 c m l j c y A o M i k v U 2 9 1 c m N l L n t O b 3 R l c 0 N v Z G V z Q 2 9 u d m V u d G l v b n M s O X 0 m c X V v d D s s J n F 1 b 3 Q 7 U 2 V j d G l v b j E v U 3 V i U 2 V 0 T 2 Z N Z X R y a W N z I C g y K S 9 T b 3 V y Y 2 U u e 1 V u a X Q s M T B 9 J n F 1 b 3 Q 7 L C Z x d W 9 0 O 1 N l Y 3 R p b 2 4 x L 1 N 1 Y l N l d E 9 m T W V 0 c m l j c y A o M i k v U 2 9 1 c m N l L n t G a W V s Z C A s M T F 9 J n F 1 b 3 Q 7 L C Z x d W 9 0 O 1 N l Y 3 R p b 2 4 x L 1 N 1 Y l N l d E 9 m T W V 0 c m l j c y A o M i k v U 2 9 1 c m N l L n t B U k V N U E Z p Z W x k L D E y f S Z x d W 9 0 O y w m c X V v d D t T Z W N 0 a W 9 u M S 9 T d W J T Z X R P Z k 1 l d H J p Y 3 M g K D I p L 1 N v d X J j Z S 5 7 Q V J F T V B G a W V s Z E N v c n J l Y 3 R p b 2 4 s M T N 9 J n F 1 b 3 Q 7 L C Z x d W 9 0 O 1 N l Y 3 R p b 2 4 x L 1 N 1 Y l N l d E 9 m T W V 0 c m l j c y A o M i k v U 2 9 1 c m N l L n t B U k V N U F V u a X R z L D E 3 f S Z x d W 9 0 O y w m c X V v d D t T Z W N 0 a W 9 u M S 9 T d W J T Z X R P Z k 1 l d H J p Y 3 M g K D I p L 1 N v d X J j Z S 5 7 Q V J F T V B D b 2 x s Z W N 0 a W 9 u T W V 0 a G 9 k S U Q s M T h 9 J n F 1 b 3 Q 7 L C Z x d W 9 0 O 1 N l Y 3 R p b 2 4 x L 1 N 1 Y l N l d E 9 m T W V 0 c m l j c y A o M i k v U 2 9 1 c m N l L n t B U k V N U E F u Y W x 5 c 2 l z T W V 0 a G 9 k S U Q s M j B 9 J n F 1 b 3 Q 7 L C Z x d W 9 0 O 1 N l Y 3 R p b 2 4 x L 1 N 1 Y l N l d E 9 m T W V 0 c m l j c y A o M i k v U 2 9 1 c m N l L n t C T E 1 G a W V s Z C w y M 3 0 m c X V v d D s s J n F 1 b 3 Q 7 U 2 V j d G l v b j E v U 3 V i U 2 V 0 T 2 Z N Z X R y a W N z I C g y K S 9 T b 3 V y Y 2 U u e 0 J M T U R l c 2 N y a X B 0 a W 9 u S W Z E a W Z m Z X J l b n R G c m 9 t R G V m a W 5 p d G l v b i w y N X 0 m c X V v d D s s J n F 1 b 3 Q 7 U 2 V j d G l v b j E v U 3 V i U 2 V 0 T 2 Z N Z X R y a W N z I C g y K S 9 T b 3 V y Y 2 U u e 0 J M T U N v b G x l Y 3 R p b 2 5 N Z X R o b 2 R J R C w z M 3 0 m c X V v d D s s J n F 1 b 3 Q 7 U 2 V j d G l v b j E v U 3 V i U 2 V 0 T 2 Z N Z X R y a W N z I C g y K S 9 T b 3 V y Y 2 U u e 0 J M T U F u Y W x 5 c 2 l z T W V 0 a G 9 k S U Q s M z V 9 J n F 1 b 3 Q 7 L C Z x d W 9 0 O 1 N l Y 3 R p b 2 4 x L 1 N 1 Y l N l d E 9 m T W V 0 c m l j c y A o M i k v U 2 9 1 c m N l L n t F U E E y M D A 4 R m l l b G Q s M z d 9 J n F 1 b 3 Q 7 L C Z x d W 9 0 O 1 N l Y 3 R p b 2 4 x L 1 N 1 Y l N l d E 9 m T W V 0 c m l j c y A o M i k v U 2 9 1 c m N l L n t F U E E y M D A 0 R m l l b G Q s M z l 9 J n F 1 b 3 Q 7 L C Z x d W 9 0 O 1 N l Y 3 R p b 2 4 x L 1 N 1 Y l N l d E 9 m T W V 0 c m l j c y A o M i k v U 2 9 1 c m N l L n t F U E F D b 2 x s Z W N 0 a W 9 u T W V 0 a G 9 k S U Q s N D d 9 J n F 1 b 3 Q 7 L C Z x d W 9 0 O 1 N l Y 3 R p b 2 4 x L 1 N 1 Y l N l d E 9 m T W V 0 c m l j c y A o M i k v U 2 9 1 c m N l L n t F U E F B b m F s e X N p c 0 1 l d G h v Z E l E L D Q 5 f S Z x d W 9 0 O y w m c X V v d D t T Z W N 0 a W 9 u M S 9 T d W J T Z X R P Z k 1 l d H J p Y 3 M g K D I p L 1 N v d X J j Z S 5 7 U E l C T 0 Z p Z W x k L D U y f S Z x d W 9 0 O y w m c X V v d D t T Z W N 0 a W 9 u M S 9 T d W J T Z X R P Z k 1 l d H J p Y 3 M g K D I p L 1 N v d X J j Z S 5 7 U E l C T 0 N v b G x l Y 3 R p b 2 5 N Z X R o b 2 R J R C w 1 N 3 0 m c X V v d D s s J n F 1 b 3 Q 7 U 2 V j d G l v b j E v U 3 V i U 2 V 0 T 2 Z N Z X R y a W N z I C g y K S 9 T b 3 V y Y 2 U u e 1 B J Q k 9 B b m F s e X N p c 0 1 l d G h v Z E l E L D U 5 f S Z x d W 9 0 O y w m c X V v d D t T Z W N 0 a W 9 u M S 9 T d W J T Z X R P Z k 1 l d H J p Y 3 M g K D I p L 1 N v d X J j Z S 5 7 Q 2 9 1 b n R Q c m 9 n c m F t c y w 2 M X 0 m c X V v d D t d L C Z x d W 9 0 O 0 N v b H V t b k N v d W 5 0 J n F 1 b 3 Q 7 O j I 2 L C Z x d W 9 0 O 0 t l e U N v b H V t b k 5 h b W V z J n F 1 b 3 Q 7 O l t d L C Z x d W 9 0 O 0 N v b H V t b k l k Z W 5 0 a X R p Z X M m c X V v d D s 6 W y Z x d W 9 0 O 1 N l Y 3 R p b 2 4 x L 1 N 1 Y l N l d E 9 m T W V 0 c m l j c y A o M i k v U 2 9 1 c m N l L n t G a W V s Z E l E L D B 9 J n F 1 b 3 Q 7 L C Z x d W 9 0 O 1 N l Y 3 R p b 2 4 x L 1 N 1 Y l N l d E 9 m T W V 0 c m l j c y A o M i k v U 2 9 1 c m N l L n t D Y X R l Z 2 9 y e S w x f S Z x d W 9 0 O y w m c X V v d D t T Z W N 0 a W 9 u M S 9 T d W J T Z X R P Z k 1 l d H J p Y 3 M g K D I p L 1 N v d X J j Z S 5 7 R n V s b E N W L D R 9 J n F 1 b 3 Q 7 L C Z x d W 9 0 O 1 N l Y 3 R p b 2 4 x L 1 N 1 Y l N l d E 9 m T W V 0 c m l j c y A o M i k v U 2 9 1 c m N l L n t M b 2 5 n T m F t Z S w 1 f S Z x d W 9 0 O y w m c X V v d D t T Z W N 0 a W 9 u M S 9 T d W J T Z X R P Z k 1 l d H J p Y 3 M g K D I p L 1 N v d X J j Z S 5 7 R G V m a W 5 p d G l v b i w 3 f S Z x d W 9 0 O y w m c X V v d D t T Z W N 0 a W 9 u M S 9 T d W J T Z X R P Z k 1 l d H J p Y 3 M g K D I p L 1 N v d X J j Z S 5 7 R G F 0 Y V R 5 c G U s O H 0 m c X V v d D s s J n F 1 b 3 Q 7 U 2 V j d G l v b j E v U 3 V i U 2 V 0 T 2 Z N Z X R y a W N z I C g y K S 9 T b 3 V y Y 2 U u e 0 5 v d G V z Q 2 9 k Z X N D b 2 5 2 Z W 5 0 a W 9 u c y w 5 f S Z x d W 9 0 O y w m c X V v d D t T Z W N 0 a W 9 u M S 9 T d W J T Z X R P Z k 1 l d H J p Y 3 M g K D I p L 1 N v d X J j Z S 5 7 V W 5 p d C w x M H 0 m c X V v d D s s J n F 1 b 3 Q 7 U 2 V j d G l v b j E v U 3 V i U 2 V 0 T 2 Z N Z X R y a W N z I C g y K S 9 T b 3 V y Y 2 U u e 0 Z p Z W x k I C w x M X 0 m c X V v d D s s J n F 1 b 3 Q 7 U 2 V j d G l v b j E v U 3 V i U 2 V 0 T 2 Z N Z X R y a W N z I C g y K S 9 T b 3 V y Y 2 U u e 0 F S R U 1 Q R m l l b G Q s M T J 9 J n F 1 b 3 Q 7 L C Z x d W 9 0 O 1 N l Y 3 R p b 2 4 x L 1 N 1 Y l N l d E 9 m T W V 0 c m l j c y A o M i k v U 2 9 1 c m N l L n t B U k V N U E Z p Z W x k Q 2 9 y c m V j d G l v b i w x M 3 0 m c X V v d D s s J n F 1 b 3 Q 7 U 2 V j d G l v b j E v U 3 V i U 2 V 0 T 2 Z N Z X R y a W N z I C g y K S 9 T b 3 V y Y 2 U u e 0 F S R U 1 Q V W 5 p d H M s M T d 9 J n F 1 b 3 Q 7 L C Z x d W 9 0 O 1 N l Y 3 R p b 2 4 x L 1 N 1 Y l N l d E 9 m T W V 0 c m l j c y A o M i k v U 2 9 1 c m N l L n t B U k V N U E N v b G x l Y 3 R p b 2 5 N Z X R o b 2 R J R C w x O H 0 m c X V v d D s s J n F 1 b 3 Q 7 U 2 V j d G l v b j E v U 3 V i U 2 V 0 T 2 Z N Z X R y a W N z I C g y K S 9 T b 3 V y Y 2 U u e 0 F S R U 1 Q Q W 5 h b H l z a X N N Z X R o b 2 R J R C w y M H 0 m c X V v d D s s J n F 1 b 3 Q 7 U 2 V j d G l v b j E v U 3 V i U 2 V 0 T 2 Z N Z X R y a W N z I C g y K S 9 T b 3 V y Y 2 U u e 0 J M T U Z p Z W x k L D I z f S Z x d W 9 0 O y w m c X V v d D t T Z W N 0 a W 9 u M S 9 T d W J T Z X R P Z k 1 l d H J p Y 3 M g K D I p L 1 N v d X J j Z S 5 7 Q k x N R G V z Y 3 J p c H R p b 2 5 J Z k R p Z m Z l c m V u d E Z y b 2 1 E Z W Z p b m l 0 a W 9 u L D I 1 f S Z x d W 9 0 O y w m c X V v d D t T Z W N 0 a W 9 u M S 9 T d W J T Z X R P Z k 1 l d H J p Y 3 M g K D I p L 1 N v d X J j Z S 5 7 Q k x N Q 2 9 s b G V j d G l v b k 1 l d G h v Z E l E L D M z f S Z x d W 9 0 O y w m c X V v d D t T Z W N 0 a W 9 u M S 9 T d W J T Z X R P Z k 1 l d H J p Y 3 M g K D I p L 1 N v d X J j Z S 5 7 Q k x N Q W 5 h b H l z a X N N Z X R o b 2 R J R C w z N X 0 m c X V v d D s s J n F 1 b 3 Q 7 U 2 V j d G l v b j E v U 3 V i U 2 V 0 T 2 Z N Z X R y a W N z I C g y K S 9 T b 3 V y Y 2 U u e 0 V Q Q T I w M D h G a W V s Z C w z N 3 0 m c X V v d D s s J n F 1 b 3 Q 7 U 2 V j d G l v b j E v U 3 V i U 2 V 0 T 2 Z N Z X R y a W N z I C g y K S 9 T b 3 V y Y 2 U u e 0 V Q Q T I w M D R G a W V s Z C w z O X 0 m c X V v d D s s J n F 1 b 3 Q 7 U 2 V j d G l v b j E v U 3 V i U 2 V 0 T 2 Z N Z X R y a W N z I C g y K S 9 T b 3 V y Y 2 U u e 0 V Q Q U N v b G x l Y 3 R p b 2 5 N Z X R o b 2 R J R C w 0 N 3 0 m c X V v d D s s J n F 1 b 3 Q 7 U 2 V j d G l v b j E v U 3 V i U 2 V 0 T 2 Z N Z X R y a W N z I C g y K S 9 T b 3 V y Y 2 U u e 0 V Q Q U F u Y W x 5 c 2 l z T W V 0 a G 9 k S U Q s N D l 9 J n F 1 b 3 Q 7 L C Z x d W 9 0 O 1 N l Y 3 R p b 2 4 x L 1 N 1 Y l N l d E 9 m T W V 0 c m l j c y A o M i k v U 2 9 1 c m N l L n t Q S U J P R m l l b G Q s N T J 9 J n F 1 b 3 Q 7 L C Z x d W 9 0 O 1 N l Y 3 R p b 2 4 x L 1 N 1 Y l N l d E 9 m T W V 0 c m l j c y A o M i k v U 2 9 1 c m N l L n t Q S U J P Q 2 9 s b G V j d G l v b k 1 l d G h v Z E l E L D U 3 f S Z x d W 9 0 O y w m c X V v d D t T Z W N 0 a W 9 u M S 9 T d W J T Z X R P Z k 1 l d H J p Y 3 M g K D I p L 1 N v d X J j Z S 5 7 U E l C T 0 F u Y W x 5 c 2 l z T W V 0 a G 9 k S U Q s N T l 9 J n F 1 b 3 Q 7 L C Z x d W 9 0 O 1 N l Y 3 R p b 2 4 x L 1 N 1 Y l N l d E 9 m T W V 0 c m l j c y A o M i k v U 2 9 1 c m N l L n t D b 3 V u d F B y b 2 d y Y W 1 z L D Y x f S Z x d W 9 0 O 1 0 s J n F 1 b 3 Q 7 U m V s Y X R p b 2 5 z a G l w S W 5 m b y Z x d W 9 0 O z p b X X 0 i I C 8 + P E V u d H J 5 I F R 5 c G U 9 I k x v Y W R l Z F R v Q W 5 h b H l z a X N T Z X J 2 a W N l c y I g V m F s d W U 9 I m w w I i A v P j w v U 3 R h Y m x l R W 5 0 c m l l c z 4 8 L 0 l 0 Z W 0 + P E l 0 Z W 0 + P E l 0 Z W 1 M b 2 N h d G l v b j 4 8 S X R l b V R 5 c G U + R m 9 y b X V s Y T w v S X R l b V R 5 c G U + P E l 0 Z W 1 Q Y X R o P l N l Y 3 R p b 2 4 x L 1 N 1 Y l N l d E 9 m T W V 0 c m l j c y U y M C g y K S 9 T b 3 V y Y 2 U 8 L 0 l 0 Z W 1 Q Y X R o P j w v S X R l b U x v Y 2 F 0 a W 9 u P j x T d G F i b G V F b n R y a W V z I C 8 + P C 9 J d G V t P j x J d G V t P j x J d G V t T G 9 j Y X R p b 2 4 + P E l 0 Z W 1 U e X B l P k Z v c m 1 1 b G E 8 L 0 l 0 Z W 1 U e X B l P j x J d G V t U G F 0 a D 5 T Z W N 0 a W 9 u M S 9 T d W J T Z X R P Z k 1 l d H J p Y 3 M l M j A o M i k v R m l s d G V y Z W Q l M j B S b 3 d z P C 9 J d G V t U G F 0 a D 4 8 L 0 l 0 Z W 1 M b 2 N h d G l v b j 4 8 U 3 R h Y m x l R W 5 0 c m l l c y A v P j w v S X R l b T 4 8 S X R l b T 4 8 S X R l b U x v Y 2 F 0 a W 9 u P j x J d G V t V H l w Z T 5 G b 3 J t d W x h P C 9 J d G V t V H l w Z T 4 8 S X R l b V B h d G g + U 2 V j d G l v b j E v U 3 V i U 2 V 0 T 2 Z N Z X R y a W N z J T I w K D I p L 1 J l b W 9 2 Z W Q l M j B P d G h l c i U y M E N v b H V t b n M 8 L 0 l 0 Z W 1 Q Y X R o P j w v S X R l b U x v Y 2 F 0 a W 9 u P j x T d G F i b G V F b n R y a W V z I C 8 + P C 9 J d G V t P j x J d G V t P j x J d G V t T G 9 j Y X R p b 2 4 + P E l 0 Z W 1 U e X B l P k Z v c m 1 1 b G E 8 L 0 l 0 Z W 1 U e X B l P j x J d G V t U G F 0 a D 5 T Z W N 0 a W 9 u M S 9 D b 2 5 0 c m 9 s Z W R W b 2 N h Y i U y N k N y b 3 N z d 2 F s 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F R h c m d l d C I g V m F s d W U 9 I n N D b 2 5 0 c m 9 s Z W R W b 2 N h Y l 9 D c m 9 z c 3 d h b G s i I C 8 + P E V u d H J 5 I F R 5 c G U 9 I k Z p b G x l Z E N v b X B s Z X R l U m V z d W x 0 V G 9 X b 3 J r c 2 h l Z X Q i I F Z h b H V l P S J s M S I g L z 4 8 R W 5 0 c n k g V H l w Z T 0 i U m V s Y X R p b 2 5 z a G l w S W 5 m b 0 N v b n R h a W 5 l c i I g V m F s d W U 9 I n N 7 J n F 1 b 3 Q 7 Y 2 9 s d W 1 u Q 2 9 1 b n Q m c X V v d D s 6 M j M s J n F 1 b 3 Q 7 a 2 V 5 Q 2 9 s d W 1 u T m F t Z X M m c X V v d D s 6 W 1 0 s J n F 1 b 3 Q 7 c X V l c n l S Z W x h d G l v b n N o a X B z J n F 1 b 3 Q 7 O l t d L C Z x d W 9 0 O 2 N v b H V t b k l k Z W 5 0 a X R p Z X M m c X V v d D s 6 W y Z x d W 9 0 O 1 N l Y 3 R p b 2 4 x L 1 N 1 Y l N l d E 9 m T W V 0 c m l j c y A o M y k v U 2 9 1 c m N l L n t G a W V s Z E l E L D B 9 J n F 1 b 3 Q 7 L C Z x d W 9 0 O 1 N l Y 3 R p b 2 4 x L 1 N 1 Y l N l d E 9 m T W V 0 c m l j c y A o M y k v U 2 9 1 c m N l L n t D Y X R l Z 2 9 y e S w x f S Z x d W 9 0 O y w m c X V v d D t T Z W N 0 a W 9 u M S 9 T d W J T Z X R P Z k 1 l d H J p Y 3 M g K D M p L 1 N v d X J j Z S 5 7 R n V s b E N W L D R 9 J n F 1 b 3 Q 7 L C Z x d W 9 0 O 1 N l Y 3 R p b 2 4 x L 1 N 1 Y l N l d E 9 m T W V 0 c m l j c y A o M y k v U 2 9 1 c m N l L n t M b 2 5 n T m F t Z S w 1 f S Z x d W 9 0 O y w m c X V v d D t T Z W N 0 a W 9 u M S 9 T d W J T Z X R P Z k 1 l d H J p Y 3 M g K D M p L 1 N v d X J j Z S 5 7 R G V m a W 5 p d G l v b i w 3 f S Z x d W 9 0 O y w m c X V v d D t T Z W N 0 a W 9 u M S 9 T d W J T Z X R P Z k 1 l d H J p Y 3 M g K D M p L 1 N v d X J j Z S 5 7 R G F 0 Y V R 5 c G U s O H 0 m c X V v d D s s J n F 1 b 3 Q 7 U 2 V j d G l v b j E v U 3 V i U 2 V 0 T 2 Z N Z X R y a W N z I C g z K S 9 T b 3 V y Y 2 U u e 0 5 v d G V z Q 2 9 k Z X N D b 2 5 2 Z W 5 0 a W 9 u c y w 5 f S Z x d W 9 0 O y w m c X V v d D t T Z W N 0 a W 9 u M S 9 T d W J T Z X R P Z k 1 l d H J p Y 3 M g K D M p L 1 N v d X J j Z S 5 7 V W 5 p d C w x M H 0 m c X V v d D s s J n F 1 b 3 Q 7 U 2 V j d G l v b j E v U 3 V i U 2 V 0 T 2 Z N Z X R y a W N z I C g z K S 9 T b 3 V y Y 2 U u e 0 Z p Z W x k I C w x M X 0 m c X V v d D s s J n F 1 b 3 Q 7 U 2 V j d G l v b j E v U 3 V i U 2 V 0 T 2 Z N Z X R y a W N z I C g z K S 9 T b 3 V y Y 2 U u e 0 F S R U 1 Q R m l l b G Q s M T J 9 J n F 1 b 3 Q 7 L C Z x d W 9 0 O 1 N l Y 3 R p b 2 4 x L 1 N 1 Y l N l d E 9 m T W V 0 c m l j c y A o M y k v U 2 9 1 c m N l L n t B U k V N U E N v b G x l Y 3 R p b 2 5 N Z X R o b 2 R J R C w x O H 0 m c X V v d D s s J n F 1 b 3 Q 7 U 2 V j d G l v b j E v U 3 V i U 2 V 0 T 2 Z N Z X R y a W N z I C g z K S 9 T b 3 V y Y 2 U u e 0 F S R U 1 Q Q W 5 h b H l z a X N N Z X R o b 2 R J R C w y M H 0 m c X V v d D s s J n F 1 b 3 Q 7 U 2 V j d G l v b j E v U 3 V i U 2 V 0 T 2 Z N Z X R y a W N z I C g z K S 9 T b 3 V y Y 2 U u e 0 J M T U Z p Z W x k L D I z f S Z x d W 9 0 O y w m c X V v d D t T Z W N 0 a W 9 u M S 9 T d W J T Z X R P Z k 1 l d H J p Y 3 M g K D M p L 1 N v d X J j Z S 5 7 Q k x N Q 2 9 s b G V j d G l v b k 1 l d G h v Z E l E L D M z f S Z x d W 9 0 O y w m c X V v d D t T Z W N 0 a W 9 u M S 9 T d W J T Z X R P Z k 1 l d H J p Y 3 M g K D M p L 1 N v d X J j Z S 5 7 Q k x N Q W 5 h b H l z a X N N Z X R o b 2 R J R C w z N X 0 m c X V v d D s s J n F 1 b 3 Q 7 U 2 V j d G l v b j E v U 3 V i U 2 V 0 T 2 Z N Z X R y a W N z I C g z K S 9 T b 3 V y Y 2 U u e 0 V Q Q T I w M D h G a W V s Z C w z N 3 0 m c X V v d D s s J n F 1 b 3 Q 7 U 2 V j d G l v b j E v U 3 V i U 2 V 0 T 2 Z N Z X R y a W N z I C g z K S 9 T b 3 V y Y 2 U u e 0 V Q Q T I w M D R G a W V s Z C w z O X 0 m c X V v d D s s J n F 1 b 3 Q 7 U 2 V j d G l v b j E v U 3 V i U 2 V 0 T 2 Z N Z X R y a W N z I C g z K S 9 T b 3 V y Y 2 U u e 0 V Q Q U N v b G x l Y 3 R p b 2 5 N Z X R o b 2 R J R C w 0 N 3 0 m c X V v d D s s J n F 1 b 3 Q 7 U 2 V j d G l v b j E v U 3 V i U 2 V 0 T 2 Z N Z X R y a W N z I C g z K S 9 T b 3 V y Y 2 U u e 0 V Q Q U F u Y W x 5 c 2 l z T W V 0 a G 9 k S U Q s N D l 9 J n F 1 b 3 Q 7 L C Z x d W 9 0 O 1 N l Y 3 R p b 2 4 x L 1 N 1 Y l N l d E 9 m T W V 0 c m l j c y A o M y k v U 2 9 1 c m N l L n t Q S U J P R m l l b G Q s N T J 9 J n F 1 b 3 Q 7 L C Z x d W 9 0 O 1 N l Y 3 R p b 2 4 x L 1 N 1 Y l N l d E 9 m T W V 0 c m l j c y A o M y k v U 2 9 1 c m N l L n t Q S U J P Q 2 9 s b G V j d G l v b k 1 l d G h v Z E l E L D U 3 f S Z x d W 9 0 O y w m c X V v d D t T Z W N 0 a W 9 u M S 9 T d W J T Z X R P Z k 1 l d H J p Y 3 M g K D M p L 1 N v d X J j Z S 5 7 U E l C T 0 F u Y W x 5 c 2 l z T W V 0 a G 9 k S U Q s N T l 9 J n F 1 b 3 Q 7 L C Z x d W 9 0 O 1 N l Y 3 R p b 2 4 x L 1 N 1 Y l N l d E 9 m T W V 0 c m l j c y A o M y k v U 2 9 1 c m N l L n t D b 3 V u d F B y b 2 d y Y W 1 z L D Y x f S Z x d W 9 0 O 1 0 s J n F 1 b 3 Q 7 Q 2 9 s d W 1 u Q 2 9 1 b n Q m c X V v d D s 6 M j M s J n F 1 b 3 Q 7 S 2 V 5 Q 2 9 s d W 1 u T m F t Z X M m c X V v d D s 6 W 1 0 s J n F 1 b 3 Q 7 Q 2 9 s d W 1 u S W R l b n R p d G l l c y Z x d W 9 0 O z p b J n F 1 b 3 Q 7 U 2 V j d G l v b j E v U 3 V i U 2 V 0 T 2 Z N Z X R y a W N z I C g z K S 9 T b 3 V y Y 2 U u e 0 Z p Z W x k S U Q s M H 0 m c X V v d D s s J n F 1 b 3 Q 7 U 2 V j d G l v b j E v U 3 V i U 2 V 0 T 2 Z N Z X R y a W N z I C g z K S 9 T b 3 V y Y 2 U u e 0 N h d G V n b 3 J 5 L D F 9 J n F 1 b 3 Q 7 L C Z x d W 9 0 O 1 N l Y 3 R p b 2 4 x L 1 N 1 Y l N l d E 9 m T W V 0 c m l j c y A o M y k v U 2 9 1 c m N l L n t G d W x s Q 1 Y s N H 0 m c X V v d D s s J n F 1 b 3 Q 7 U 2 V j d G l v b j E v U 3 V i U 2 V 0 T 2 Z N Z X R y a W N z I C g z K S 9 T b 3 V y Y 2 U u e 0 x v b m d O Y W 1 l L D V 9 J n F 1 b 3 Q 7 L C Z x d W 9 0 O 1 N l Y 3 R p b 2 4 x L 1 N 1 Y l N l d E 9 m T W V 0 c m l j c y A o M y k v U 2 9 1 c m N l L n t E Z W Z p b m l 0 a W 9 u L D d 9 J n F 1 b 3 Q 7 L C Z x d W 9 0 O 1 N l Y 3 R p b 2 4 x L 1 N 1 Y l N l d E 9 m T W V 0 c m l j c y A o M y k v U 2 9 1 c m N l L n t E Y X R h V H l w Z S w 4 f S Z x d W 9 0 O y w m c X V v d D t T Z W N 0 a W 9 u M S 9 T d W J T Z X R P Z k 1 l d H J p Y 3 M g K D M p L 1 N v d X J j Z S 5 7 T m 9 0 Z X N D b 2 R l c 0 N v b n Z l b n R p b 2 5 z L D l 9 J n F 1 b 3 Q 7 L C Z x d W 9 0 O 1 N l Y 3 R p b 2 4 x L 1 N 1 Y l N l d E 9 m T W V 0 c m l j c y A o M y k v U 2 9 1 c m N l L n t V b m l 0 L D E w f S Z x d W 9 0 O y w m c X V v d D t T Z W N 0 a W 9 u M S 9 T d W J T Z X R P Z k 1 l d H J p Y 3 M g K D M p L 1 N v d X J j Z S 5 7 R m l l b G Q g L D E x f S Z x d W 9 0 O y w m c X V v d D t T Z W N 0 a W 9 u M S 9 T d W J T Z X R P Z k 1 l d H J p Y 3 M g K D M p L 1 N v d X J j Z S 5 7 Q V J F T V B G a W V s Z C w x M n 0 m c X V v d D s s J n F 1 b 3 Q 7 U 2 V j d G l v b j E v U 3 V i U 2 V 0 T 2 Z N Z X R y a W N z I C g z K S 9 T b 3 V y Y 2 U u e 0 F S R U 1 Q Q 2 9 s b G V j d G l v b k 1 l d G h v Z E l E L D E 4 f S Z x d W 9 0 O y w m c X V v d D t T Z W N 0 a W 9 u M S 9 T d W J T Z X R P Z k 1 l d H J p Y 3 M g K D M p L 1 N v d X J j Z S 5 7 Q V J F T V B B b m F s e X N p c 0 1 l d G h v Z E l E L D I w f S Z x d W 9 0 O y w m c X V v d D t T Z W N 0 a W 9 u M S 9 T d W J T Z X R P Z k 1 l d H J p Y 3 M g K D M p L 1 N v d X J j Z S 5 7 Q k x N R m l l b G Q s M j N 9 J n F 1 b 3 Q 7 L C Z x d W 9 0 O 1 N l Y 3 R p b 2 4 x L 1 N 1 Y l N l d E 9 m T W V 0 c m l j c y A o M y k v U 2 9 1 c m N l L n t C T E 1 D b 2 x s Z W N 0 a W 9 u T W V 0 a G 9 k S U Q s M z N 9 J n F 1 b 3 Q 7 L C Z x d W 9 0 O 1 N l Y 3 R p b 2 4 x L 1 N 1 Y l N l d E 9 m T W V 0 c m l j c y A o M y k v U 2 9 1 c m N l L n t C T E 1 B b m F s e X N p c 0 1 l d G h v Z E l E L D M 1 f S Z x d W 9 0 O y w m c X V v d D t T Z W N 0 a W 9 u M S 9 T d W J T Z X R P Z k 1 l d H J p Y 3 M g K D M p L 1 N v d X J j Z S 5 7 R V B B M j A w O E Z p Z W x k L D M 3 f S Z x d W 9 0 O y w m c X V v d D t T Z W N 0 a W 9 u M S 9 T d W J T Z X R P Z k 1 l d H J p Y 3 M g K D M p L 1 N v d X J j Z S 5 7 R V B B M j A w N E Z p Z W x k L D M 5 f S Z x d W 9 0 O y w m c X V v d D t T Z W N 0 a W 9 u M S 9 T d W J T Z X R P Z k 1 l d H J p Y 3 M g K D M p L 1 N v d X J j Z S 5 7 R V B B Q 2 9 s b G V j d G l v b k 1 l d G h v Z E l E L D Q 3 f S Z x d W 9 0 O y w m c X V v d D t T Z W N 0 a W 9 u M S 9 T d W J T Z X R P Z k 1 l d H J p Y 3 M g K D M p L 1 N v d X J j Z S 5 7 R V B B Q W 5 h b H l z a X N N Z X R o b 2 R J R C w 0 O X 0 m c X V v d D s s J n F 1 b 3 Q 7 U 2 V j d G l v b j E v U 3 V i U 2 V 0 T 2 Z N Z X R y a W N z I C g z K S 9 T b 3 V y Y 2 U u e 1 B J Q k 9 G a W V s Z C w 1 M n 0 m c X V v d D s s J n F 1 b 3 Q 7 U 2 V j d G l v b j E v U 3 V i U 2 V 0 T 2 Z N Z X R y a W N z I C g z K S 9 T b 3 V y Y 2 U u e 1 B J Q k 9 D b 2 x s Z W N 0 a W 9 u T W V 0 a G 9 k S U Q s N T d 9 J n F 1 b 3 Q 7 L C Z x d W 9 0 O 1 N l Y 3 R p b 2 4 x L 1 N 1 Y l N l d E 9 m T W V 0 c m l j c y A o M y k v U 2 9 1 c m N l L n t Q S U J P Q W 5 h b H l z a X N N Z X R o b 2 R J R C w 1 O X 0 m c X V v d D s s J n F 1 b 3 Q 7 U 2 V j d G l v b j E v U 3 V i U 2 V 0 T 2 Z N Z X R y a W N z I C g z K S 9 T b 3 V y Y 2 U u e 0 N v d W 5 0 U H J v Z 3 J h b X M s N j F 9 J n F 1 b 3 Q 7 X S w m c X V v d D t S Z W x h d G l v b n N o a X B J b m Z v J n F 1 b 3 Q 7 O l t d f S I g L z 4 8 R W 5 0 c n k g V H l w Z T 0 i R m l s b E N v b H V t b k 5 h b W V z I i B W Y W x 1 Z T 0 i c 1 s m c X V v d D t G a W V s Z E l E J n F 1 b 3 Q 7 L C Z x d W 9 0 O 0 N h d G V n b 3 J 5 J n F 1 b 3 Q 7 L C Z x d W 9 0 O 0 Z 1 b G x D V i Z x d W 9 0 O y w m c X V v d D t M b 2 5 n T m F t Z S Z x d W 9 0 O y w m c X V v d D t E Z W Z p b m l 0 a W 9 u J n F 1 b 3 Q 7 L C Z x d W 9 0 O 0 R h d G F U e X B l J n F 1 b 3 Q 7 L C Z x d W 9 0 O 0 5 v d G V z Q 2 9 k Z X N D b 2 5 2 Z W 5 0 a W 9 u c y Z x d W 9 0 O y w m c X V v d D t V b m l 0 J n F 1 b 3 Q 7 L C Z x d W 9 0 O 0 Z p Z W x k I C Z x d W 9 0 O y w m c X V v d D t B U k V N U E Z p Z W x k J n F 1 b 3 Q 7 L C Z x d W 9 0 O 0 F S R U 1 Q Q 2 9 s b G V j d G l v b k 1 l d G h v Z E l E J n F 1 b 3 Q 7 L C Z x d W 9 0 O 0 F S R U 1 Q Q W 5 h b H l z a X N N Z X R o b 2 R J R C Z x d W 9 0 O y w m c X V v d D t C T E 1 G a W V s Z C Z x d W 9 0 O y w m c X V v d D t C T E 1 D b 2 x s Z W N 0 a W 9 u T W V 0 a G 9 k S U Q m c X V v d D s s J n F 1 b 3 Q 7 Q k x N Q W 5 h b H l z a X N N Z X R o b 2 R J R C Z x d W 9 0 O y w m c X V v d D t F U E E y M D A 4 R m l l b G Q m c X V v d D s s J n F 1 b 3 Q 7 R V B B M j A w N E Z p Z W x k J n F 1 b 3 Q 7 L C Z x d W 9 0 O 0 V Q Q U N v b G x l Y 3 R p b 2 5 N Z X R o b 2 R J R C Z x d W 9 0 O y w m c X V v d D t F U E F B b m F s e X N p c 0 1 l d G h v Z E l E J n F 1 b 3 Q 7 L C Z x d W 9 0 O 1 B J Q k 9 G a W V s Z C Z x d W 9 0 O y w m c X V v d D t Q S U J P Q 2 9 s b G V j d G l v b k 1 l d G h v Z E l E J n F 1 b 3 Q 7 L C Z x d W 9 0 O 1 B J Q k 9 B b m F s e X N p c 0 1 l d G h v Z E l E J n F 1 b 3 Q 7 L C Z x d W 9 0 O 0 N v d W 5 0 U H J v Z 3 J h b X M m c X V v d D t d I i A v P j x F b n R y e S B U e X B l P S J G a W x s Q 2 9 s d W 1 u V H l w Z X M i I F Z h b H V l P S J z Q U F B Q U F B Q U F B Q U F B Q U F B Q U F B Q U F B Q U F B Q U F B Q U F B Q T 0 i I C 8 + P E V u d H J 5 I F R 5 c G U 9 I k Z p b G x M Y X N 0 V X B k Y X R l Z C I g V m F s d W U 9 I m Q y M D I w L T E y L T A x V D E 3 O j Q 0 O j U 2 L j c 5 M z E x O T h a I i A v P j x F b n R y e S B U e X B l P S J G a W x s R X J y b 3 J D b 3 V u d C I g V m F s d W U 9 I m w w I i A v P j x F b n R y e S B U e X B l P S J G a W x s R X J y b 3 J D b 2 R l I i B W Y W x 1 Z T 0 i c 1 V u a 2 5 v d 2 4 i I C 8 + P E V u d H J 5 I F R 5 c G U 9 I k Z p b G x D b 3 V u d C I g V m F s d W U 9 I m w 4 N y I g L z 4 8 R W 5 0 c n k g V H l w Z T 0 i U X V l c n l J R C I g V m F s d W U 9 I n N m M D A 2 Y j Y 4 O C 0 z Y 2 Q 5 L T Q 2 Y T g t O T c w Z S 0 3 M G F k N j g 0 Y z B i O T M i I C 8 + P E V u d H J 5 I F R 5 c G U 9 I k Z p b G x T d G F 0 d X M i I F Z h b H V l P S J z Q 2 9 t c G x l d G U i I C 8 + P E V u d H J 5 I F R 5 c G U 9 I k F k Z G V k V G 9 E Y X R h T W 9 k Z W w i I F Z h b H V l P S J s M C I g L z 4 8 R W 5 0 c n k g V H l w Z T 0 i U m V j b 3 Z l c n l U Y X J n Z X R S b 3 c i I F Z h b H V l P S J s M S I g L z 4 8 R W 5 0 c n k g V H l w Z T 0 i U m V j b 3 Z l c n l U Y X J n Z X R D b 2 x 1 b W 4 i I F Z h b H V l P S J s M S I g L z 4 8 R W 5 0 c n k g V H l w Z T 0 i U m V j b 3 Z l c n l U Y X J n Z X R T a G V l d C I g V m F s d W U 9 I n N G d W x s Q 2 9 u d H J v b G x l Z F Z v Y 2 F i J m F t c D t D c m 9 z c 3 d h b G s i I C 8 + P E V u d H J 5 I F R 5 c G U 9 I k x v Y W R l Z F R v Q W 5 h b H l z a X N T Z X J 2 a W N l c y I g V m F s d W U 9 I m w w I i A v P j w v U 3 R h Y m x l R W 5 0 c m l l c z 4 8 L 0 l 0 Z W 0 + P E l 0 Z W 0 + P E l 0 Z W 1 M b 2 N h d G l v b j 4 8 S X R l b V R 5 c G U + R m 9 y b X V s Y T w v S X R l b V R 5 c G U + P E l 0 Z W 1 Q Y X R o P l N l Y 3 R p b 2 4 x L 0 N v b n R y b 2 x l Z F Z v Y 2 F i J T I 2 Q 3 J v c 3 N 3 Y W x r L 1 N v d X J j Z T w v S X R l b V B h d G g + P C 9 J d G V t T G 9 j Y X R p b 2 4 + P F N 0 Y W J s Z U V u d H J p Z X M g L z 4 8 L 0 l 0 Z W 0 + P E l 0 Z W 0 + P E l 0 Z W 1 M b 2 N h d G l v b j 4 8 S X R l b V R 5 c G U + R m 9 y b X V s Y T w v S X R l b V R 5 c G U + P E l 0 Z W 1 Q Y X R o P l N l Y 3 R p b 2 4 x L 0 N v b n R y b 2 x l Z F Z v Y 2 F i J T I 2 Q 3 J v c 3 N 3 Y W x r L 0 Z p b H R l c m V k J T I w U m 9 3 c z w v S X R l b V B h d G g + P C 9 J d G V t T G 9 j Y X R p b 2 4 + P F N 0 Y W J s Z U V u d H J p Z X M g L z 4 8 L 0 l 0 Z W 0 + P E l 0 Z W 0 + P E l 0 Z W 1 M b 2 N h d G l v b j 4 8 S X R l b V R 5 c G U + R m 9 y b X V s Y T w v S X R l b V R 5 c G U + P E l 0 Z W 1 Q Y X R o P l N l Y 3 R p b 2 4 x L 0 N v b n R y b 2 x l Z F Z v Y 2 F i J T I 2 Q 3 J v c 3 N 3 Y W x r L 1 J l b W 9 2 Z W Q l M j B P d G h l c i U y M E N v b H V t b n M 8 L 0 l 0 Z W 1 Q Y X R o P j w v S X R l b U x v Y 2 F 0 a W 9 u P j x T d G F i b G V F b n R y a W V z I C 8 + P C 9 J d G V t P j x J d G V t P j x J d G V t T G 9 j Y X R p b 2 4 + P E l 0 Z W 1 U e X B l P k Z v c m 1 1 b G E 8 L 0 l 0 Z W 1 U e X B l P j x J d G V t U G F 0 a D 5 T Z W N 0 a W 9 u M S 9 E R U M v U m V t b 3 Z l Z C U y M E 9 0 a G V y J T I w Q 2 9 s d W 1 u c z w v S X R l b V B h d G g + P C 9 J d G V t T G 9 j Y X R p b 2 4 + P F N 0 Y W J s Z U V u d H J p Z X M g L z 4 8 L 0 l 0 Z W 0 + P C 9 J d G V t c z 4 8 L 0 x v Y 2 F s U G F j a 2 F n Z U 1 l d G F k Y X R h R m l s Z T 4 W A A A A U E s F B g A A A A A A A A A A A A A A A A A A A A A A A N o A A A A B A A A A 0 I y d 3 w E V 0 R G M e g D A T 8 K X 6 w E A A A C 5 q 8 H A O t P 6 R 6 F V b L w p S + B w A A A A A A I A A A A A A A N m A A D A A A A A E A A A A J K 3 m V R a N X + H D r e x + D 5 o k F U A A A A A B I A A A K A A A A A Q A A A A W j 1 C r V l C x j R 4 a v e O L n A W t V A A A A D C A I o x I R z 5 m A m r p f b 1 O 1 q j u e 9 c w c 5 M h 7 W w 6 K Q 0 w G Q 6 A I A 4 V x 3 C n S a d m 4 1 D 6 J m w G u m b 9 c O W I N R M y x K V L a c O w X J r a 3 o 4 a s m n w B R K s d D p D q z 5 T R Q A A A C A Z 0 r u t K X / V P O g h T N X u n P p m 6 g X 9 g = = < / D a t a M a s h u p > 
</file>

<file path=customXml/itemProps1.xml><?xml version="1.0" encoding="utf-8"?>
<ds:datastoreItem xmlns:ds="http://schemas.openxmlformats.org/officeDocument/2006/customXml" ds:itemID="{C0622526-D289-4E8A-BD00-510D3B4A0D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Program Design</vt:lpstr>
      <vt:lpstr>FAIR Assessment</vt:lpstr>
      <vt:lpstr>Master_crosswalk</vt:lpstr>
      <vt:lpstr>DCS</vt:lpstr>
      <vt:lpstr>ControlledVocabandCrossWalk</vt:lpstr>
      <vt:lpstr>FullControlledVocab&amp;Crosswalk</vt:lpstr>
      <vt:lpstr>Master_crosswalk_Metadata</vt:lpstr>
      <vt:lpstr>AREMP</vt:lpstr>
      <vt:lpstr>BLM</vt:lpstr>
      <vt:lpstr>PIBO</vt:lpstr>
      <vt:lpstr>PIBO_Invert</vt:lpstr>
      <vt:lpstr>PIBO_Temp</vt:lpstr>
      <vt:lpstr>EPA 20014-10 04-05 physical hab</vt:lpstr>
      <vt:lpstr>EPA 2015-09 08-09 physical ha</vt:lpstr>
      <vt:lpstr>EPA_04 Chem</vt:lpstr>
      <vt:lpstr>EPA_08 Chem</vt:lpstr>
      <vt:lpstr>EPA 2008 Macroinvertbrate</vt:lpstr>
      <vt:lpstr>BLM Benchmarks</vt:lpstr>
      <vt:lpstr>Covairates</vt:lpstr>
      <vt:lpstr>Archive_Master_crosswalk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Scully, Rebecca A.</dc:creator>
  <cp:lastModifiedBy>Scully, Rebecca A.</cp:lastModifiedBy>
  <dcterms:created xsi:type="dcterms:W3CDTF">2020-02-07T22:32:47Z</dcterms:created>
  <dcterms:modified xsi:type="dcterms:W3CDTF">2021-06-02T23:05:01Z</dcterms:modified>
</cp:coreProperties>
</file>