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2F01AF3C-00A9-4E08-BBC7-AB04BFF46CFD}"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14" i="22" l="1"/>
  <c r="P376" i="22"/>
  <c r="P374" i="22"/>
  <c r="P372" i="22"/>
  <c r="P370" i="22"/>
  <c r="P368" i="22"/>
  <c r="P366" i="22"/>
  <c r="P363" i="22"/>
  <c r="P361" i="22"/>
  <c r="P359" i="22"/>
  <c r="P357" i="22"/>
  <c r="P355" i="22"/>
  <c r="P353" i="22"/>
  <c r="P351" i="22"/>
  <c r="P349" i="22"/>
  <c r="P347" i="22"/>
  <c r="P345" i="22"/>
  <c r="P343" i="22"/>
  <c r="P341" i="22"/>
  <c r="P339" i="22"/>
  <c r="P337" i="22"/>
  <c r="P335" i="22"/>
  <c r="P333" i="22"/>
  <c r="P331" i="22"/>
  <c r="P328" i="22"/>
  <c r="P326" i="22"/>
  <c r="P324" i="22"/>
  <c r="P321" i="22"/>
  <c r="P318" i="22"/>
  <c r="P315" i="22"/>
  <c r="P311" i="22"/>
  <c r="P307" i="22"/>
  <c r="P304" i="22"/>
  <c r="P302" i="22"/>
  <c r="P299" i="22"/>
  <c r="P297" i="22"/>
  <c r="P291" i="22"/>
  <c r="P285" i="22"/>
  <c r="P279" i="22"/>
  <c r="P273" i="22"/>
  <c r="P267" i="22"/>
  <c r="P261" i="22"/>
  <c r="P255" i="22"/>
  <c r="P248" i="22"/>
  <c r="P242" i="22"/>
  <c r="P235" i="22"/>
  <c r="P228" i="22"/>
  <c r="P218" i="22"/>
  <c r="P208" i="22"/>
  <c r="P197" i="22"/>
  <c r="P186" i="22"/>
  <c r="P174" i="22"/>
  <c r="P163" i="22"/>
  <c r="P150" i="22"/>
  <c r="P147" i="22"/>
  <c r="P139" i="22"/>
  <c r="P136" i="22"/>
  <c r="P126" i="22"/>
  <c r="P125" i="22"/>
  <c r="P115" i="22"/>
  <c r="P114" i="22"/>
  <c r="P103" i="22"/>
  <c r="P102" i="22"/>
  <c r="P90" i="22"/>
  <c r="P89" i="22"/>
  <c r="BX34" i="22" l="1"/>
  <c r="BX32" i="22"/>
  <c r="BX33" i="22"/>
  <c r="BX5" i="22"/>
  <c r="BX77" i="22"/>
  <c r="BX66" i="22"/>
  <c r="BX78" i="22" l="1"/>
  <c r="S17" i="22" l="1"/>
  <c r="T17" i="22"/>
  <c r="BX17" i="22"/>
  <c r="S19" i="22"/>
  <c r="T19" i="22"/>
  <c r="BX19" i="22"/>
  <c r="S18" i="22"/>
  <c r="T18" i="22"/>
  <c r="BX18" i="22"/>
  <c r="S13" i="22"/>
  <c r="T13" i="22"/>
  <c r="BX13" i="22"/>
  <c r="S14" i="22"/>
  <c r="T14" i="22"/>
  <c r="BX14" i="22"/>
  <c r="S15" i="22"/>
  <c r="T15" i="22"/>
  <c r="BX15" i="22"/>
  <c r="S16" i="22"/>
  <c r="T16" i="22"/>
  <c r="BX16" i="22"/>
  <c r="BX11" i="22"/>
  <c r="F52" i="8" l="1"/>
  <c r="F53" i="8"/>
  <c r="F54" i="8"/>
  <c r="F55" i="8"/>
  <c r="F56" i="8"/>
  <c r="F57" i="8"/>
  <c r="F58" i="8"/>
  <c r="F59" i="8"/>
  <c r="F60" i="8"/>
  <c r="F61" i="8"/>
  <c r="F62" i="8"/>
  <c r="F63" i="8"/>
  <c r="F64" i="8"/>
  <c r="F65" i="8"/>
  <c r="F66" i="8"/>
  <c r="F67" i="8"/>
  <c r="F68" i="8"/>
  <c r="F69" i="8"/>
  <c r="F70" i="8"/>
  <c r="T2" i="22" l="1"/>
  <c r="T3" i="22"/>
  <c r="T7" i="22"/>
  <c r="T12" i="22"/>
  <c r="T6" i="22"/>
  <c r="T8" i="22"/>
  <c r="T10" i="22"/>
  <c r="T4" i="22"/>
  <c r="T9" i="22"/>
  <c r="T20" i="22"/>
  <c r="T21" i="22"/>
  <c r="T22" i="22"/>
  <c r="T23" i="22"/>
  <c r="T28" i="22"/>
  <c r="T30" i="22"/>
  <c r="T24" i="22"/>
  <c r="T31" i="22"/>
  <c r="T29" i="22"/>
  <c r="T48" i="22"/>
  <c r="T47" i="22"/>
  <c r="T25" i="22"/>
  <c r="T26" i="22"/>
  <c r="T35" i="22"/>
  <c r="T36" i="22"/>
  <c r="T37" i="22"/>
  <c r="T38" i="22"/>
  <c r="T39" i="22"/>
  <c r="T40" i="22"/>
  <c r="T41" i="22"/>
  <c r="T42" i="22"/>
  <c r="T43" i="22"/>
  <c r="T44" i="22"/>
  <c r="T45" i="22"/>
  <c r="T46" i="22"/>
  <c r="T49" i="22"/>
  <c r="T50" i="22"/>
  <c r="T51" i="22"/>
  <c r="T52" i="22"/>
  <c r="T53" i="22"/>
  <c r="T54" i="22"/>
  <c r="T55" i="22"/>
  <c r="T56" i="22"/>
  <c r="T57" i="22"/>
  <c r="T58" i="22"/>
  <c r="T59" i="22"/>
  <c r="T60" i="22"/>
  <c r="T61" i="22"/>
  <c r="T62" i="22"/>
  <c r="T63" i="22"/>
  <c r="T65" i="22"/>
  <c r="T64" i="22"/>
  <c r="T68" i="22"/>
  <c r="T67" i="22"/>
  <c r="T70" i="22"/>
  <c r="T417" i="22"/>
  <c r="T71" i="22"/>
  <c r="T72" i="22"/>
  <c r="T73" i="22"/>
  <c r="T76" i="22"/>
  <c r="T74" i="22"/>
  <c r="T85" i="22"/>
  <c r="T83" i="22"/>
  <c r="T86" i="22"/>
  <c r="T87" i="22"/>
  <c r="T88" i="22"/>
  <c r="T89" i="22"/>
  <c r="T414" i="22"/>
  <c r="T114" i="22"/>
  <c r="T125" i="22"/>
  <c r="T136" i="22"/>
  <c r="T147" i="22"/>
  <c r="T159" i="22"/>
  <c r="T170" i="22"/>
  <c r="T182" i="22"/>
  <c r="T193" i="22"/>
  <c r="T204" i="22"/>
  <c r="T214" i="22"/>
  <c r="T224" i="22"/>
  <c r="T233" i="22"/>
  <c r="T239" i="22"/>
  <c r="T245" i="22"/>
  <c r="T251" i="22"/>
  <c r="T257" i="22"/>
  <c r="T263" i="22"/>
  <c r="T269" i="22"/>
  <c r="T275" i="22"/>
  <c r="T281" i="22"/>
  <c r="T287" i="22"/>
  <c r="T293" i="22"/>
  <c r="T299" i="22"/>
  <c r="T304" i="22"/>
  <c r="T90" i="22"/>
  <c r="T103" i="22"/>
  <c r="T137" i="22"/>
  <c r="T148" i="22"/>
  <c r="T160" i="22"/>
  <c r="T171" i="22"/>
  <c r="T183" i="22"/>
  <c r="T194" i="22"/>
  <c r="T205" i="22"/>
  <c r="T215" i="22"/>
  <c r="T225" i="22"/>
  <c r="T234" i="22"/>
  <c r="T240" i="22"/>
  <c r="T246" i="22"/>
  <c r="T252" i="22"/>
  <c r="T270" i="22"/>
  <c r="T276" i="22"/>
  <c r="T282" i="22"/>
  <c r="T288" i="22"/>
  <c r="T309" i="22"/>
  <c r="T313" i="22"/>
  <c r="T91" i="22"/>
  <c r="T104" i="22"/>
  <c r="T116" i="22"/>
  <c r="T127" i="22"/>
  <c r="T138" i="22"/>
  <c r="T149" i="22"/>
  <c r="T161" i="22"/>
  <c r="T172" i="22"/>
  <c r="T184" i="22"/>
  <c r="T195" i="22"/>
  <c r="T206" i="22"/>
  <c r="T216" i="22"/>
  <c r="T226" i="22"/>
  <c r="T139" i="22"/>
  <c r="T105" i="22"/>
  <c r="T117" i="22"/>
  <c r="T150" i="22"/>
  <c r="T140" i="22"/>
  <c r="T151" i="22"/>
  <c r="T162" i="22"/>
  <c r="T173" i="22"/>
  <c r="T415" i="22"/>
  <c r="T163" i="22"/>
  <c r="T418" i="22"/>
  <c r="T174" i="22"/>
  <c r="T118" i="22"/>
  <c r="T128" i="22"/>
  <c r="T141" i="22"/>
  <c r="T152" i="22"/>
  <c r="T164" i="22"/>
  <c r="T175" i="22"/>
  <c r="T185" i="22"/>
  <c r="T196" i="22"/>
  <c r="T207" i="22"/>
  <c r="T217" i="22"/>
  <c r="T227" i="22"/>
  <c r="T186" i="22"/>
  <c r="T197" i="22"/>
  <c r="T416" i="22"/>
  <c r="T208" i="22"/>
  <c r="T218" i="22"/>
  <c r="T228" i="22"/>
  <c r="T187" i="22"/>
  <c r="T198" i="22"/>
  <c r="T209" i="22"/>
  <c r="T219" i="22"/>
  <c r="T229" i="22"/>
  <c r="T235" i="22"/>
  <c r="T241" i="22"/>
  <c r="T247" i="22"/>
  <c r="T253" i="22"/>
  <c r="T259" i="22"/>
  <c r="T265" i="22"/>
  <c r="T271" i="22"/>
  <c r="T277" i="22"/>
  <c r="T283" i="22"/>
  <c r="T289" i="22"/>
  <c r="T295" i="22"/>
  <c r="T301" i="22"/>
  <c r="T306" i="22"/>
  <c r="T310" i="22"/>
  <c r="T314" i="22"/>
  <c r="T317" i="22"/>
  <c r="T320" i="22"/>
  <c r="T323" i="22"/>
  <c r="T242" i="22"/>
  <c r="T248" i="22"/>
  <c r="T330" i="22"/>
  <c r="T92" i="22"/>
  <c r="T106" i="22"/>
  <c r="T119" i="22"/>
  <c r="T129" i="22"/>
  <c r="T142" i="22"/>
  <c r="T153" i="22"/>
  <c r="T176" i="22"/>
  <c r="T188" i="22"/>
  <c r="T199" i="22"/>
  <c r="T210" i="22"/>
  <c r="T220" i="22"/>
  <c r="T236" i="22"/>
  <c r="T243" i="22"/>
  <c r="T249" i="22"/>
  <c r="T260" i="22"/>
  <c r="T266" i="22"/>
  <c r="T272" i="22"/>
  <c r="T278" i="22"/>
  <c r="T284" i="22"/>
  <c r="T290" i="22"/>
  <c r="T296" i="22"/>
  <c r="T165" i="22"/>
  <c r="T230" i="22"/>
  <c r="T254" i="22"/>
  <c r="T255" i="22"/>
  <c r="T261" i="22"/>
  <c r="T267" i="22"/>
  <c r="T273" i="22"/>
  <c r="T279" i="22"/>
  <c r="T285" i="22"/>
  <c r="T291" i="22"/>
  <c r="T297" i="22"/>
  <c r="T302" i="22"/>
  <c r="T307" i="22"/>
  <c r="T311" i="22"/>
  <c r="T315" i="22"/>
  <c r="T318" i="22"/>
  <c r="T321" i="22"/>
  <c r="T324" i="22"/>
  <c r="T326" i="22"/>
  <c r="T328" i="22"/>
  <c r="T331" i="22"/>
  <c r="T333" i="22"/>
  <c r="T335" i="22"/>
  <c r="T337" i="22"/>
  <c r="T339" i="22"/>
  <c r="T341" i="22"/>
  <c r="T343" i="22"/>
  <c r="T345" i="22"/>
  <c r="T347" i="22"/>
  <c r="T349" i="22"/>
  <c r="T351" i="22"/>
  <c r="T353" i="22"/>
  <c r="T355" i="22"/>
  <c r="T357" i="22"/>
  <c r="T359" i="22"/>
  <c r="T361" i="22"/>
  <c r="T363" i="22"/>
  <c r="T93" i="22"/>
  <c r="T107" i="22"/>
  <c r="T120" i="22"/>
  <c r="T130" i="22"/>
  <c r="T143" i="22"/>
  <c r="T166" i="22"/>
  <c r="T177" i="22"/>
  <c r="T189" i="22"/>
  <c r="T200" i="22"/>
  <c r="T211" i="22"/>
  <c r="T231" i="22"/>
  <c r="T237" i="22"/>
  <c r="T244" i="22"/>
  <c r="T250" i="22"/>
  <c r="T256" i="22"/>
  <c r="T262" i="22"/>
  <c r="T268" i="22"/>
  <c r="T274" i="22"/>
  <c r="T280" i="22"/>
  <c r="T286" i="22"/>
  <c r="T292" i="22"/>
  <c r="T298" i="22"/>
  <c r="T303" i="22"/>
  <c r="T308" i="22"/>
  <c r="T312" i="22"/>
  <c r="T316" i="22"/>
  <c r="T319" i="22"/>
  <c r="T322" i="22"/>
  <c r="T325" i="22"/>
  <c r="T327" i="22"/>
  <c r="T329" i="22"/>
  <c r="T332" i="22"/>
  <c r="T334" i="22"/>
  <c r="T336" i="22"/>
  <c r="T338" i="22"/>
  <c r="T340" i="22"/>
  <c r="T342" i="22"/>
  <c r="T344" i="22"/>
  <c r="T346" i="22"/>
  <c r="T348" i="22"/>
  <c r="T350" i="22"/>
  <c r="T352" i="22"/>
  <c r="T354" i="22"/>
  <c r="T356" i="22"/>
  <c r="T358" i="22"/>
  <c r="T360" i="22"/>
  <c r="T362" i="22"/>
  <c r="T364" i="22"/>
  <c r="T365" i="22"/>
  <c r="T367" i="22"/>
  <c r="T369" i="22"/>
  <c r="T371" i="22"/>
  <c r="T373" i="22"/>
  <c r="T375" i="22"/>
  <c r="T377"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412" i="22"/>
  <c r="T413" i="22"/>
  <c r="T94" i="22"/>
  <c r="T366" i="22"/>
  <c r="T368" i="22"/>
  <c r="T131" i="22"/>
  <c r="T370" i="22"/>
  <c r="T155" i="22"/>
  <c r="T372" i="22"/>
  <c r="T178" i="22"/>
  <c r="T374" i="22"/>
  <c r="T201" i="22"/>
  <c r="T376" i="22"/>
  <c r="T95" i="22"/>
  <c r="T108" i="22"/>
  <c r="T121" i="22"/>
  <c r="T132" i="22"/>
  <c r="T96" i="22"/>
  <c r="T109" i="22"/>
  <c r="T97" i="22"/>
  <c r="T110" i="22"/>
  <c r="T98" i="22"/>
  <c r="T99" i="22"/>
  <c r="T111" i="22"/>
  <c r="T122" i="22"/>
  <c r="T133" i="22"/>
  <c r="T144" i="22"/>
  <c r="T156" i="22"/>
  <c r="T167" i="22"/>
  <c r="T179" i="22"/>
  <c r="T190" i="22"/>
  <c r="T202" i="22"/>
  <c r="T212" i="22"/>
  <c r="T222" i="22"/>
  <c r="T100" i="22"/>
  <c r="T112" i="22"/>
  <c r="T123" i="22"/>
  <c r="T134" i="22"/>
  <c r="T145" i="22"/>
  <c r="T157" i="22"/>
  <c r="T168" i="22"/>
  <c r="T180" i="22"/>
  <c r="T191" i="22"/>
  <c r="T101" i="22"/>
  <c r="T113" i="22"/>
  <c r="T124" i="22"/>
  <c r="T135" i="22"/>
  <c r="T146" i="22"/>
  <c r="T158" i="22"/>
  <c r="T169" i="22"/>
  <c r="T181" i="22"/>
  <c r="T192" i="22"/>
  <c r="T203" i="22"/>
  <c r="T213" i="22"/>
  <c r="T223" i="22"/>
  <c r="T232" i="22"/>
  <c r="T238" i="22"/>
  <c r="T419" i="22"/>
  <c r="T420" i="22"/>
  <c r="S2" i="22"/>
  <c r="S3" i="22"/>
  <c r="S7" i="22"/>
  <c r="S12" i="22"/>
  <c r="S6" i="22"/>
  <c r="S8" i="22"/>
  <c r="S10" i="22"/>
  <c r="S4" i="22"/>
  <c r="S9" i="22"/>
  <c r="S20" i="22"/>
  <c r="S21" i="22"/>
  <c r="S22" i="22"/>
  <c r="S23" i="22"/>
  <c r="S28" i="22"/>
  <c r="S30" i="22"/>
  <c r="S24" i="22"/>
  <c r="S31" i="22"/>
  <c r="S29" i="22"/>
  <c r="S48" i="22"/>
  <c r="S47" i="22"/>
  <c r="S25" i="22"/>
  <c r="S26" i="22"/>
  <c r="S35" i="22"/>
  <c r="S36" i="22"/>
  <c r="S37" i="22"/>
  <c r="S38" i="22"/>
  <c r="S39" i="22"/>
  <c r="S40" i="22"/>
  <c r="S41" i="22"/>
  <c r="S42" i="22"/>
  <c r="S43" i="22"/>
  <c r="S44" i="22"/>
  <c r="S45" i="22"/>
  <c r="S46" i="22"/>
  <c r="S49" i="22"/>
  <c r="S50" i="22"/>
  <c r="S51" i="22"/>
  <c r="S52" i="22"/>
  <c r="S53" i="22"/>
  <c r="S54" i="22"/>
  <c r="S55" i="22"/>
  <c r="S56" i="22"/>
  <c r="S57" i="22"/>
  <c r="S58" i="22"/>
  <c r="S59" i="22"/>
  <c r="S60" i="22"/>
  <c r="S61" i="22"/>
  <c r="S62" i="22"/>
  <c r="S63" i="22"/>
  <c r="S65" i="22"/>
  <c r="S64" i="22"/>
  <c r="S68" i="22"/>
  <c r="S67" i="22"/>
  <c r="S70" i="22"/>
  <c r="S417" i="22"/>
  <c r="S71" i="22"/>
  <c r="S72" i="22"/>
  <c r="S73" i="22"/>
  <c r="S76" i="22"/>
  <c r="S74" i="22"/>
  <c r="S85" i="22"/>
  <c r="S83" i="22"/>
  <c r="S86" i="22"/>
  <c r="S87" i="22"/>
  <c r="S88" i="22"/>
  <c r="S89" i="22"/>
  <c r="S414" i="22"/>
  <c r="S102" i="22"/>
  <c r="S114" i="22"/>
  <c r="S125" i="22"/>
  <c r="S136" i="22"/>
  <c r="S147" i="22"/>
  <c r="S159" i="22"/>
  <c r="S170" i="22"/>
  <c r="S182" i="22"/>
  <c r="S193" i="22"/>
  <c r="S204" i="22"/>
  <c r="S214" i="22"/>
  <c r="S224" i="22"/>
  <c r="S233" i="22"/>
  <c r="S239" i="22"/>
  <c r="S245" i="22"/>
  <c r="S251" i="22"/>
  <c r="S257" i="22"/>
  <c r="S263" i="22"/>
  <c r="S269" i="22"/>
  <c r="S275" i="22"/>
  <c r="S281" i="22"/>
  <c r="S287" i="22"/>
  <c r="S293" i="22"/>
  <c r="S299" i="22"/>
  <c r="S304" i="22"/>
  <c r="S90" i="22"/>
  <c r="S103" i="22"/>
  <c r="S126" i="22"/>
  <c r="S137" i="22"/>
  <c r="S148" i="22"/>
  <c r="S160" i="22"/>
  <c r="S171" i="22"/>
  <c r="S183" i="22"/>
  <c r="S194" i="22"/>
  <c r="S205" i="22"/>
  <c r="S215" i="22"/>
  <c r="S225" i="22"/>
  <c r="S234" i="22"/>
  <c r="S240" i="22"/>
  <c r="S246" i="22"/>
  <c r="S252" i="22"/>
  <c r="S258" i="22"/>
  <c r="S270" i="22"/>
  <c r="S276" i="22"/>
  <c r="S282" i="22"/>
  <c r="S288" i="22"/>
  <c r="S309" i="22"/>
  <c r="S313" i="22"/>
  <c r="S91" i="22"/>
  <c r="S104" i="22"/>
  <c r="S116" i="22"/>
  <c r="S127" i="22"/>
  <c r="S138" i="22"/>
  <c r="S149" i="22"/>
  <c r="S161" i="22"/>
  <c r="S172" i="22"/>
  <c r="S184" i="22"/>
  <c r="S195" i="22"/>
  <c r="S206" i="22"/>
  <c r="S216" i="22"/>
  <c r="S226" i="22"/>
  <c r="S139" i="22"/>
  <c r="S105" i="22"/>
  <c r="S117" i="22"/>
  <c r="S150" i="22"/>
  <c r="S140" i="22"/>
  <c r="S151" i="22"/>
  <c r="S162" i="22"/>
  <c r="S173" i="22"/>
  <c r="S415" i="22"/>
  <c r="S163" i="22"/>
  <c r="S418" i="22"/>
  <c r="S174" i="22"/>
  <c r="S118" i="22"/>
  <c r="S128" i="22"/>
  <c r="S141" i="22"/>
  <c r="S152" i="22"/>
  <c r="S164" i="22"/>
  <c r="S175" i="22"/>
  <c r="S185" i="22"/>
  <c r="S196" i="22"/>
  <c r="S207" i="22"/>
  <c r="S217" i="22"/>
  <c r="S227" i="22"/>
  <c r="S186" i="22"/>
  <c r="S197" i="22"/>
  <c r="S416" i="22"/>
  <c r="S208" i="22"/>
  <c r="S218" i="22"/>
  <c r="S228" i="22"/>
  <c r="S187" i="22"/>
  <c r="S198" i="22"/>
  <c r="S209" i="22"/>
  <c r="S219" i="22"/>
  <c r="S229" i="22"/>
  <c r="S235" i="22"/>
  <c r="S241" i="22"/>
  <c r="S247" i="22"/>
  <c r="S253" i="22"/>
  <c r="S259" i="22"/>
  <c r="S265" i="22"/>
  <c r="S271" i="22"/>
  <c r="S277" i="22"/>
  <c r="S283" i="22"/>
  <c r="S289" i="22"/>
  <c r="S295" i="22"/>
  <c r="S301" i="22"/>
  <c r="S306" i="22"/>
  <c r="S310" i="22"/>
  <c r="S314" i="22"/>
  <c r="S317" i="22"/>
  <c r="S320" i="22"/>
  <c r="S323" i="22"/>
  <c r="S242" i="22"/>
  <c r="S248" i="22"/>
  <c r="S330" i="22"/>
  <c r="S92" i="22"/>
  <c r="S106" i="22"/>
  <c r="S119" i="22"/>
  <c r="S129" i="22"/>
  <c r="S142" i="22"/>
  <c r="S153" i="22"/>
  <c r="S176" i="22"/>
  <c r="S188" i="22"/>
  <c r="S199" i="22"/>
  <c r="S210" i="22"/>
  <c r="S220" i="22"/>
  <c r="S236" i="22"/>
  <c r="S243" i="22"/>
  <c r="S249" i="22"/>
  <c r="S260" i="22"/>
  <c r="S266" i="22"/>
  <c r="S272" i="22"/>
  <c r="S278" i="22"/>
  <c r="S284" i="22"/>
  <c r="S290" i="22"/>
  <c r="S296" i="22"/>
  <c r="S165" i="22"/>
  <c r="S230" i="22"/>
  <c r="S254" i="22"/>
  <c r="S255" i="22"/>
  <c r="S261" i="22"/>
  <c r="S267" i="22"/>
  <c r="S273" i="22"/>
  <c r="S279" i="22"/>
  <c r="S285" i="22"/>
  <c r="S291" i="22"/>
  <c r="S297" i="22"/>
  <c r="S302" i="22"/>
  <c r="S307" i="22"/>
  <c r="S311" i="22"/>
  <c r="S315" i="22"/>
  <c r="S318" i="22"/>
  <c r="S321" i="22"/>
  <c r="S324" i="22"/>
  <c r="S326" i="22"/>
  <c r="S328" i="22"/>
  <c r="S331" i="22"/>
  <c r="S333" i="22"/>
  <c r="S335" i="22"/>
  <c r="S337" i="22"/>
  <c r="S339" i="22"/>
  <c r="S341" i="22"/>
  <c r="S343" i="22"/>
  <c r="S345" i="22"/>
  <c r="S347" i="22"/>
  <c r="S349" i="22"/>
  <c r="S351" i="22"/>
  <c r="S353" i="22"/>
  <c r="S355" i="22"/>
  <c r="S357" i="22"/>
  <c r="S359" i="22"/>
  <c r="S361" i="22"/>
  <c r="S363" i="22"/>
  <c r="S93" i="22"/>
  <c r="S107" i="22"/>
  <c r="S120" i="22"/>
  <c r="S130" i="22"/>
  <c r="S143" i="22"/>
  <c r="S166" i="22"/>
  <c r="S177" i="22"/>
  <c r="S189" i="22"/>
  <c r="S200" i="22"/>
  <c r="S211" i="22"/>
  <c r="S231" i="22"/>
  <c r="S237" i="22"/>
  <c r="S244" i="22"/>
  <c r="S250" i="22"/>
  <c r="S256" i="22"/>
  <c r="S262" i="22"/>
  <c r="S268" i="22"/>
  <c r="S274" i="22"/>
  <c r="S280" i="22"/>
  <c r="S286" i="22"/>
  <c r="S292" i="22"/>
  <c r="S298" i="22"/>
  <c r="S303" i="22"/>
  <c r="S308" i="22"/>
  <c r="S312" i="22"/>
  <c r="S316" i="22"/>
  <c r="S319" i="22"/>
  <c r="S322" i="22"/>
  <c r="S325" i="22"/>
  <c r="S327" i="22"/>
  <c r="S329" i="22"/>
  <c r="S332" i="22"/>
  <c r="S334" i="22"/>
  <c r="S336" i="22"/>
  <c r="S338" i="22"/>
  <c r="S340" i="22"/>
  <c r="S342" i="22"/>
  <c r="S344" i="22"/>
  <c r="S346" i="22"/>
  <c r="S348" i="22"/>
  <c r="S350" i="22"/>
  <c r="S352" i="22"/>
  <c r="S354" i="22"/>
  <c r="S356" i="22"/>
  <c r="S358" i="22"/>
  <c r="S360" i="22"/>
  <c r="S362" i="22"/>
  <c r="S364" i="22"/>
  <c r="S365" i="22"/>
  <c r="S367" i="22"/>
  <c r="S369" i="22"/>
  <c r="S371" i="22"/>
  <c r="S373" i="22"/>
  <c r="S375"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94" i="22"/>
  <c r="S366" i="22"/>
  <c r="S368" i="22"/>
  <c r="S131" i="22"/>
  <c r="S370" i="22"/>
  <c r="S155" i="22"/>
  <c r="S372" i="22"/>
  <c r="S178" i="22"/>
  <c r="S374" i="22"/>
  <c r="S201" i="22"/>
  <c r="S376" i="22"/>
  <c r="S95" i="22"/>
  <c r="S108" i="22"/>
  <c r="S121" i="22"/>
  <c r="S132" i="22"/>
  <c r="S96" i="22"/>
  <c r="S109" i="22"/>
  <c r="S97" i="22"/>
  <c r="S110" i="22"/>
  <c r="S98" i="22"/>
  <c r="S99" i="22"/>
  <c r="S111" i="22"/>
  <c r="S122" i="22"/>
  <c r="S133" i="22"/>
  <c r="S144" i="22"/>
  <c r="S156" i="22"/>
  <c r="S167" i="22"/>
  <c r="S179" i="22"/>
  <c r="S190" i="22"/>
  <c r="S202" i="22"/>
  <c r="S212" i="22"/>
  <c r="S222" i="22"/>
  <c r="S100" i="22"/>
  <c r="S112" i="22"/>
  <c r="S123" i="22"/>
  <c r="S134" i="22"/>
  <c r="S145" i="22"/>
  <c r="S157" i="22"/>
  <c r="S168" i="22"/>
  <c r="S180" i="22"/>
  <c r="S191" i="22"/>
  <c r="S101" i="22"/>
  <c r="S113" i="22"/>
  <c r="S124" i="22"/>
  <c r="S135" i="22"/>
  <c r="S146" i="22"/>
  <c r="S158" i="22"/>
  <c r="S169" i="22"/>
  <c r="S181" i="22"/>
  <c r="S192" i="22"/>
  <c r="S203" i="22"/>
  <c r="S213" i="22"/>
  <c r="S223" i="22"/>
  <c r="S232" i="22"/>
  <c r="S238" i="22"/>
  <c r="S419" i="22"/>
  <c r="S420" i="22"/>
  <c r="BX417" i="22" l="1"/>
  <c r="BX85" i="22" l="1"/>
  <c r="J89" i="22" l="1"/>
  <c r="BX89" i="22"/>
  <c r="BX47" i="22" l="1"/>
  <c r="BX31" i="22" l="1"/>
  <c r="BX416" i="22"/>
  <c r="BX415" i="22" l="1"/>
  <c r="BX414" i="22"/>
  <c r="BX418" i="22" l="1"/>
  <c r="BX81" i="22" l="1"/>
  <c r="BX80" i="22"/>
  <c r="BX79" i="22"/>
  <c r="BX84" i="22"/>
  <c r="BX83" i="22"/>
  <c r="BX86" i="22"/>
  <c r="BX87" i="22"/>
  <c r="BX88" i="22"/>
  <c r="BX82" i="22"/>
  <c r="BX420" i="22" l="1"/>
  <c r="BX74" i="22"/>
  <c r="BX73" i="22"/>
  <c r="BX71" i="22" l="1"/>
  <c r="BX67" i="22"/>
  <c r="BX21" i="22"/>
  <c r="BX20" i="22"/>
  <c r="BX363" i="22" l="1"/>
  <c r="BX343" i="22"/>
  <c r="BX419" i="22"/>
  <c r="BX361" i="22"/>
  <c r="BX359" i="22"/>
  <c r="BX357" i="22"/>
  <c r="BX355" i="22"/>
  <c r="BX353" i="22"/>
  <c r="BX351" i="22"/>
  <c r="BX349" i="22"/>
  <c r="BX347" i="22"/>
  <c r="BX345" i="22"/>
  <c r="BX341" i="22"/>
  <c r="BX339" i="22"/>
  <c r="BX337" i="22"/>
  <c r="BX335" i="22"/>
  <c r="BX333" i="22"/>
  <c r="BX331" i="22"/>
  <c r="BX328" i="22"/>
  <c r="BX326" i="22"/>
  <c r="BX324" i="22"/>
  <c r="BX321" i="22"/>
  <c r="BX318" i="22"/>
  <c r="BX315" i="22"/>
  <c r="BX311" i="22"/>
  <c r="BX307" i="22"/>
  <c r="BX302" i="22"/>
  <c r="BX297" i="22"/>
  <c r="BX291" i="22"/>
  <c r="BX285" i="22"/>
  <c r="BX279" i="22"/>
  <c r="BX273" i="22"/>
  <c r="BX267" i="22"/>
  <c r="BX261" i="22"/>
  <c r="BX255" i="22"/>
  <c r="J376" i="22" l="1"/>
  <c r="J374" i="22"/>
  <c r="J372" i="22"/>
  <c r="J370" i="22"/>
  <c r="J368" i="22"/>
  <c r="J366" i="22"/>
  <c r="J218" i="22"/>
  <c r="J228" i="22"/>
  <c r="J235" i="22"/>
  <c r="J174" i="22"/>
  <c r="J163" i="22"/>
  <c r="BX109" i="22"/>
  <c r="BX96" i="22"/>
  <c r="BX110" i="22"/>
  <c r="BX97" i="22"/>
  <c r="BX238" i="22"/>
  <c r="BX232" i="22"/>
  <c r="BX223" i="22"/>
  <c r="BX213" i="22"/>
  <c r="BX203" i="22"/>
  <c r="BX192" i="22"/>
  <c r="BX181" i="22"/>
  <c r="BX169" i="22"/>
  <c r="BX158" i="22"/>
  <c r="BX146" i="22"/>
  <c r="BX135" i="22"/>
  <c r="BX124" i="22"/>
  <c r="BX113" i="22"/>
  <c r="BX101" i="22"/>
  <c r="BX132" i="22"/>
  <c r="BX121" i="22"/>
  <c r="BX108" i="22"/>
  <c r="BX95" i="22"/>
  <c r="BX413" i="22"/>
  <c r="BX412" i="22"/>
  <c r="BX411" i="22"/>
  <c r="BX410" i="22"/>
  <c r="BX409" i="22"/>
  <c r="BX408" i="22"/>
  <c r="BX407" i="22"/>
  <c r="BX406" i="22"/>
  <c r="BX405" i="22"/>
  <c r="BX404" i="22"/>
  <c r="BX403" i="22"/>
  <c r="BX402" i="22"/>
  <c r="BX401" i="22"/>
  <c r="BX400" i="22"/>
  <c r="BX399" i="22"/>
  <c r="BX398" i="22"/>
  <c r="BX397" i="22"/>
  <c r="BX396" i="22"/>
  <c r="BX395" i="22"/>
  <c r="BX394" i="22"/>
  <c r="BX393" i="22"/>
  <c r="BX392" i="22"/>
  <c r="BX391" i="22"/>
  <c r="BX390" i="22"/>
  <c r="BX389" i="22"/>
  <c r="BX388" i="22"/>
  <c r="BX387" i="22"/>
  <c r="BX386" i="22"/>
  <c r="BX385" i="22"/>
  <c r="BX384" i="22"/>
  <c r="BX383" i="22"/>
  <c r="BX382" i="22"/>
  <c r="BX381" i="22"/>
  <c r="BX380" i="22"/>
  <c r="BX379" i="22"/>
  <c r="BX378" i="22"/>
  <c r="BX377" i="22"/>
  <c r="BX375" i="22"/>
  <c r="BX373" i="22"/>
  <c r="BX371" i="22"/>
  <c r="BX369" i="22"/>
  <c r="BX367" i="22"/>
  <c r="BX365" i="22"/>
  <c r="BX364" i="22"/>
  <c r="BX362" i="22"/>
  <c r="BX360" i="22"/>
  <c r="BX358" i="22"/>
  <c r="BX356" i="22"/>
  <c r="BX354" i="22"/>
  <c r="BX352" i="22"/>
  <c r="BX350" i="22"/>
  <c r="BX348" i="22"/>
  <c r="BX346" i="22"/>
  <c r="BX344" i="22"/>
  <c r="BX342" i="22"/>
  <c r="BX340" i="22"/>
  <c r="BX338" i="22"/>
  <c r="BX336" i="22"/>
  <c r="BX334" i="22"/>
  <c r="BX332" i="22"/>
  <c r="BX329" i="22"/>
  <c r="BX327" i="22"/>
  <c r="BX325" i="22"/>
  <c r="BX322" i="22"/>
  <c r="BX319" i="22"/>
  <c r="BX316" i="22"/>
  <c r="BX312" i="22"/>
  <c r="BX308" i="22"/>
  <c r="BX303" i="22"/>
  <c r="BX298" i="22"/>
  <c r="BX292" i="22"/>
  <c r="BX286" i="22"/>
  <c r="BX280" i="22"/>
  <c r="BX274" i="22"/>
  <c r="BX268" i="22"/>
  <c r="BX262" i="22"/>
  <c r="BX256" i="22"/>
  <c r="BX250" i="22"/>
  <c r="BX244" i="22"/>
  <c r="BX237" i="22"/>
  <c r="BX231" i="22"/>
  <c r="BX221" i="22"/>
  <c r="BX211" i="22"/>
  <c r="BX200" i="22"/>
  <c r="BX189" i="22"/>
  <c r="BX177" i="22"/>
  <c r="BX166" i="22"/>
  <c r="J166" i="22"/>
  <c r="BX154" i="22"/>
  <c r="BX143" i="22"/>
  <c r="BX130" i="22"/>
  <c r="J130" i="22"/>
  <c r="BX120" i="22"/>
  <c r="BX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BX93" i="22"/>
  <c r="BX98" i="22"/>
  <c r="BX376" i="22"/>
  <c r="BX201" i="22"/>
  <c r="BX374" i="22"/>
  <c r="BX178" i="22"/>
  <c r="BX372" i="22"/>
  <c r="BX155" i="22"/>
  <c r="BX370" i="22"/>
  <c r="BX131" i="22"/>
  <c r="BX368" i="22"/>
  <c r="BX366" i="22"/>
  <c r="BX94" i="22"/>
  <c r="BX222" i="22"/>
  <c r="BX212" i="22"/>
  <c r="BX202" i="22"/>
  <c r="BX190" i="22"/>
  <c r="BX179" i="22"/>
  <c r="BX167" i="22"/>
  <c r="BX156" i="22"/>
  <c r="BX144" i="22"/>
  <c r="BX133" i="22"/>
  <c r="BX122" i="22"/>
  <c r="BX111" i="22"/>
  <c r="BX99" i="22"/>
  <c r="BX296" i="22"/>
  <c r="BX290" i="22"/>
  <c r="BX284" i="22"/>
  <c r="BX278" i="22"/>
  <c r="BX272" i="22"/>
  <c r="BX266" i="22"/>
  <c r="BX260" i="22"/>
  <c r="BX254" i="22"/>
  <c r="BX249" i="22"/>
  <c r="BX243" i="22"/>
  <c r="BX236" i="22"/>
  <c r="BX230" i="22"/>
  <c r="BX220" i="22"/>
  <c r="BX210" i="22"/>
  <c r="BX199" i="22"/>
  <c r="BX188" i="22"/>
  <c r="BX176" i="22"/>
  <c r="BX165" i="22"/>
  <c r="BX153" i="22"/>
  <c r="BX142" i="22"/>
  <c r="BX129" i="22"/>
  <c r="BX119" i="22"/>
  <c r="BX106" i="22"/>
  <c r="J106" i="22"/>
  <c r="BX92" i="22"/>
  <c r="J92" i="22"/>
  <c r="BX226" i="22"/>
  <c r="BX216" i="22"/>
  <c r="BX206" i="22"/>
  <c r="BX195" i="22"/>
  <c r="BX184" i="22"/>
  <c r="BX172" i="22"/>
  <c r="BX161" i="22"/>
  <c r="BX149" i="22"/>
  <c r="BX138" i="22"/>
  <c r="BX127" i="22"/>
  <c r="BX116" i="22"/>
  <c r="BX104" i="22"/>
  <c r="BX91" i="22"/>
  <c r="BX320" i="22"/>
  <c r="BX317" i="22"/>
  <c r="BX314" i="22"/>
  <c r="BX310" i="22"/>
  <c r="BX306" i="22"/>
  <c r="BX301" i="22"/>
  <c r="BX295" i="22"/>
  <c r="BX289" i="22"/>
  <c r="BX283" i="22"/>
  <c r="BX277" i="22"/>
  <c r="BX271" i="22"/>
  <c r="BX265" i="22"/>
  <c r="BX259" i="22"/>
  <c r="BX253" i="22"/>
  <c r="BX247" i="22"/>
  <c r="BX241" i="22"/>
  <c r="BX229" i="22"/>
  <c r="BX219" i="22"/>
  <c r="BX209" i="22"/>
  <c r="BX198" i="22"/>
  <c r="BX187" i="22"/>
  <c r="BX235" i="22"/>
  <c r="BX228" i="22"/>
  <c r="BX218" i="22"/>
  <c r="BX248" i="22"/>
  <c r="J248" i="22"/>
  <c r="BX242" i="22"/>
  <c r="J242" i="22"/>
  <c r="BX208" i="22"/>
  <c r="J208" i="22"/>
  <c r="BX197" i="22"/>
  <c r="J197" i="22"/>
  <c r="BX186" i="22"/>
  <c r="J186" i="22"/>
  <c r="BX227" i="22"/>
  <c r="BX217" i="22"/>
  <c r="BX207" i="22"/>
  <c r="BX196" i="22"/>
  <c r="BX185" i="22"/>
  <c r="BX175" i="22"/>
  <c r="BX164" i="22"/>
  <c r="BX152" i="22"/>
  <c r="BX141" i="22"/>
  <c r="BX128" i="22"/>
  <c r="BX118" i="22"/>
  <c r="BX174" i="22"/>
  <c r="BX163" i="22"/>
  <c r="J313" i="22"/>
  <c r="BX309" i="22"/>
  <c r="BX305" i="22"/>
  <c r="BX300" i="22"/>
  <c r="BX294" i="22"/>
  <c r="BX288" i="22"/>
  <c r="BX282" i="22"/>
  <c r="BX276" i="22"/>
  <c r="BX270" i="22"/>
  <c r="BX264" i="22"/>
  <c r="BX258" i="22"/>
  <c r="BX252" i="22"/>
  <c r="BX246" i="22"/>
  <c r="BX240" i="22"/>
  <c r="BX234" i="22"/>
  <c r="BX225" i="22"/>
  <c r="BX215" i="22"/>
  <c r="BX205" i="22"/>
  <c r="BX194" i="22"/>
  <c r="BX183" i="22"/>
  <c r="BX171" i="22"/>
  <c r="BX160" i="22"/>
  <c r="BX148" i="22"/>
  <c r="BX137" i="22"/>
  <c r="BX126" i="22"/>
  <c r="J126" i="22"/>
  <c r="BX115" i="22"/>
  <c r="J115" i="22"/>
  <c r="BX103" i="22"/>
  <c r="J103" i="22"/>
  <c r="BX90" i="22"/>
  <c r="J90" i="22"/>
  <c r="BX162" i="22"/>
  <c r="BX151" i="22"/>
  <c r="BX140" i="22"/>
  <c r="BX150" i="22"/>
  <c r="J150" i="22"/>
  <c r="BX117" i="22"/>
  <c r="BX105" i="22"/>
  <c r="BX139" i="22"/>
  <c r="J139" i="22"/>
  <c r="BX299" i="22"/>
  <c r="BX293" i="22"/>
  <c r="BX287" i="22"/>
  <c r="BX281" i="22"/>
  <c r="BX275" i="22"/>
  <c r="BX269" i="22"/>
  <c r="BX263" i="22"/>
  <c r="BX257" i="22"/>
  <c r="BX251" i="22"/>
  <c r="BX245" i="22"/>
  <c r="BX239" i="22"/>
  <c r="BX233" i="22"/>
  <c r="BX224" i="22"/>
  <c r="BX214" i="22"/>
  <c r="BX204" i="22"/>
  <c r="BX193" i="22"/>
  <c r="BX159" i="22"/>
  <c r="J159" i="22"/>
  <c r="BX147" i="22"/>
  <c r="J147" i="22"/>
  <c r="BX136" i="22"/>
  <c r="J136" i="22"/>
  <c r="BX125" i="22"/>
  <c r="J125" i="22"/>
  <c r="BX114" i="22"/>
  <c r="J114" i="22"/>
  <c r="BX102" i="22"/>
  <c r="J102" i="22"/>
  <c r="BX191" i="22"/>
  <c r="BX180" i="22"/>
  <c r="BX168" i="22"/>
  <c r="BX157" i="22"/>
  <c r="BX145" i="22"/>
  <c r="BX134" i="22"/>
  <c r="BX123" i="22"/>
  <c r="BX112" i="22"/>
  <c r="BX100" i="22"/>
  <c r="BX76" i="22"/>
  <c r="BX69" i="22"/>
  <c r="BX68" i="22"/>
  <c r="J68" i="22"/>
  <c r="BX75" i="22"/>
  <c r="J75" i="22"/>
  <c r="BX23" i="22"/>
  <c r="J23" i="22"/>
  <c r="J64" i="22"/>
  <c r="BX45" i="22"/>
  <c r="BX44" i="22"/>
  <c r="BX43" i="22"/>
  <c r="BX42" i="22"/>
  <c r="BX40" i="22"/>
  <c r="BX39" i="22"/>
  <c r="BX38" i="22"/>
  <c r="BX37" i="22"/>
  <c r="BX36" i="22"/>
  <c r="BX35" i="22"/>
  <c r="BX48" i="22"/>
  <c r="J48" i="22"/>
  <c r="BX24" i="22"/>
  <c r="J24" i="22"/>
  <c r="BX30" i="22"/>
  <c r="J30" i="22"/>
  <c r="BX28" i="22"/>
  <c r="J28" i="22"/>
  <c r="BX65" i="22"/>
  <c r="J65" i="22"/>
  <c r="BX41" i="22"/>
  <c r="BX63" i="22"/>
  <c r="BX62" i="22"/>
  <c r="BX61" i="22"/>
  <c r="BX60" i="22"/>
  <c r="BX59" i="22"/>
  <c r="BX58" i="22"/>
  <c r="BX57" i="22"/>
  <c r="BX56" i="22"/>
  <c r="BX55" i="22"/>
  <c r="BX54" i="22"/>
  <c r="BX53" i="22"/>
  <c r="BX52" i="22"/>
  <c r="BX51" i="22"/>
  <c r="BX50" i="22"/>
  <c r="BX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<sst xmlns="http://schemas.openxmlformats.org/spreadsheetml/2006/main" count="13735" uniqueCount="2693">
  <si>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</si>
  <si>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</si>
  <si>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</si>
  <si>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</si>
  <si>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</si>
  <si>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</si>
  <si>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</si>
  <si>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</si>
  <si>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</si>
  <si>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</si>
  <si>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</si>
  <si>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</si>
  <si>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</si>
  <si>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</si>
  <si>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</si>
  <si>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</si>
  <si>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</si>
  <si>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</si>
  <si>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</si>
  <si>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</si>
  <si>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</si>
  <si>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</si>
  <si>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</si>
  <si>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</si>
  <si>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</si>
  <si>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</si>
  <si>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</si>
  <si>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</si>
  <si>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</si>
  <si>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</si>
  <si>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</si>
  <si>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</si>
  <si>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</si>
  <si>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</si>
  <si>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</si>
  <si>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</si>
  <si>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</si>
  <si>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</si>
  <si>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</si>
  <si>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</si>
  <si>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</si>
  <si>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</si>
  <si>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</si>
  <si>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</si>
  <si>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</si>
  <si>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</si>
  <si>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</si>
  <si>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</si>
  <si>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</si>
  <si>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</si>
  <si>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</si>
  <si>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</si>
  <si>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</si>
  <si>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</si>
  <si>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</si>
  <si>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</si>
  <si>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</si>
  <si>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</si>
  <si>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</si>
  <si>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</si>
  <si>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</si>
  <si>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</si>
  <si>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</si>
  <si>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</si>
  <si>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</si>
  <si>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</si>
  <si>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</si>
  <si>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</si>
  <si>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</si>
  <si>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</si>
  <si>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</si>
  <si>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</si>
  <si>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</si>
  <si>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</si>
  <si>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</si>
  <si>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</si>
  <si>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</si>
  <si>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</si>
  <si>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</si>
  <si>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</si>
  <si>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</si>
  <si>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</si>
  <si>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</si>
  <si>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</si>
  <si>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</si>
  <si>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</si>
  <si>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</si>
  <si>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</si>
  <si>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</si>
  <si>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</si>
  <si>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</si>
  <si>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</si>
  <si>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</si>
  <si>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</si>
  <si>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</si>
  <si>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</si>
  <si>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</si>
  <si>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</si>
  <si>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</si>
  <si>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</si>
  <si>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</si>
  <si>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</si>
  <si>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</si>
  <si>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</si>
  <si>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</si>
  <si>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</si>
  <si>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</si>
  <si>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</si>
  <si>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</si>
  <si>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</si>
  <si>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</si>
  <si>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</si>
  <si>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</si>
  <si>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</si>
  <si>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</si>
  <si>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</si>
  <si>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</si>
  <si>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</si>
  <si>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</si>
  <si>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</si>
  <si>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</si>
  <si>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</si>
  <si>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</si>
  <si>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</si>
  <si>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</si>
  <si>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</si>
  <si>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</si>
  <si>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</si>
  <si>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</si>
  <si>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</si>
  <si>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</si>
  <si>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</si>
  <si>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</si>
  <si>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</si>
  <si>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</si>
  <si>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</si>
  <si>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</si>
  <si>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</si>
  <si>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</si>
  <si>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</si>
  <si>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</si>
  <si>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</si>
  <si>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</si>
  <si>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</si>
  <si>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</si>
  <si>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</si>
  <si>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</si>
  <si>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</si>
  <si>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</si>
  <si>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</si>
  <si>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</si>
  <si>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</si>
  <si>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</si>
  <si>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</si>
  <si>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</si>
  <si>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</si>
  <si>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</si>
  <si>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</si>
  <si>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</si>
  <si>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</si>
  <si>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</si>
  <si>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</si>
  <si>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</si>
  <si>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</si>
  <si>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</si>
  <si>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</si>
  <si>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</si>
  <si>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</si>
  <si>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</si>
  <si>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</si>
  <si>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</si>
  <si>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</si>
  <si>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</si>
  <si>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</si>
  <si>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</si>
  <si>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</si>
  <si>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</si>
  <si>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</si>
  <si>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</si>
  <si>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</si>
  <si>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</si>
  <si>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</si>
  <si>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</si>
  <si>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</si>
  <si>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</si>
  <si>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</si>
  <si>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</si>
  <si>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</si>
  <si>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</si>
  <si>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</si>
  <si>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</si>
  <si>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</si>
  <si>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</si>
  <si>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</si>
  <si>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</si>
  <si>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</si>
  <si>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</si>
  <si>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</si>
  <si>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</si>
  <si>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</si>
  <si>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</si>
  <si>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</si>
  <si>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</si>
  <si>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</si>
  <si>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</si>
  <si>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</si>
  <si>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</si>
  <si>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</si>
  <si>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</si>
  <si>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</si>
  <si>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</si>
  <si>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</si>
  <si>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</si>
  <si>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</si>
  <si>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</si>
  <si>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</si>
  <si>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</si>
  <si>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</si>
  <si>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</si>
  <si>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</si>
  <si>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</si>
  <si>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</si>
  <si>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</si>
  <si>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</si>
  <si>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</si>
  <si>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</si>
  <si>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</si>
  <si>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</si>
  <si>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</si>
  <si>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</si>
  <si>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</si>
  <si>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</si>
  <si>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</si>
  <si>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</si>
  <si>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</si>
  <si>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</si>
  <si>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</si>
  <si>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</si>
  <si>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</si>
  <si>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</si>
  <si>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</si>
  <si>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</si>
  <si>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</si>
  <si>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</si>
  <si>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</si>
  <si>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</si>
  <si>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</si>
  <si>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</si>
  <si>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</si>
  <si>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</si>
  <si>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</si>
  <si>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</si>
  <si>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</si>
  <si>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</si>
  <si>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</si>
  <si>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</si>
  <si>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</si>
  <si>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</si>
  <si>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</si>
  <si>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</si>
  <si>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</si>
  <si>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</si>
  <si>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</si>
  <si>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</si>
  <si>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</si>
  <si>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</si>
  <si>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</si>
  <si>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</si>
  <si>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</si>
  <si>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</si>
  <si>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</si>
  <si>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</si>
  <si>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</si>
  <si>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</si>
  <si>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</si>
  <si>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</si>
  <si>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</si>
  <si>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</si>
  <si>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</si>
  <si>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</si>
  <si>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</si>
  <si>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</si>
  <si>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</si>
  <si>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</si>
  <si>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</si>
  <si>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</si>
  <si>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</si>
  <si>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</si>
  <si>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</si>
  <si>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</si>
  <si>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</si>
  <si>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</si>
  <si>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</si>
  <si>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</si>
  <si>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</si>
  <si>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</si>
  <si>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</si>
  <si>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</si>
  <si>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</si>
  <si>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</si>
  <si>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</si>
  <si>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</si>
  <si>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</si>
  <si>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</si>
  <si>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</si>
  <si>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</si>
  <si>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</si>
  <si>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</si>
  <si>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</si>
  <si>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</si>
  <si>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</si>
  <si>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</si>
  <si>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</si>
  <si>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</si>
  <si>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</si>
  <si>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</si>
  <si>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</si>
  <si>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</si>
  <si>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</si>
  <si>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</si>
  <si>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</si>
  <si>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</si>
  <si>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</si>
  <si>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</si>
  <si>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</si>
  <si>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</si>
  <si>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</si>
  <si>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</si>
  <si>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</si>
  <si>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</si>
  <si>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</si>
  <si>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</si>
  <si>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</si>
  <si>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</si>
  <si>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</si>
  <si>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</si>
  <si>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</si>
  <si>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</si>
  <si>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</si>
  <si>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</si>
  <si>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</si>
  <si>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</si>
  <si>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</si>
  <si>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</si>
  <si>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</si>
  <si>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</si>
  <si>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</si>
  <si>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</si>
  <si>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</si>
  <si>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</si>
  <si>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</si>
  <si>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</si>
  <si>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</si>
  <si>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</si>
  <si>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</si>
  <si>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</si>
  <si>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</si>
  <si>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</si>
  <si>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</si>
  <si>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</si>
  <si>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</si>
  <si>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</si>
  <si>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</si>
  <si>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</si>
  <si>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</si>
  <si>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</si>
  <si>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</si>
  <si>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</si>
  <si>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</si>
  <si>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</si>
  <si>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</si>
  <si>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</si>
  <si>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</si>
  <si>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</si>
  <si>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</si>
  <si>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</si>
  <si>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</si>
  <si>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</si>
  <si>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</si>
  <si>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</si>
  <si>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</si>
  <si>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</si>
  <si>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</si>
  <si>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</si>
  <si>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</si>
  <si>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</si>
  <si>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</si>
  <si>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</si>
  <si>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</si>
  <si>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</si>
  <si>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</si>
  <si>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</si>
  <si>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</si>
  <si>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</si>
  <si>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</si>
  <si>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</si>
  <si>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</si>
  <si>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</si>
  <si>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</si>
  <si>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</si>
  <si>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</si>
  <si>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</si>
  <si>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</si>
  <si>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</si>
  <si>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</si>
  <si>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</si>
  <si>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</si>
  <si>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</si>
  <si>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</si>
  <si>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</si>
  <si>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</si>
  <si>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</si>
  <si>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</si>
  <si>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</si>
  <si>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</si>
  <si>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</si>
  <si>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</si>
  <si>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</si>
  <si>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</si>
  <si>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</si>
  <si>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</si>
  <si>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</si>
  <si>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</si>
  <si>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</si>
  <si>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</si>
  <si>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</si>
  <si>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</si>
  <si>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</si>
  <si>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</si>
  <si>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</si>
  <si>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</si>
  <si>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</si>
  <si>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</si>
  <si>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</si>
  <si>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</si>
  <si>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</si>
  <si>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</si>
  <si>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</si>
  <si>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</si>
  <si>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</si>
  <si>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</si>
  <si>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</si>
  <si>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</si>
  <si>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</si>
  <si>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</si>
  <si>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</si>
  <si>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</si>
  <si>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</si>
  <si>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</si>
  <si>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</si>
  <si>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</si>
  <si>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</si>
  <si>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</si>
  <si>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</si>
  <si>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</si>
  <si>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</si>
  <si>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</si>
  <si>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</si>
  <si>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</si>
  <si>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</si>
  <si>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</si>
  <si>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</si>
  <si>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</si>
  <si>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</si>
  <si>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</si>
  <si>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</si>
  <si>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</si>
  <si>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</si>
  <si>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</si>
  <si>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</si>
  <si>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</si>
  <si>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</si>
  <si>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</si>
  <si>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</si>
  <si>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</si>
  <si>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</si>
  <si>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</si>
  <si>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</si>
  <si>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</si>
  <si>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</si>
  <si>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</si>
  <si>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</si>
  <si>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</si>
  <si>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</si>
  <si>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</si>
  <si>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</si>
  <si>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</si>
  <si>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</si>
  <si>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</si>
  <si>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</si>
  <si>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</si>
  <si>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</si>
  <si>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</si>
  <si>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</si>
  <si>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</si>
  <si>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</si>
  <si>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</si>
  <si>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</si>
  <si>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</si>
  <si>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</si>
  <si>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</si>
  <si>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</si>
  <si>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</si>
  <si>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</si>
  <si>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</si>
  <si>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</si>
  <si>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</si>
  <si>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</si>
  <si>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</si>
  <si>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</si>
  <si>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</si>
  <si>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</si>
  <si>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</si>
  <si>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</si>
  <si>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</si>
  <si>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</si>
  <si>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</si>
  <si>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</si>
  <si>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</si>
  <si>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</si>
  <si>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</si>
  <si>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</si>
  <si>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</si>
  <si>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</si>
  <si>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</si>
  <si>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</si>
  <si>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</si>
  <si>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</si>
  <si>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</si>
  <si>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</si>
  <si>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</si>
  <si>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</si>
  <si>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</si>
  <si>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</si>
  <si>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</si>
  <si>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</si>
  <si>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</si>
  <si>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</si>
  <si>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</si>
  <si>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</si>
  <si>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</si>
  <si>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</si>
  <si>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</si>
  <si>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</si>
  <si>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</si>
  <si>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</si>
  <si>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</si>
  <si>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</si>
  <si>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</si>
  <si>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</si>
  <si>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</si>
  <si>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</si>
  <si>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</si>
  <si>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</si>
  <si>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</si>
  <si>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</si>
  <si>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</si>
  <si>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</si>
  <si>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</si>
  <si>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</si>
  <si>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</si>
  <si>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</si>
  <si>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</si>
  <si>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</si>
  <si>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</si>
  <si>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</si>
  <si>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</si>
  <si>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</si>
  <si>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</si>
  <si>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</si>
  <si>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</si>
  <si>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</si>
  <si>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</si>
  <si>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</si>
  <si>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</si>
  <si>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</si>
  <si>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</si>
  <si>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</si>
  <si>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</si>
  <si>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</si>
  <si>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</si>
  <si>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</si>
  <si>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</si>
  <si>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</si>
  <si>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</si>
  <si>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</si>
  <si>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</si>
  <si>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</si>
  <si>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</si>
  <si>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</si>
  <si>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</si>
  <si>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</si>
  <si>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</si>
  <si>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</si>
  <si>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</si>
  <si>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</si>
  <si>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</si>
  <si>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</si>
  <si>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</si>
  <si>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</si>
  <si>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</si>
  <si>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</si>
  <si>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</si>
  <si>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</si>
  <si>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</si>
  <si>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</si>
  <si>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</si>
  <si>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</si>
  <si>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</si>
  <si>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</si>
  <si>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</si>
  <si>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</si>
  <si>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</si>
  <si>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</si>
  <si>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</si>
  <si>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</si>
  <si>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</si>
  <si>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</si>
  <si>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</si>
  <si>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</si>
  <si>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</si>
  <si>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</si>
  <si>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</si>
  <si>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</si>
  <si>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</si>
  <si>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</si>
  <si>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</si>
  <si>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</si>
  <si>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</si>
  <si>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</si>
  <si>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</si>
  <si>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</si>
  <si>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</si>
  <si>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</si>
  <si>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</si>
  <si>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</si>
  <si>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</si>
  <si>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</si>
  <si>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</si>
  <si>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</si>
  <si>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</si>
  <si>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</si>
  <si>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</si>
  <si>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</si>
  <si>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</si>
  <si>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</si>
  <si>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</si>
  <si>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</si>
  <si>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</si>
  <si>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</si>
  <si>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</si>
  <si>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</si>
  <si>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</si>
  <si>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</si>
  <si>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</si>
  <si>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</si>
  <si>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</si>
  <si>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</si>
  <si>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</si>
  <si>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</si>
  <si>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</si>
  <si>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</si>
  <si>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</si>
  <si>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</si>
  <si>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</si>
  <si>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</si>
  <si>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</si>
  <si>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</si>
  <si>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</si>
  <si>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</si>
  <si>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</si>
  <si>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</si>
  <si>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</si>
  <si>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</si>
  <si>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</si>
  <si>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</si>
  <si>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</si>
  <si>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</si>
  <si>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</si>
  <si>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</si>
  <si>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</si>
  <si>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</si>
  <si>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</si>
  <si>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</si>
  <si>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</si>
  <si>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</si>
  <si>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</si>
  <si>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</si>
  <si>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</si>
  <si>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</si>
  <si>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</si>
  <si>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</si>
  <si>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</si>
  <si>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</si>
  <si>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</si>
  <si>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</si>
  <si>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</si>
  <si>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</si>
  <si>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</si>
  <si>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</si>
  <si>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</si>
  <si>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</si>
  <si>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</si>
  <si>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</si>
  <si>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</si>
  <si>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</si>
  <si>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</si>
  <si>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</si>
  <si>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</si>
  <si>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</si>
  <si>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</si>
  <si>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</si>
  <si>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</si>
  <si>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</si>
  <si>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</si>
  <si>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</si>
  <si>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</si>
  <si>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</si>
  <si>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</si>
  <si>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</si>
  <si>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</si>
  <si>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</si>
  <si>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</si>
  <si>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</si>
  <si>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</si>
  <si>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</si>
  <si>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</si>
  <si>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</si>
  <si>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</si>
  <si>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</si>
  <si>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</si>
  <si>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</si>
  <si>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</si>
  <si>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</si>
  <si>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</si>
  <si>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</si>
  <si>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</si>
  <si>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</si>
  <si>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</si>
  <si>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</si>
  <si>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</si>
  <si>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</si>
  <si>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</si>
  <si>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</si>
  <si>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</si>
  <si>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</si>
  <si>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</si>
  <si>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</si>
  <si>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</si>
  <si>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</si>
  <si>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</si>
  <si>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</si>
  <si>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</si>
  <si>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</si>
  <si>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</si>
  <si>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</si>
  <si>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</si>
  <si>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</si>
  <si>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</si>
  <si>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</si>
  <si>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</si>
  <si>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</si>
  <si>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</si>
  <si>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</si>
  <si>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</si>
  <si>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</si>
  <si>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</si>
  <si>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</si>
  <si>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</si>
  <si>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</si>
  <si>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</si>
  <si>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</si>
  <si>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</si>
  <si>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</si>
  <si>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</si>
  <si>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</si>
  <si>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</si>
  <si>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</si>
  <si>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</si>
  <si>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</si>
  <si>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</si>
  <si>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</si>
  <si>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</si>
  <si>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</si>
  <si>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</si>
  <si>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</si>
  <si>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</si>
  <si>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</si>
  <si>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</si>
  <si>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</si>
  <si>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</si>
  <si>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</si>
  <si>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</si>
  <si>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</si>
  <si>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</si>
  <si>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</si>
  <si>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</si>
  <si>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</si>
  <si>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</si>
  <si>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</si>
  <si>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</si>
  <si>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</si>
  <si>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</si>
  <si>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</si>
  <si>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</si>
  <si>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</si>
  <si>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</si>
  <si>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</si>
  <si>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</si>
  <si>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</si>
  <si>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</si>
  <si>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</si>
  <si>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</si>
  <si>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</si>
  <si>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</si>
  <si>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</si>
  <si>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</si>
  <si>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</si>
  <si>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</si>
  <si>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</si>
  <si>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</si>
  <si>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</si>
  <si>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</si>
  <si>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</si>
  <si>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</si>
  <si>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</si>
  <si>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</si>
  <si>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</si>
  <si>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</si>
  <si>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</si>
  <si>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</si>
  <si>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</si>
  <si>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</si>
  <si>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</si>
  <si>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</si>
  <si>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</si>
  <si>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</si>
  <si>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</si>
  <si>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</si>
  <si>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</si>
  <si>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</si>
  <si>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</si>
  <si>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</si>
  <si>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</si>
  <si>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</si>
  <si>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</si>
  <si>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</si>
  <si>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</si>
  <si>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</si>
  <si>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</si>
  <si>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</si>
  <si>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</si>
  <si>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</si>
  <si>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</si>
  <si>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</si>
  <si>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</si>
  <si>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</si>
  <si>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</si>
  <si>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</si>
  <si>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</si>
  <si>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</si>
  <si>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</si>
  <si>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</si>
  <si>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</si>
  <si>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</si>
  <si>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</si>
  <si>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</si>
  <si>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</si>
  <si>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</si>
  <si>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</si>
  <si>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</si>
  <si>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</si>
  <si>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</si>
  <si>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</si>
  <si>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</si>
  <si>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</si>
  <si>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</si>
  <si>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</si>
  <si>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</si>
  <si>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</si>
  <si>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</si>
  <si>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</si>
  <si>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</si>
  <si>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</si>
  <si>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</si>
  <si>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</si>
  <si>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</si>
  <si>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</si>
  <si>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</si>
  <si>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</si>
  <si>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</si>
  <si>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</si>
  <si>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</si>
  <si>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</si>
  <si>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</si>
  <si>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</si>
  <si>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</si>
  <si>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</si>
  <si>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</si>
  <si>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</si>
  <si>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</si>
  <si>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</si>
  <si>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</si>
  <si>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</si>
  <si>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</si>
  <si>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</si>
  <si>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</si>
  <si>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</si>
  <si>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</si>
  <si>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</si>
  <si>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</si>
  <si>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</si>
  <si>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</si>
  <si>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</si>
  <si>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</si>
  <si>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</si>
  <si>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</si>
  <si>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</si>
  <si>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</si>
  <si>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</si>
  <si>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</si>
  <si>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</si>
  <si>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</si>
  <si>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</si>
  <si>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</si>
  <si>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</si>
  <si>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</si>
  <si>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</si>
  <si>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</si>
  <si>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</si>
  <si>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</si>
  <si>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</si>
  <si>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</si>
  <si>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</si>
  <si>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</si>
  <si>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</si>
  <si>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</si>
  <si>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</si>
  <si>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</si>
  <si>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</si>
  <si>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</si>
  <si>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</si>
  <si>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</si>
  <si>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</si>
  <si>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</si>
  <si>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</si>
  <si>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</si>
  <si>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</si>
  <si>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</si>
  <si>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</si>
  <si>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</si>
  <si>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</si>
  <si>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</si>
  <si>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</si>
  <si>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</si>
  <si>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</si>
  <si>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</si>
  <si>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</si>
  <si>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</si>
  <si>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</si>
  <si>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</si>
  <si>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</si>
  <si>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</si>
  <si>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</si>
  <si>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</si>
  <si>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</si>
  <si>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</si>
  <si>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</si>
  <si>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</si>
  <si>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</si>
  <si>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</si>
  <si>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</si>
  <si>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</si>
  <si>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</si>
  <si>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</si>
  <si>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</si>
  <si>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</si>
  <si>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</si>
  <si>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</si>
  <si>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</si>
  <si>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</si>
  <si>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</si>
  <si>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</si>
  <si>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</si>
  <si>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</si>
  <si>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</si>
  <si>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</si>
  <si>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</si>
  <si>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</si>
  <si>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</si>
  <si>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</si>
  <si>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</si>
  <si>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</si>
  <si>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</si>
  <si>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</si>
  <si>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</si>
  <si>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</si>
  <si>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</si>
  <si>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</si>
  <si>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</si>
  <si>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</si>
  <si>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</si>
  <si>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</si>
  <si>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</si>
  <si>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</si>
  <si>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</si>
  <si>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</si>
  <si>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</si>
  <si>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</si>
  <si>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</si>
  <si>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</si>
  <si>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</si>
  <si>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</si>
  <si>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</si>
  <si>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</si>
  <si>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</si>
  <si>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</si>
  <si>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</si>
  <si>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</si>
  <si>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</si>
  <si>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</si>
  <si>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</si>
  <si>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</si>
  <si>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</si>
  <si>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</si>
  <si>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</si>
  <si>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</si>
  <si>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</si>
  <si>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</si>
  <si>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</si>
  <si>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</si>
  <si>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</si>
  <si>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</si>
  <si>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</si>
  <si>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</si>
  <si>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</si>
  <si>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</si>
  <si>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</si>
  <si>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</si>
  <si>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</si>
  <si>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</si>
  <si>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</si>
  <si>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</si>
  <si>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</si>
  <si>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</si>
  <si>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</si>
  <si>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</si>
  <si>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</si>
  <si>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</si>
  <si>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</si>
  <si>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</si>
  <si>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</si>
  <si>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</si>
  <si>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</si>
  <si>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</si>
  <si>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</si>
  <si>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</si>
  <si>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</si>
  <si>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</si>
  <si>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</si>
  <si>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</si>
  <si>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</si>
  <si>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</si>
  <si>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</si>
  <si>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</si>
  <si>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</si>
  <si>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</si>
  <si>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</si>
  <si>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</si>
  <si>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</si>
  <si>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</si>
  <si>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</si>
  <si>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</si>
  <si>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</si>
  <si>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</si>
  <si>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</si>
  <si>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</si>
  <si>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</si>
  <si>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</si>
  <si>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</si>
  <si>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</si>
  <si>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</si>
  <si>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</si>
  <si>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</si>
  <si>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</si>
  <si>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</si>
  <si>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</si>
  <si>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</si>
  <si>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</si>
  <si>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</si>
  <si>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</si>
  <si>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</si>
  <si>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</si>
  <si>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</si>
  <si>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</si>
  <si>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</si>
  <si>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</si>
  <si>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</si>
  <si>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</si>
  <si>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</si>
  <si>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</si>
  <si>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</si>
  <si>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</si>
  <si>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</si>
  <si>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</si>
  <si>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</si>
  <si>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</si>
  <si>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</si>
  <si>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</si>
  <si>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</si>
  <si>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</si>
  <si>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</si>
  <si>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</si>
  <si>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</si>
  <si>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</si>
  <si>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</si>
  <si>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</si>
  <si>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</si>
  <si>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</si>
  <si>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</si>
  <si>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</si>
  <si>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</si>
  <si>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</si>
  <si>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</si>
  <si>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</si>
  <si>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</si>
  <si>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</si>
  <si>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</si>
  <si>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</si>
  <si>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</si>
  <si>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</si>
  <si>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</si>
  <si>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</si>
  <si>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</si>
  <si>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</si>
  <si>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</si>
  <si>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</si>
  <si>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</si>
  <si>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</si>
  <si>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</si>
  <si>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</si>
  <si>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</si>
  <si>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</si>
  <si>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</si>
  <si>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</si>
  <si>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</si>
  <si>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</si>
  <si>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</si>
  <si>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</si>
  <si>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</si>
  <si>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</si>
  <si>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</si>
  <si>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</si>
  <si>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</si>
  <si>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</si>
  <si>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</si>
  <si>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</si>
  <si>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</si>
  <si>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</si>
  <si>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</si>
  <si>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</si>
  <si>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</si>
  <si>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</si>
  <si>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</si>
  <si>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</si>
  <si>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</si>
  <si>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</si>
  <si>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</si>
  <si>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</si>
  <si>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</si>
  <si>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</si>
  <si>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</si>
  <si>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</si>
  <si>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</si>
  <si>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</si>
  <si>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</si>
  <si>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</si>
  <si>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</si>
  <si>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</si>
  <si>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</si>
  <si>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</si>
  <si>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</si>
  <si>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</si>
  <si>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</si>
  <si>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</si>
  <si>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</si>
  <si>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</si>
  <si>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</si>
  <si>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</si>
  <si>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</si>
  <si>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</si>
  <si>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</si>
  <si>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</si>
  <si>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</si>
  <si>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</si>
  <si>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</si>
  <si>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</si>
  <si>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</si>
  <si>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</si>
  <si>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</si>
  <si>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</si>
  <si>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</si>
  <si>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</si>
  <si>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</si>
  <si>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</si>
  <si>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</si>
  <si>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</si>
  <si>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</si>
  <si>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</si>
  <si>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</si>
  <si>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</si>
  <si>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</si>
  <si>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</si>
  <si>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</si>
  <si>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</si>
  <si>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</si>
  <si>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</si>
  <si>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</si>
  <si>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</si>
  <si>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</si>
  <si>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</si>
  <si>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</si>
  <si>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</si>
  <si>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</si>
  <si>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</si>
  <si>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</si>
  <si>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</si>
  <si>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</si>
  <si>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</si>
  <si>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</si>
  <si>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</si>
  <si>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</si>
  <si>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</si>
  <si>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</si>
  <si>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</si>
  <si>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</si>
  <si>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</si>
  <si>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</si>
  <si>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</si>
  <si>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</si>
  <si>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</si>
  <si>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</si>
  <si>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</si>
  <si>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</si>
  <si>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</si>
  <si>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</si>
  <si>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</si>
  <si>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</si>
  <si>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</si>
  <si>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</si>
  <si>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</si>
  <si>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</si>
  <si>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</si>
  <si>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</si>
  <si>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</si>
  <si>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</si>
  <si>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</si>
  <si>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</si>
  <si>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</si>
  <si>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</si>
  <si>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</si>
  <si>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</si>
  <si>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</si>
  <si>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</si>
  <si>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</si>
  <si>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</si>
  <si>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</si>
  <si>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</si>
  <si>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</si>
  <si>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</si>
  <si>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</si>
  <si>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</si>
  <si>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</si>
  <si>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</si>
  <si>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</si>
  <si>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</si>
  <si>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</si>
  <si>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</si>
  <si>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</si>
  <si>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</si>
  <si>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</si>
  <si>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</si>
  <si>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</si>
  <si>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</si>
  <si>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</si>
  <si>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</si>
  <si>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</si>
  <si>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</si>
  <si>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</si>
  <si>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</si>
  <si>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</si>
  <si>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</si>
  <si>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</si>
  <si>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</si>
  <si>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</si>
  <si>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</si>
  <si>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</si>
  <si>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</si>
  <si>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</si>
  <si>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</si>
  <si>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</si>
  <si>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</si>
  <si>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</si>
  <si>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</si>
  <si>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</si>
  <si>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</si>
  <si>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</si>
  <si>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</si>
  <si>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</si>
  <si>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</si>
  <si>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</si>
  <si>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</si>
  <si>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</si>
  <si>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</si>
  <si>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</si>
  <si>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</si>
  <si>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</si>
  <si>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</si>
  <si>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</si>
  <si>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</si>
  <si>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</si>
  <si>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</si>
  <si>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</si>
  <si>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</si>
  <si>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</si>
  <si>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</si>
  <si>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</si>
  <si>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</si>
  <si>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</si>
  <si>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</si>
  <si>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</si>
  <si>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</si>
  <si>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</si>
  <si>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</si>
  <si>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</si>
  <si>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</si>
  <si>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</si>
  <si>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</si>
  <si>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</si>
  <si>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</si>
  <si>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</si>
  <si>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</si>
  <si>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</si>
  <si>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</si>
  <si>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</si>
  <si>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</si>
  <si>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</si>
  <si>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</si>
  <si>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</si>
  <si>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</si>
  <si>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</si>
  <si>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</si>
  <si>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</si>
  <si>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</si>
  <si>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</si>
  <si>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</si>
  <si>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</si>
  <si>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</si>
  <si>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</si>
  <si>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</si>
  <si>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</si>
  <si>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</si>
  <si>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</si>
  <si>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</si>
  <si>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</si>
  <si>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</si>
  <si>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</si>
  <si>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</si>
  <si>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</si>
  <si>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</si>
  <si>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</si>
  <si>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</si>
  <si>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</si>
  <si>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</si>
  <si>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</si>
  <si>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</si>
  <si>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</si>
  <si>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</si>
  <si>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</si>
  <si>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</si>
  <si>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</si>
  <si>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</si>
  <si>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</si>
  <si>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</si>
  <si>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</si>
  <si>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</si>
  <si>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</si>
  <si>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</si>
  <si>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</si>
  <si>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</si>
  <si>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</si>
  <si>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</si>
  <si>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</si>
  <si>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</si>
  <si>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</si>
  <si>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</si>
  <si>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</si>
  <si>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</si>
  <si>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</si>
  <si>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</si>
  <si>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</si>
  <si>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</si>
  <si>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</si>
  <si>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</si>
  <si>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</si>
  <si>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</si>
  <si>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</si>
  <si>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</si>
  <si>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</si>
  <si>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</si>
  <si>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</si>
  <si>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</si>
  <si>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</si>
  <si>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</si>
  <si>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</si>
  <si>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</si>
  <si>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</si>
  <si>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</si>
  <si>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</si>
  <si>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</si>
  <si>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</si>
  <si>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</si>
  <si>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</si>
  <si>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</si>
  <si>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</si>
  <si>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</si>
  <si>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</si>
  <si>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</si>
  <si>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</si>
  <si>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</si>
  <si>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</si>
  <si>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</si>
  <si>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</si>
  <si>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</si>
  <si>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</si>
  <si>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</si>
  <si>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</si>
  <si>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</si>
  <si>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</si>
  <si>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</si>
  <si>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</si>
  <si>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</si>
  <si>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</si>
  <si>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</si>
  <si>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</si>
  <si>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</si>
  <si>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</si>
  <si>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</si>
  <si>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</si>
  <si>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</si>
  <si>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</si>
  <si>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</si>
  <si>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</si>
  <si>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</si>
  <si>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</si>
  <si>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</si>
  <si>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</si>
  <si>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</si>
  <si>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</si>
  <si>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</si>
  <si>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</si>
  <si>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</si>
  <si>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</si>
  <si>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</si>
  <si>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</si>
  <si>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</si>
  <si>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</si>
  <si>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</si>
  <si>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</si>
  <si>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</si>
  <si>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</si>
  <si>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</si>
  <si>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</si>
  <si>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</si>
  <si>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</si>
  <si>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</si>
  <si>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</si>
  <si>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</si>
  <si>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</si>
  <si>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</si>
  <si>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</si>
  <si>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</si>
  <si>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</si>
  <si>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</si>
  <si>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</si>
  <si>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</si>
  <si>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</si>
  <si>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</si>
  <si>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</si>
  <si>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</si>
  <si>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</si>
  <si>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</si>
  <si>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</si>
  <si>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</si>
  <si>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</si>
  <si>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</si>
  <si>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</si>
  <si>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</si>
  <si>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</si>
  <si>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</si>
  <si>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</si>
  <si>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</si>
  <si>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</si>
  <si>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</si>
  <si>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</si>
  <si>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</si>
  <si>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</si>
  <si>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</si>
  <si>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</si>
  <si>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</si>
  <si>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</si>
  <si>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</si>
  <si>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</si>
  <si>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</si>
  <si>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</si>
  <si>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</si>
  <si>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</si>
  <si>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</si>
  <si>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</si>
  <si>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</si>
  <si>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</si>
  <si>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</si>
  <si>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</si>
  <si>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</si>
  <si>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</si>
  <si>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</si>
  <si>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</si>
  <si>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</si>
  <si>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</si>
  <si>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</si>
  <si>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</si>
  <si>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</si>
  <si>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</si>
  <si>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</si>
  <si>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</si>
  <si>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</si>
  <si>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</si>
  <si>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</si>
  <si>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</si>
  <si>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</si>
  <si>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</si>
  <si>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</si>
  <si>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</si>
  <si>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</si>
  <si>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</si>
  <si>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</si>
  <si>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</si>
  <si>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</si>
  <si>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</si>
  <si>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</si>
  <si>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</si>
  <si>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</si>
  <si>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</si>
  <si>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</si>
  <si>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</si>
  <si>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</si>
  <si>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</si>
  <si>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</si>
  <si>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</si>
  <si>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</si>
  <si>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</si>
  <si>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</si>
  <si>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</si>
  <si>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</si>
  <si>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</si>
  <si>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</si>
  <si>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</si>
  <si>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</si>
  <si>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</si>
  <si>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</si>
  <si>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</si>
  <si>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</si>
  <si>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</si>
  <si>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</si>
  <si>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</si>
  <si>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</si>
  <si>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</si>
  <si>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</si>
  <si>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</si>
  <si>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</si>
  <si>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</si>
  <si>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</si>
  <si>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</si>
  <si>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</si>
  <si>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</si>
  <si>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</si>
  <si>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</si>
  <si>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</si>
  <si>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</si>
  <si>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</si>
  <si>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</si>
  <si>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</si>
  <si>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</si>
  <si>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</si>
  <si>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</si>
  <si>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</si>
  <si>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</si>
  <si>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</si>
  <si>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</si>
  <si>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</si>
  <si>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</si>
  <si>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</si>
  <si>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</si>
  <si>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</si>
  <si>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</si>
  <si>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</si>
  <si>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</si>
  <si>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</si>
  <si>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</si>
  <si>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</si>
  <si>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</si>
  <si>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</si>
  <si>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</si>
  <si>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</si>
  <si>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</si>
  <si>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</si>
  <si>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</si>
  <si>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</si>
  <si>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</si>
  <si>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</si>
  <si>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</si>
  <si>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</si>
  <si>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</si>
  <si>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</si>
  <si>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</si>
  <si>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</si>
  <si>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</si>
  <si>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</si>
  <si>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</si>
  <si>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</si>
  <si>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</si>
  <si>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</si>
  <si>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</si>
  <si>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</si>
  <si>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</si>
  <si>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</si>
  <si>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</si>
  <si>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</si>
  <si>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</si>
  <si>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</si>
  <si>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</si>
  <si>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</si>
  <si>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</si>
  <si>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</si>
  <si>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</si>
  <si>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</si>
  <si>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</si>
  <si>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</si>
  <si>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</si>
  <si>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</si>
  <si>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</si>
  <si>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</si>
  <si>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</si>
  <si>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</si>
  <si>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</si>
  <si>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</si>
  <si>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</si>
  <si>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</si>
  <si>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</si>
  <si>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</si>
  <si>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</si>
  <si>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</si>
  <si>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</si>
  <si>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</si>
  <si>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</si>
  <si>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</si>
  <si>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</si>
  <si>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</si>
  <si>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</si>
  <si>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</si>
  <si>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</si>
  <si>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</si>
  <si>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</si>
  <si>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</si>
  <si>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</si>
  <si>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</si>
  <si>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</si>
  <si>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</si>
  <si>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</si>
  <si>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</si>
  <si>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</si>
  <si>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</si>
  <si>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</si>
  <si>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</si>
  <si>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</si>
  <si>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</si>
  <si>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</si>
  <si>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</si>
  <si>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</si>
  <si>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</si>
  <si>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</si>
  <si>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</si>
  <si>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</si>
  <si>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</si>
  <si>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</si>
  <si>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</si>
  <si>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</si>
  <si>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</si>
  <si>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</si>
  <si>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</si>
  <si>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</si>
  <si>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</si>
  <si>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</si>
  <si>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</si>
  <si>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</si>
  <si>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</si>
  <si>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</si>
  <si>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</si>
  <si>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</si>
  <si>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</si>
  <si>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</si>
  <si>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</si>
  <si>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</si>
  <si>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</si>
  <si>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</si>
  <si>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</si>
  <si>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</si>
  <si>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</si>
  <si>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</si>
  <si>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</si>
  <si>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</si>
  <si>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</si>
  <si>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</si>
  <si>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</si>
  <si>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</si>
  <si>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</si>
  <si>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</si>
  <si>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</si>
  <si>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</si>
  <si>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</si>
  <si>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</si>
  <si>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</si>
  <si>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</si>
  <si>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</si>
  <si>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</si>
  <si>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</si>
  <si>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</si>
  <si>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</si>
  <si>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</si>
  <si>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</si>
  <si>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</si>
  <si>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</si>
  <si>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</si>
  <si>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</si>
  <si>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</si>
  <si>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</si>
  <si>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</si>
  <si>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</si>
  <si>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</si>
  <si>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</si>
  <si>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</si>
  <si>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</si>
  <si>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</si>
  <si>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</si>
  <si>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</si>
  <si>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</si>
  <si>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</si>
  <si>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</si>
  <si>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</si>
  <si>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</si>
  <si>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</si>
  <si>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</si>
  <si>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</si>
  <si>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</si>
  <si>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</si>
  <si>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</si>
  <si>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</si>
  <si>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</si>
  <si>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</si>
  <si>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</si>
  <si>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</si>
  <si>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</si>
  <si>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</si>
  <si>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</si>
  <si>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</si>
  <si>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</si>
  <si>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</si>
  <si>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</si>
  <si>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</si>
  <si>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</si>
  <si>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</si>
  <si>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</si>
  <si>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</si>
  <si>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</si>
  <si>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</si>
  <si>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</si>
  <si>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</si>
  <si>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</si>
  <si>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</si>
  <si>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</si>
  <si>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</si>
  <si>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</si>
  <si>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</si>
  <si>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</si>
  <si>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</si>
  <si>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</si>
  <si>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</si>
  <si>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</si>
  <si>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</si>
  <si>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</si>
  <si>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</si>
  <si>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</si>
  <si>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</si>
  <si>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</si>
  <si>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</si>
  <si>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</si>
  <si>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</si>
  <si>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</si>
  <si>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</si>
  <si>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</si>
  <si>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</si>
  <si>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</si>
  <si>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</si>
  <si>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</si>
  <si>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</si>
  <si>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</si>
  <si>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</si>
  <si>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</si>
  <si>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</si>
  <si>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</si>
  <si>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</si>
  <si>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</si>
  <si>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</si>
  <si>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</si>
  <si>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</si>
  <si>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</si>
  <si>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</si>
  <si>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</si>
  <si>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</si>
  <si>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</si>
  <si>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</si>
  <si>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</si>
  <si>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</si>
  <si>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</si>
  <si>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</si>
  <si>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</si>
  <si>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</si>
  <si>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</si>
  <si>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</si>
  <si>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</si>
  <si>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</si>
  <si>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</si>
  <si>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</si>
  <si>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</si>
  <si>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</si>
  <si>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</si>
  <si>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</si>
  <si>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</si>
  <si>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</si>
  <si>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</si>
  <si>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</si>
  <si>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</si>
  <si>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</si>
  <si>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</si>
  <si>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</si>
  <si>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</si>
  <si>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</si>
  <si>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</si>
  <si>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</si>
  <si>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</si>
  <si>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</si>
  <si>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</si>
  <si>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</si>
  <si>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</si>
  <si>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</si>
  <si>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</si>
  <si>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</si>
  <si>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</si>
  <si>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</si>
  <si>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</si>
  <si>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</si>
  <si>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</si>
  <si>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</si>
  <si>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</si>
  <si>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</si>
  <si>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</si>
  <si>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</si>
  <si>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</si>
  <si>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</si>
  <si>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</si>
  <si>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</si>
  <si>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</si>
  <si>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</si>
  <si>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</si>
  <si>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</si>
  <si>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</si>
  <si>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</si>
  <si>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</si>
  <si>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</si>
  <si>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</si>
  <si>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</si>
  <si>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</si>
  <si>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</si>
  <si>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</si>
  <si>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</si>
  <si>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</si>
  <si>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</si>
  <si>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</si>
  <si>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</si>
  <si>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</si>
  <si>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</si>
  <si>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</si>
  <si>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</si>
  <si>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</si>
  <si>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</si>
  <si>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</si>
  <si>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</si>
  <si>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</si>
  <si>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</si>
  <si>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</si>
  <si>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</si>
  <si>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</si>
  <si>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</si>
  <si>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</si>
  <si>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</si>
  <si>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</si>
  <si>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</si>
  <si>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</si>
  <si>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</si>
  <si>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</si>
  <si>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</si>
  <si>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</si>
  <si>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</si>
  <si>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</si>
  <si>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</si>
  <si>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</si>
  <si>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</si>
  <si>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</si>
  <si>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</si>
  <si>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</si>
  <si>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</si>
  <si>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</si>
  <si>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</si>
  <si>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</si>
  <si>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</si>
  <si>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</si>
  <si>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</si>
  <si>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</si>
  <si>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</si>
  <si>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</si>
  <si>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</si>
  <si>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</si>
  <si>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</si>
  <si>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</si>
  <si>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</si>
  <si>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</si>
  <si>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</si>
  <si>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</si>
  <si>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</si>
  <si>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</si>
  <si>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</si>
  <si>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</si>
  <si>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</si>
  <si>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</si>
  <si>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</si>
  <si>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</si>
  <si>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</si>
  <si>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</si>
  <si>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</si>
  <si>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</si>
  <si>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</si>
  <si>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</si>
  <si>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</si>
  <si>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</si>
  <si>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</si>
  <si>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</si>
  <si>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</si>
  <si>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</si>
  <si>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</si>
  <si>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</si>
  <si>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</si>
  <si>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</si>
  <si>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</si>
  <si>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</si>
  <si>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</si>
  <si>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</si>
  <si>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</si>
  <si>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</si>
  <si>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</si>
  <si>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</si>
  <si>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</si>
  <si>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</si>
  <si>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</si>
  <si>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</si>
  <si>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</si>
  <si>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</si>
  <si>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</si>
  <si>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</si>
  <si>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</si>
  <si>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</si>
  <si>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</si>
  <si>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</si>
  <si>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</si>
  <si>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</si>
  <si>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</si>
  <si>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</si>
  <si>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</si>
  <si>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</si>
  <si>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</si>
  <si>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</si>
  <si>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</si>
  <si>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</si>
  <si>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</si>
  <si>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</si>
  <si>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</si>
  <si>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</si>
  <si>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</si>
  <si>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</si>
  <si>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</si>
  <si>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</si>
  <si>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</si>
  <si>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</si>
  <si>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</si>
  <si>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</si>
  <si>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</si>
  <si>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</si>
  <si>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</si>
  <si>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</si>
  <si>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</si>
  <si>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</si>
  <si>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</si>
  <si>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</si>
  <si>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</si>
  <si>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</si>
  <si>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</si>
  <si>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</si>
  <si>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</si>
  <si>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</si>
  <si>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</si>
  <si>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</si>
  <si>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</si>
  <si>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</si>
  <si>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</si>
  <si>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</si>
  <si>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</si>
  <si>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</si>
  <si>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</si>
  <si>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</si>
  <si>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</si>
  <si>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</si>
  <si>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</si>
  <si>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</si>
  <si>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</si>
  <si>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</si>
  <si>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</si>
  <si>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</si>
  <si>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</si>
  <si>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</si>
  <si>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</si>
  <si>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</si>
  <si>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</si>
  <si>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</si>
  <si>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</si>
  <si>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</si>
  <si>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</si>
  <si>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</si>
  <si>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</si>
  <si>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</si>
  <si>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</si>
  <si>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</si>
  <si>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</si>
  <si>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</si>
  <si>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</si>
  <si>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</si>
  <si>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</si>
  <si>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</si>
  <si>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</si>
  <si>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</si>
  <si>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</si>
  <si>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</si>
  <si>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</si>
  <si>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</si>
  <si>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</si>
  <si>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</si>
  <si>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</si>
  <si>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</si>
  <si>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</si>
  <si>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</si>
  <si>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</si>
  <si>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</si>
  <si>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</si>
  <si>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</si>
  <si>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</si>
  <si>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</si>
  <si>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</si>
  <si>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</si>
  <si>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</si>
  <si>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</si>
  <si>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</si>
  <si>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</si>
  <si>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</si>
  <si>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</si>
  <si>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</si>
  <si>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</si>
  <si>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</si>
  <si>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</si>
  <si>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</si>
  <si>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</si>
  <si>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</si>
  <si>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</si>
  <si>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</si>
  <si>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</si>
  <si>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</si>
  <si>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</si>
  <si>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</si>
  <si>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</si>
  <si>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</si>
  <si>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</si>
  <si>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</si>
  <si>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</si>
  <si>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</si>
  <si>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</si>
  <si>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</si>
  <si>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</si>
  <si>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</si>
  <si>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</si>
  <si>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</si>
  <si>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</si>
  <si>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</si>
  <si>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</si>
  <si>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</si>
  <si>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</si>
  <si>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</si>
  <si>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</si>
  <si>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</si>
  <si>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</si>
  <si>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</si>
  <si>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</si>
  <si>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</si>
  <si>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</si>
  <si>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</si>
  <si>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</si>
  <si>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</si>
  <si>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</si>
  <si>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</si>
  <si>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</si>
  <si>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</si>
  <si>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</si>
  <si>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</si>
  <si>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</si>
  <si>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</si>
  <si>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</si>
  <si>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</si>
  <si>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</si>
  <si>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</si>
  <si>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</si>
  <si>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</si>
  <si>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</si>
  <si>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</si>
  <si>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</si>
  <si>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</si>
  <si>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</si>
  <si>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</si>
  <si>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</si>
  <si>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</si>
  <si>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</si>
  <si>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</si>
  <si>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</si>
  <si>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</si>
  <si>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</si>
  <si>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</si>
  <si>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</si>
  <si>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</si>
  <si>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</si>
  <si>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</si>
  <si>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</si>
  <si>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</si>
  <si>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</si>
  <si>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</si>
  <si>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</si>
  <si>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</si>
  <si>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</si>
  <si>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</si>
  <si>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</si>
  <si>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</si>
  <si>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</si>
  <si>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</si>
  <si>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</si>
  <si>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</si>
  <si>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</si>
  <si>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</si>
  <si>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</si>
  <si>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</si>
  <si>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</si>
  <si>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</si>
  <si>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</si>
  <si>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</si>
  <si>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</si>
  <si>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</si>
  <si>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</si>
  <si>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</si>
  <si>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</si>
  <si>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</si>
  <si>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</si>
  <si>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</si>
  <si>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</si>
  <si>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</si>
  <si>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</si>
  <si>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</si>
  <si>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</si>
  <si>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</si>
  <si>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</si>
  <si>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</si>
  <si>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</si>
  <si>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</si>
  <si>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</si>
  <si>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</si>
  <si>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</si>
  <si>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</si>
  <si>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</si>
  <si>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</si>
  <si>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</si>
  <si>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</si>
  <si>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</si>
  <si>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</si>
  <si>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</si>
  <si>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</si>
  <si>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</si>
  <si>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</si>
  <si>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</si>
  <si>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</si>
  <si>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</si>
  <si>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</si>
  <si>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</si>
  <si>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</si>
  <si>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</si>
  <si>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</si>
  <si>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</si>
  <si>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</si>
  <si>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</si>
  <si>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</si>
  <si>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</si>
  <si>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</si>
  <si>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</si>
  <si>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</si>
  <si>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</si>
  <si>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</si>
  <si>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</si>
  <si>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</si>
  <si>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</si>
  <si>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</si>
  <si>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</si>
  <si>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</si>
  <si>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</si>
  <si>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</si>
  <si>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</si>
  <si>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</si>
  <si>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</si>
  <si>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</si>
  <si>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</si>
  <si>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</si>
  <si>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</si>
  <si>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</si>
  <si>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</si>
  <si>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</si>
  <si>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</si>
  <si>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</si>
  <si>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</si>
  <si>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</si>
  <si>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</si>
  <si>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</si>
  <si>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</si>
  <si>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</si>
  <si>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</si>
  <si>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</si>
  <si>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</si>
  <si>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</si>
  <si>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</si>
  <si>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</si>
  <si>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</si>
  <si>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</si>
  <si>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</si>
  <si>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</si>
  <si>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</si>
  <si>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</si>
  <si>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</si>
  <si>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</si>
  <si>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</si>
  <si>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</si>
  <si>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</si>
  <si>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</si>
  <si>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</si>
  <si>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</si>
  <si>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</si>
  <si>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</si>
  <si>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</si>
  <si>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</si>
  <si>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</si>
  <si>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</si>
  <si>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</si>
  <si>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</si>
  <si>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</si>
  <si>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</si>
  <si>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</si>
  <si>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</si>
  <si>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</si>
  <si>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</si>
  <si>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</si>
  <si>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</si>
  <si>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</si>
  <si>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</si>
  <si>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</si>
  <si>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</si>
  <si>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</si>
  <si>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</si>
  <si>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</si>
  <si>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</si>
  <si>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</si>
  <si>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</si>
  <si>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</si>
  <si>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</si>
  <si>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</si>
  <si>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</si>
  <si>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</si>
  <si>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</si>
  <si>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</si>
  <si>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</si>
  <si>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</si>
  <si>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</si>
  <si>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</si>
  <si>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</si>
  <si>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</si>
  <si>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</si>
  <si>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</si>
  <si>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</si>
  <si>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</si>
  <si>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</si>
  <si>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</si>
  <si>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</si>
  <si>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</si>
  <si>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</si>
  <si>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</si>
  <si>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</si>
  <si>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</si>
  <si>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</si>
  <si>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</si>
  <si>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</si>
  <si>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</si>
  <si>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</si>
  <si>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</si>
  <si>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</si>
  <si>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</si>
  <si>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</si>
  <si>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</si>
  <si>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</si>
  <si>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</si>
  <si>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</si>
  <si>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</si>
  <si>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</si>
  <si>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</si>
  <si>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</si>
  <si>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</si>
  <si>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</si>
  <si>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</si>
  <si>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</si>
  <si>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</si>
  <si>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</si>
  <si>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</si>
  <si>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</si>
  <si>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</si>
  <si>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</si>
  <si>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</si>
  <si>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</si>
  <si>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</si>
  <si>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</si>
  <si>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</si>
  <si>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</si>
  <si>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</si>
  <si>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</si>
  <si>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</si>
  <si>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</si>
  <si>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</si>
  <si>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</si>
  <si>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</si>
  <si>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</si>
  <si>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</si>
  <si>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</si>
  <si>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</si>
  <si>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</si>
  <si>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</si>
  <si>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</si>
  <si>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</si>
  <si>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</si>
  <si>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</si>
  <si>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</si>
  <si>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</si>
  <si>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</si>
  <si>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</si>
  <si>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</si>
  <si>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</si>
  <si>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</si>
  <si>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</si>
  <si>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</si>
  <si>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</si>
  <si>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</si>
  <si>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</si>
  <si>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</si>
  <si>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</si>
  <si>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</si>
  <si>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</si>
  <si>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</si>
  <si>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</si>
  <si>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</si>
  <si>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</si>
  <si>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</si>
  <si>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</si>
  <si>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</si>
  <si>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</si>
  <si>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</si>
  <si>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</si>
  <si>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</si>
  <si>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</si>
  <si>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</si>
  <si>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</si>
  <si>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</si>
  <si>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</si>
  <si>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</si>
  <si>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</si>
  <si>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</si>
  <si>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</si>
  <si>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</si>
  <si>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</si>
  <si>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</si>
  <si>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</si>
  <si>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</si>
  <si>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</si>
  <si>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</si>
  <si>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</si>
  <si>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</si>
  <si>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</si>
  <si>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</si>
  <si>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</si>
  <si>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</si>
  <si>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</si>
  <si>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</si>
  <si>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</si>
  <si>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</si>
  <si>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</si>
  <si>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</si>
  <si>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</si>
  <si>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</si>
  <si>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</si>
  <si>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</si>
  <si>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</si>
  <si>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</si>
  <si>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</si>
  <si>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</si>
  <si>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</si>
  <si>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</si>
  <si>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</si>
  <si>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</si>
  <si>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</si>
  <si>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</si>
  <si>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</si>
  <si>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</si>
  <si>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</si>
  <si>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</si>
  <si>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</si>
  <si>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</si>
  <si>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</si>
  <si>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</si>
  <si>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</si>
  <si>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</si>
  <si>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</si>
  <si>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</si>
  <si>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</si>
  <si>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</si>
  <si>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</si>
  <si>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</si>
  <si>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</si>
  <si>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</si>
  <si>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</si>
  <si>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</si>
  <si>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</si>
  <si>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</si>
  <si>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</si>
  <si>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</si>
  <si>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</si>
  <si>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</si>
  <si>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</si>
  <si>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</si>
  <si>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</si>
  <si>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</si>
  <si>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</si>
  <si>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</si>
  <si>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</si>
  <si>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</si>
  <si>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</si>
  <si>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</si>
  <si>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</si>
  <si>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</si>
  <si>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</si>
  <si>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</si>
  <si>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</si>
  <si>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</si>
  <si>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</si>
  <si>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</si>
  <si>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</si>
  <si>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</si>
  <si>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</si>
  <si>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</si>
  <si>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</si>
  <si>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</si>
  <si>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</si>
  <si>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</si>
  <si>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</si>
  <si>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</si>
  <si>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</si>
  <si>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</si>
  <si>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</si>
  <si>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</si>
  <si>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</si>
  <si>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</si>
  <si>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</si>
  <si>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</si>
  <si>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</si>
  <si>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</si>
  <si>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</si>
  <si>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</si>
  <si>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</si>
  <si>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</si>
  <si>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</si>
  <si>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</si>
  <si>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</si>
  <si>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</si>
  <si>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</si>
  <si>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</si>
  <si>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</si>
  <si>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</si>
  <si>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</si>
  <si>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</si>
  <si>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</si>
  <si>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</si>
  <si>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</si>
  <si>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</si>
  <si>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</si>
  <si>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</si>
  <si>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</si>
  <si>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</si>
  <si>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</si>
  <si>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</si>
  <si>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</si>
  <si>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</si>
  <si>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</si>
  <si>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</si>
  <si>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</si>
  <si>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</si>
  <si>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</si>
  <si>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</si>
  <si>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</si>
  <si>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</si>
  <si>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</si>
  <si>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</si>
  <si>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</si>
  <si>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</si>
  <si>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</si>
  <si>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</si>
  <si>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</si>
  <si>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</si>
  <si>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</si>
  <si>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</si>
  <si>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</si>
  <si>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</si>
  <si>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</si>
  <si>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</si>
  <si>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</si>
  <si>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</si>
  <si>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</si>
  <si>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</si>
  <si>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</si>
  <si>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</si>
  <si>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</si>
  <si>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</si>
  <si>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</si>
  <si>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</si>
  <si>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</si>
  <si>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</si>
  <si>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</si>
  <si>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</si>
  <si>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</si>
  <si>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</si>
  <si>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</si>
  <si>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</si>
  <si>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</si>
  <si>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</si>
  <si>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</si>
  <si>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</si>
  <si>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</si>
  <si>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</si>
  <si>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</si>
  <si>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</si>
  <si>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</si>
  <si>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</si>
  <si>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</si>
  <si>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</si>
  <si>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</si>
  <si>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</si>
  <si>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</si>
  <si>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</si>
  <si>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</si>
  <si>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</si>
  <si>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</si>
  <si>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</si>
  <si>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</si>
  <si>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</si>
  <si>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</si>
  <si>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</si>
  <si>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</si>
  <si>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</si>
  <si>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</si>
  <si>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</si>
  <si>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</si>
  <si>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</si>
  <si>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</si>
  <si>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</si>
  <si>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</si>
  <si>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</si>
  <si>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</si>
  <si>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</si>
  <si>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</si>
  <si>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</si>
  <si>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</si>
  <si>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</si>
  <si>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</si>
  <si>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</si>
  <si>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</si>
  <si>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</si>
  <si>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</si>
  <si>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</si>
  <si>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</si>
  <si>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</si>
  <si>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</si>
  <si>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</si>
  <si>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</si>
  <si>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</si>
  <si>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</si>
  <si>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</si>
  <si>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</si>
  <si>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</si>
  <si>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</si>
  <si>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</si>
  <si>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</si>
  <si>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</si>
  <si>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</si>
  <si>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</si>
  <si>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</si>
  <si>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</si>
  <si>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</si>
  <si>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Modified</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</si>
  <si>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</si>
  <si>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</si>
  <si>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</si>
  <si>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</si>
  <si>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</si>
  <si>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</si>
  <si>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</si>
  <si>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</si>
  <si>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</si>
  <si>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</si>
  <si>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</si>
  <si>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</si>
  <si>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</si>
  <si>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</si>
  <si>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</si>
  <si>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</si>
  <si>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</si>
  <si>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</si>
  <si>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 xml:space="preserve">In the orgial datasets this field is often refered to as StreamName.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</si>
  <si>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</si>
  <si>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</si>
  <si>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</si>
  <si>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</si>
  <si>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</si>
  <si>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</si>
  <si>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</si>
  <si>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</si>
  <si>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</si>
  <si>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</si>
  <si>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</si>
  <si>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</si>
  <si>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</si>
  <si>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</si>
  <si>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</si>
  <si>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An identifier for the set of information associated with an Event (something that occurs at a place and time). May be a global unique identifier or an identifier specific to the data set. eventID coorsponds to ODM2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</si>
  <si>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</si>
  <si>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</si>
  <si>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</si>
  <si>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</si>
  <si>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</si>
  <si>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</si>
  <si>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</si>
  <si>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 xml:space="preserve">EventID </t>
  </si>
  <si>
    <t>EventID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</si>
</sst>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5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top"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6" fillId="0" borderId="4" xfId="0" applyFont="1" applyBorder="1" applyAlignment="1">
      <alignment horizontal="center" vertical="center" wrapText="1"/>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6" fillId="13" borderId="6" xfId="0" applyFont="1" applyFill="1" applyBorder="1" applyAlignment="1">
      <alignment vertical="top"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30" xfId="0" applyFont="1" applyFill="1" applyBorder="1" applyAlignment="1">
      <alignment vertical="top"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8" borderId="7" xfId="0" applyFont="1" applyFill="1" applyBorder="1" applyAlignment="1">
      <alignment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3" borderId="6" xfId="0" applyFont="1" applyFill="1" applyBorder="1" applyAlignment="1">
      <alignment vertical="top" wrapText="1"/>
    </xf>
    <xf numFmtId="0" fontId="2" fillId="11" borderId="0" xfId="0" applyFont="1" applyFill="1" applyBorder="1" applyAlignment="1">
      <alignment vertical="top" wrapText="1"/>
    </xf>
    <xf numFmtId="0" fontId="2" fillId="13" borderId="2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2" fillId="12" borderId="20" xfId="0" applyFont="1" applyFill="1" applyBorder="1" applyAlignment="1">
      <alignment vertical="top" wrapText="1"/>
    </xf>
    <xf numFmtId="0" fontId="0" fillId="11" borderId="0" xfId="0" applyFont="1" applyFill="1" applyBorder="1" applyAlignment="1">
      <alignment vertical="top"/>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2" fillId="11" borderId="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6" fillId="13" borderId="30" xfId="0" applyFont="1" applyFill="1" applyBorder="1" applyAlignment="1">
      <alignment vertical="top"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2" fillId="11" borderId="0" xfId="0" applyNumberFormat="1" applyFont="1" applyFill="1" applyBorder="1" applyAlignment="1">
      <alignment vertical="top" wrapText="1"/>
    </xf>
    <xf numFmtId="0" fontId="6" fillId="13" borderId="22" xfId="0" applyFont="1" applyFill="1" applyBorder="1" applyAlignment="1">
      <alignment vertical="top"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6" fillId="8" borderId="12" xfId="0" applyFont="1" applyFill="1" applyBorder="1" applyAlignment="1">
      <alignment vertical="top" wrapText="1"/>
    </xf>
    <xf numFmtId="0" fontId="7" fillId="0" borderId="7" xfId="0" applyFont="1" applyBorder="1" applyAlignment="1">
      <alignment wrapText="1"/>
    </xf>
    <xf numFmtId="0" fontId="7" fillId="0" borderId="7" xfId="0" applyFont="1" applyBorder="1" applyAlignment="1"/>
    <xf numFmtId="0" fontId="6" fillId="8" borderId="7" xfId="0" applyFont="1" applyFill="1" applyBorder="1" applyAlignment="1">
      <alignment vertical="top"/>
    </xf>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7" xfId="0" applyBorder="1" applyAlignment="1">
      <alignment vertical="top"/>
    </xf>
    <xf numFmtId="0" fontId="0" fillId="0" borderId="4" xfId="0" applyBorder="1" applyAlignment="1">
      <alignment horizontal="center" vertical="center"/>
    </xf>
    <xf numFmtId="0" fontId="2" fillId="0" borderId="7" xfId="5" applyFont="1" applyBorder="1" applyAlignment="1">
      <alignment horizontal="center" vertical="center" wrapText="1"/>
    </xf>
    <xf numFmtId="0" fontId="2" fillId="0" borderId="24" xfId="0" applyFont="1" applyBorder="1" applyAlignment="1">
      <alignment horizontal="center" vertical="center"/>
    </xf>
    <xf numFmtId="0" fontId="7" fillId="39" borderId="35" xfId="0" applyFont="1" applyFill="1" applyBorder="1" applyAlignment="1">
      <alignment wrapText="1"/>
    </xf>
    <xf numFmtId="0" fontId="6" fillId="8" borderId="15" xfId="0" applyFont="1" applyFill="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0" fillId="45" borderId="0" xfId="0" applyFill="1"/>
    <xf numFmtId="0" fontId="0" fillId="46" borderId="0" xfId="0" applyFill="1"/>
    <xf numFmtId="0" fontId="16" fillId="47" borderId="0" xfId="0" applyFont="1" applyFill="1"/>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X420" totalsRowShown="0" headerRowDxfId="145" dataDxfId="144">
  <autoFilter ref="A1:BX420" xr:uid="{88778D7E-F500-4673-A468-6E63AD502680}">
    <filterColumn colId="2">
      <filters>
        <filter val="Event"/>
      </filters>
    </filterColumn>
    <filterColumn colId="5">
      <filters blank="1"/>
    </filterColumn>
  </autoFilter>
  <tableColumns count="76">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COUNTIF(Y2,"*")+COUNTIF(AI2,"*")+COUNTIF(AY2,"*")+COUNTIF(BN2,"*")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96" t="s">
        <v>71</v>
      </c>
      <c r="B6" s="799" t="s">
        <v>114</v>
      </c>
      <c r="C6" s="799" t="s">
        <v>115</v>
      </c>
      <c r="D6" s="88" t="s">
        <v>1325</v>
      </c>
      <c r="E6" s="801" t="s">
        <v>117</v>
      </c>
      <c r="F6" s="153">
        <f>MATCH(C6,Archive_Master_crosswalk!BA:BA,0)</f>
        <v>11</v>
      </c>
    </row>
    <row r="7" spans="1:6" ht="15.75" customHeight="1">
      <c r="A7" s="797"/>
      <c r="B7" s="797"/>
      <c r="C7" s="797"/>
      <c r="D7" s="88" t="s">
        <v>1326</v>
      </c>
      <c r="E7" s="797"/>
      <c r="F7" s="153" t="e">
        <f>MATCH(C7,Archive_Master_crosswalk!BA:BA,0)</f>
        <v>#N/A</v>
      </c>
    </row>
    <row r="8" spans="1:6" ht="15.75" customHeight="1">
      <c r="A8" s="797"/>
      <c r="B8" s="797"/>
      <c r="C8" s="797"/>
      <c r="D8" s="88" t="s">
        <v>1327</v>
      </c>
      <c r="E8" s="797"/>
      <c r="F8" s="153" t="e">
        <f>MATCH(C8,Archive_Master_crosswalk!BA:BA,0)</f>
        <v>#N/A</v>
      </c>
    </row>
    <row r="9" spans="1:6" ht="15.75" customHeight="1">
      <c r="A9" s="798"/>
      <c r="B9" s="798"/>
      <c r="C9" s="798"/>
      <c r="D9" s="88" t="s">
        <v>1328</v>
      </c>
      <c r="E9" s="798"/>
      <c r="F9" s="153" t="e">
        <f>MATCH(C9,Archive_Master_crosswalk!BA:BA,0)</f>
        <v>#N/A</v>
      </c>
    </row>
    <row r="10" spans="1:6" ht="15.75" customHeight="1">
      <c r="A10" s="796" t="s">
        <v>71</v>
      </c>
      <c r="B10" s="799" t="s">
        <v>119</v>
      </c>
      <c r="C10" s="799" t="s">
        <v>120</v>
      </c>
      <c r="D10" s="88" t="s">
        <v>1330</v>
      </c>
      <c r="E10" s="801" t="s">
        <v>122</v>
      </c>
      <c r="F10" s="153">
        <f>MATCH(C10,Archive_Master_crosswalk!BA:BA,0)</f>
        <v>12</v>
      </c>
    </row>
    <row r="11" spans="1:6" ht="15.75" customHeight="1">
      <c r="A11" s="797"/>
      <c r="B11" s="797"/>
      <c r="C11" s="797"/>
      <c r="D11" s="88" t="s">
        <v>1331</v>
      </c>
      <c r="E11" s="797"/>
      <c r="F11" s="153" t="e">
        <f>MATCH(C11,Archive_Master_crosswalk!BA:BA,0)</f>
        <v>#N/A</v>
      </c>
    </row>
    <row r="12" spans="1:6" ht="15.75" customHeight="1">
      <c r="A12" s="797"/>
      <c r="B12" s="797"/>
      <c r="C12" s="797"/>
      <c r="D12" s="88" t="s">
        <v>1333</v>
      </c>
      <c r="E12" s="797"/>
      <c r="F12" s="153" t="e">
        <f>MATCH(C12,Archive_Master_crosswalk!BA:BA,0)</f>
        <v>#N/A</v>
      </c>
    </row>
    <row r="13" spans="1:6" ht="15.75" customHeight="1">
      <c r="A13" s="797"/>
      <c r="B13" s="797"/>
      <c r="C13" s="797"/>
      <c r="D13" s="88" t="s">
        <v>1334</v>
      </c>
      <c r="E13" s="797"/>
      <c r="F13" s="153" t="e">
        <f>MATCH(C13,Archive_Master_crosswalk!BA:BA,0)</f>
        <v>#N/A</v>
      </c>
    </row>
    <row r="14" spans="1:6" ht="15.75" customHeight="1">
      <c r="A14" s="797"/>
      <c r="B14" s="797"/>
      <c r="C14" s="797"/>
      <c r="D14" s="88" t="s">
        <v>1336</v>
      </c>
      <c r="E14" s="79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00" t="s">
        <v>183</v>
      </c>
      <c r="E24" s="801" t="s">
        <v>184</v>
      </c>
      <c r="F24" s="153">
        <f>MATCH(C24,Archive_Master_crosswalk!BA:BA,0)</f>
        <v>29</v>
      </c>
    </row>
    <row r="25" spans="1:6" ht="15.75" customHeight="1">
      <c r="A25" s="95" t="s">
        <v>172</v>
      </c>
      <c r="B25" s="87" t="s">
        <v>185</v>
      </c>
      <c r="C25" s="87" t="s">
        <v>191</v>
      </c>
      <c r="D25" s="798"/>
      <c r="E25" s="79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00" t="s">
        <v>571</v>
      </c>
      <c r="E42" s="801" t="s">
        <v>248</v>
      </c>
      <c r="F42" s="153">
        <f>MATCH(C42,Archive_Master_crosswalk!BA:BA,0)</f>
        <v>144</v>
      </c>
    </row>
    <row r="43" spans="1:6" ht="12.5">
      <c r="A43" s="103" t="s">
        <v>566</v>
      </c>
      <c r="B43" s="87" t="s">
        <v>567</v>
      </c>
      <c r="C43" s="87" t="s">
        <v>568</v>
      </c>
      <c r="D43" s="797"/>
      <c r="E43" s="797"/>
      <c r="F43" s="153">
        <f>MATCH(C43,Archive_Master_crosswalk!BA:BA,0)</f>
        <v>139</v>
      </c>
    </row>
    <row r="44" spans="1:6" ht="12.5">
      <c r="A44" s="103" t="s">
        <v>566</v>
      </c>
      <c r="B44" s="87" t="s">
        <v>596</v>
      </c>
      <c r="C44" s="87" t="s">
        <v>597</v>
      </c>
      <c r="D44" s="798"/>
      <c r="E44" s="798"/>
      <c r="F44" s="153">
        <f>MATCH(C44,Archive_Master_crosswalk!BA:BA,0)</f>
        <v>145</v>
      </c>
    </row>
    <row r="45" spans="1:6" ht="12.5">
      <c r="A45" s="103" t="s">
        <v>566</v>
      </c>
      <c r="B45" s="87" t="s">
        <v>572</v>
      </c>
      <c r="C45" s="181" t="s">
        <v>1568</v>
      </c>
      <c r="D45" s="800" t="s">
        <v>577</v>
      </c>
      <c r="E45" s="801" t="s">
        <v>283</v>
      </c>
      <c r="F45" s="153">
        <f>MATCH(C45,Archive_Master_crosswalk!BA:BA,0)</f>
        <v>142</v>
      </c>
    </row>
    <row r="46" spans="1:6" ht="12.5">
      <c r="A46" s="103" t="s">
        <v>566</v>
      </c>
      <c r="B46" s="87" t="s">
        <v>599</v>
      </c>
      <c r="C46" s="181" t="s">
        <v>1569</v>
      </c>
      <c r="D46" s="798"/>
      <c r="E46" s="79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33" t="e">
        <f>MATCH(C52,Archive_Master_crosswalk!BA:BA,0)</f>
        <v>#N/A</v>
      </c>
    </row>
    <row r="53" spans="1:6" ht="15.75" customHeight="1">
      <c r="A53" s="130" t="s">
        <v>1487</v>
      </c>
      <c r="B53" s="135" t="s">
        <v>951</v>
      </c>
      <c r="C53" s="133" t="s">
        <v>950</v>
      </c>
      <c r="D53" s="110" t="s">
        <v>955</v>
      </c>
      <c r="E53" s="135" t="s">
        <v>78</v>
      </c>
      <c r="F53" s="633" t="e">
        <f>MATCH(C53,Archive_Master_crosswalk!BA:BA,0)</f>
        <v>#N/A</v>
      </c>
    </row>
    <row r="54" spans="1:6" ht="15.75" customHeight="1">
      <c r="A54" s="130" t="s">
        <v>1487</v>
      </c>
      <c r="B54" s="135" t="s">
        <v>957</v>
      </c>
      <c r="C54" s="133" t="s">
        <v>956</v>
      </c>
      <c r="D54" s="110" t="s">
        <v>961</v>
      </c>
      <c r="E54" s="135" t="s">
        <v>78</v>
      </c>
      <c r="F54" s="633" t="e">
        <f>MATCH(C54,Archive_Master_crosswalk!BA:BA,0)</f>
        <v>#N/A</v>
      </c>
    </row>
    <row r="55" spans="1:6" ht="15.75" customHeight="1">
      <c r="A55" s="130" t="s">
        <v>1487</v>
      </c>
      <c r="B55" s="135" t="s">
        <v>969</v>
      </c>
      <c r="C55" s="133" t="s">
        <v>968</v>
      </c>
      <c r="D55" s="110" t="s">
        <v>971</v>
      </c>
      <c r="E55" s="135" t="s">
        <v>78</v>
      </c>
      <c r="F55" s="633" t="e">
        <f>MATCH(C55,Archive_Master_crosswalk!BA:BA,0)</f>
        <v>#N/A</v>
      </c>
    </row>
    <row r="56" spans="1:6" ht="15.75" customHeight="1">
      <c r="A56" s="130" t="s">
        <v>1487</v>
      </c>
      <c r="B56" s="135" t="s">
        <v>1008</v>
      </c>
      <c r="C56" s="133" t="s">
        <v>1007</v>
      </c>
      <c r="D56" s="138" t="s">
        <v>1012</v>
      </c>
      <c r="E56" s="135" t="s">
        <v>78</v>
      </c>
      <c r="F56" s="633" t="e">
        <f>MATCH(C56,Archive_Master_crosswalk!BA:BA,0)</f>
        <v>#N/A</v>
      </c>
    </row>
    <row r="57" spans="1:6" ht="15.75" customHeight="1">
      <c r="A57" s="130" t="s">
        <v>1487</v>
      </c>
      <c r="B57" s="135" t="s">
        <v>1017</v>
      </c>
      <c r="C57" s="133" t="s">
        <v>1016</v>
      </c>
      <c r="D57" s="138" t="s">
        <v>1020</v>
      </c>
      <c r="E57" s="135" t="s">
        <v>78</v>
      </c>
      <c r="F57" s="633" t="e">
        <f>MATCH(C57,Archive_Master_crosswalk!BA:BA,0)</f>
        <v>#N/A</v>
      </c>
    </row>
    <row r="58" spans="1:6" ht="15.75" customHeight="1">
      <c r="A58" s="130" t="s">
        <v>1487</v>
      </c>
      <c r="B58" s="135" t="s">
        <v>1024</v>
      </c>
      <c r="C58" s="133" t="s">
        <v>1023</v>
      </c>
      <c r="D58" s="138" t="s">
        <v>1027</v>
      </c>
      <c r="E58" s="135" t="s">
        <v>78</v>
      </c>
      <c r="F58" s="633" t="e">
        <f>MATCH(C58,Archive_Master_crosswalk!BA:BA,0)</f>
        <v>#N/A</v>
      </c>
    </row>
    <row r="59" spans="1:6" ht="15.75" customHeight="1">
      <c r="A59" s="130" t="s">
        <v>1487</v>
      </c>
      <c r="B59" s="135" t="s">
        <v>1081</v>
      </c>
      <c r="C59" s="133" t="s">
        <v>1080</v>
      </c>
      <c r="D59" s="110" t="s">
        <v>1083</v>
      </c>
      <c r="E59" s="135" t="s">
        <v>78</v>
      </c>
      <c r="F59" s="633" t="e">
        <f>MATCH(C59,Archive_Master_crosswalk!BA:BA,0)</f>
        <v>#N/A</v>
      </c>
    </row>
    <row r="60" spans="1:6" ht="15.75" customHeight="1">
      <c r="A60" s="130" t="s">
        <v>1487</v>
      </c>
      <c r="B60" s="135" t="s">
        <v>1085</v>
      </c>
      <c r="C60" s="109" t="s">
        <v>1084</v>
      </c>
      <c r="D60" s="110" t="s">
        <v>1086</v>
      </c>
      <c r="E60" s="135" t="s">
        <v>78</v>
      </c>
      <c r="F60" s="633" t="e">
        <f>MATCH(C60,Archive_Master_crosswalk!BA:BA,0)</f>
        <v>#N/A</v>
      </c>
    </row>
    <row r="61" spans="1:6" ht="15.75" customHeight="1">
      <c r="A61" s="454" t="s">
        <v>2035</v>
      </c>
      <c r="B61" s="455" t="s">
        <v>2036</v>
      </c>
      <c r="C61" s="456" t="s">
        <v>2037</v>
      </c>
      <c r="D61" s="457" t="s">
        <v>2038</v>
      </c>
      <c r="E61" s="458" t="s">
        <v>2039</v>
      </c>
      <c r="F61" s="633" t="e">
        <f>MATCH(C61,Archive_Master_crosswalk!BA:BA,0)</f>
        <v>#N/A</v>
      </c>
    </row>
    <row r="62" spans="1:6" ht="15.75" customHeight="1">
      <c r="A62" s="454" t="s">
        <v>2035</v>
      </c>
      <c r="B62" s="455" t="s">
        <v>2040</v>
      </c>
      <c r="C62" s="459" t="s">
        <v>2041</v>
      </c>
      <c r="D62" s="461" t="s">
        <v>2042</v>
      </c>
      <c r="E62" s="458" t="s">
        <v>2039</v>
      </c>
      <c r="F62" s="633" t="e">
        <f>MATCH(C62,Archive_Master_crosswalk!BA:BA,0)</f>
        <v>#N/A</v>
      </c>
    </row>
    <row r="63" spans="1:6" ht="15.75" customHeight="1">
      <c r="A63" s="454" t="s">
        <v>2035</v>
      </c>
      <c r="B63" s="455" t="s">
        <v>2043</v>
      </c>
      <c r="C63" s="458" t="s">
        <v>2044</v>
      </c>
      <c r="D63" s="460" t="s">
        <v>2045</v>
      </c>
      <c r="E63" s="458" t="s">
        <v>106</v>
      </c>
      <c r="F63" s="633" t="e">
        <f>MATCH(C63,Archive_Master_crosswalk!BA:BA,0)</f>
        <v>#N/A</v>
      </c>
    </row>
    <row r="64" spans="1:6" ht="15.75" customHeight="1">
      <c r="A64" s="454" t="s">
        <v>2035</v>
      </c>
      <c r="B64" s="455" t="s">
        <v>2046</v>
      </c>
      <c r="C64" s="458" t="s">
        <v>2047</v>
      </c>
      <c r="D64" s="460" t="s">
        <v>2048</v>
      </c>
      <c r="E64" s="458" t="s">
        <v>106</v>
      </c>
      <c r="F64" s="633" t="e">
        <f>MATCH(C64,Archive_Master_crosswalk!BA:BA,0)</f>
        <v>#N/A</v>
      </c>
    </row>
    <row r="65" spans="1:6" ht="15.75" customHeight="1">
      <c r="A65" s="454" t="s">
        <v>2035</v>
      </c>
      <c r="B65" s="452" t="s">
        <v>2049</v>
      </c>
      <c r="C65" s="456" t="s">
        <v>2050</v>
      </c>
      <c r="D65" s="457" t="s">
        <v>2051</v>
      </c>
      <c r="E65" s="458" t="s">
        <v>2052</v>
      </c>
      <c r="F65" s="633" t="e">
        <f>MATCH(C65,Archive_Master_crosswalk!BA:BA,0)</f>
        <v>#N/A</v>
      </c>
    </row>
    <row r="66" spans="1:6" ht="15.75" customHeight="1">
      <c r="A66" s="454" t="s">
        <v>2035</v>
      </c>
      <c r="B66" s="452" t="s">
        <v>2053</v>
      </c>
      <c r="C66" s="456" t="s">
        <v>2054</v>
      </c>
      <c r="D66" s="457" t="s">
        <v>2055</v>
      </c>
      <c r="E66" s="458" t="s">
        <v>2052</v>
      </c>
      <c r="F66" s="633" t="e">
        <f>MATCH(C66,Archive_Master_crosswalk!BA:BA,0)</f>
        <v>#N/A</v>
      </c>
    </row>
    <row r="67" spans="1:6" ht="15.75" customHeight="1">
      <c r="A67" s="454" t="s">
        <v>2035</v>
      </c>
      <c r="B67" s="455" t="s">
        <v>2056</v>
      </c>
      <c r="C67" s="456" t="s">
        <v>2057</v>
      </c>
      <c r="D67" s="457" t="s">
        <v>2058</v>
      </c>
      <c r="E67" s="458" t="s">
        <v>2052</v>
      </c>
      <c r="F67" s="633" t="e">
        <f>MATCH(C67,Archive_Master_crosswalk!BA:BA,0)</f>
        <v>#N/A</v>
      </c>
    </row>
    <row r="68" spans="1:6" ht="15.75" customHeight="1">
      <c r="A68" s="454" t="s">
        <v>2035</v>
      </c>
      <c r="B68" s="455" t="s">
        <v>2059</v>
      </c>
      <c r="C68" s="458" t="s">
        <v>2060</v>
      </c>
      <c r="D68" s="457" t="s">
        <v>2061</v>
      </c>
      <c r="E68" s="458" t="s">
        <v>2039</v>
      </c>
      <c r="F68" s="633" t="e">
        <f>MATCH(C68,Archive_Master_crosswalk!BA:BA,0)</f>
        <v>#N/A</v>
      </c>
    </row>
    <row r="69" spans="1:6" ht="15.75" customHeight="1">
      <c r="A69" s="454" t="s">
        <v>2035</v>
      </c>
      <c r="B69" s="455" t="s">
        <v>2062</v>
      </c>
      <c r="C69" s="458" t="s">
        <v>2063</v>
      </c>
      <c r="D69" s="457" t="s">
        <v>2064</v>
      </c>
      <c r="E69" s="458" t="s">
        <v>2039</v>
      </c>
      <c r="F69" s="633" t="e">
        <f>MATCH(C69,Archive_Master_crosswalk!BA:BA,0)</f>
        <v>#N/A</v>
      </c>
    </row>
    <row r="70" spans="1:6" ht="15.75" customHeight="1">
      <c r="A70" s="454" t="s">
        <v>2035</v>
      </c>
      <c r="B70" s="455" t="s">
        <v>2065</v>
      </c>
      <c r="C70" s="458" t="s">
        <v>2066</v>
      </c>
      <c r="D70" s="457" t="s">
        <v>2067</v>
      </c>
      <c r="E70" s="458" t="s">
        <v>2039</v>
      </c>
      <c r="F70" s="63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96" t="s">
        <v>71</v>
      </c>
      <c r="B6" s="799" t="s">
        <v>115</v>
      </c>
      <c r="C6" s="806" t="s">
        <v>114</v>
      </c>
      <c r="D6" s="110" t="s">
        <v>1325</v>
      </c>
      <c r="E6" s="799" t="s">
        <v>117</v>
      </c>
      <c r="F6" s="152">
        <f>MATCH(B6,Archive_Master_crosswalk!BA:BA,0)</f>
        <v>11</v>
      </c>
    </row>
    <row r="7" spans="1:6" ht="15.75" customHeight="1">
      <c r="A7" s="797"/>
      <c r="B7" s="797"/>
      <c r="C7" s="797"/>
      <c r="D7" s="110" t="s">
        <v>1326</v>
      </c>
      <c r="E7" s="797"/>
      <c r="F7" s="152" t="e">
        <f>MATCH(B7,Archive_Master_crosswalk!BA:BA,0)</f>
        <v>#N/A</v>
      </c>
    </row>
    <row r="8" spans="1:6" ht="15.75" customHeight="1">
      <c r="A8" s="797"/>
      <c r="B8" s="797"/>
      <c r="C8" s="797"/>
      <c r="D8" s="110" t="s">
        <v>1327</v>
      </c>
      <c r="E8" s="797"/>
      <c r="F8" s="152" t="e">
        <f>MATCH(B8,Archive_Master_crosswalk!BA:BA,0)</f>
        <v>#N/A</v>
      </c>
    </row>
    <row r="9" spans="1:6" ht="15.75" customHeight="1">
      <c r="A9" s="798"/>
      <c r="B9" s="798"/>
      <c r="C9" s="798"/>
      <c r="D9" s="110" t="s">
        <v>1328</v>
      </c>
      <c r="E9" s="798"/>
      <c r="F9" s="152" t="e">
        <f>MATCH(B9,Archive_Master_crosswalk!BA:BA,0)</f>
        <v>#N/A</v>
      </c>
    </row>
    <row r="10" spans="1:6" ht="15.75" customHeight="1">
      <c r="A10" s="796" t="s">
        <v>71</v>
      </c>
      <c r="B10" s="799" t="s">
        <v>120</v>
      </c>
      <c r="C10" s="806" t="s">
        <v>119</v>
      </c>
      <c r="D10" s="110" t="s">
        <v>1330</v>
      </c>
      <c r="E10" s="799" t="s">
        <v>122</v>
      </c>
      <c r="F10" s="152">
        <f>MATCH(B10,Archive_Master_crosswalk!BA:BA,0)</f>
        <v>12</v>
      </c>
    </row>
    <row r="11" spans="1:6" ht="15.75" customHeight="1">
      <c r="A11" s="797"/>
      <c r="B11" s="797"/>
      <c r="C11" s="797"/>
      <c r="D11" s="110" t="s">
        <v>1331</v>
      </c>
      <c r="E11" s="797"/>
      <c r="F11" s="152" t="e">
        <f>MATCH(B11,Archive_Master_crosswalk!BA:BA,0)</f>
        <v>#N/A</v>
      </c>
    </row>
    <row r="12" spans="1:6" ht="15.75" customHeight="1">
      <c r="A12" s="797"/>
      <c r="B12" s="797"/>
      <c r="C12" s="797"/>
      <c r="D12" s="110" t="s">
        <v>1333</v>
      </c>
      <c r="E12" s="797"/>
      <c r="F12" s="152" t="e">
        <f>MATCH(B12,Archive_Master_crosswalk!BA:BA,0)</f>
        <v>#N/A</v>
      </c>
    </row>
    <row r="13" spans="1:6" ht="15.75" customHeight="1">
      <c r="A13" s="797"/>
      <c r="B13" s="797"/>
      <c r="C13" s="797"/>
      <c r="D13" s="110" t="s">
        <v>1334</v>
      </c>
      <c r="E13" s="797"/>
      <c r="F13" s="152" t="e">
        <f>MATCH(B13,Archive_Master_crosswalk!BA:BA,0)</f>
        <v>#N/A</v>
      </c>
    </row>
    <row r="14" spans="1:6" ht="15.75" customHeight="1">
      <c r="A14" s="797"/>
      <c r="B14" s="797"/>
      <c r="C14" s="797"/>
      <c r="D14" s="110" t="s">
        <v>1336</v>
      </c>
      <c r="E14" s="79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05" t="s">
        <v>1440</v>
      </c>
      <c r="E24" s="799" t="s">
        <v>184</v>
      </c>
      <c r="F24" s="152">
        <f>MATCH(B24,Archive_Master_crosswalk!BA:BA,0)</f>
        <v>29</v>
      </c>
    </row>
    <row r="25" spans="1:6" ht="15.75" customHeight="1">
      <c r="A25" s="95" t="s">
        <v>172</v>
      </c>
      <c r="B25" s="87" t="s">
        <v>191</v>
      </c>
      <c r="C25" s="109" t="s">
        <v>185</v>
      </c>
      <c r="D25" s="798"/>
      <c r="E25" s="79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02" t="s">
        <v>1525</v>
      </c>
      <c r="B41" s="803"/>
      <c r="C41" s="803"/>
      <c r="D41" s="803"/>
      <c r="E41" s="803"/>
    </row>
    <row r="42" spans="1:6" ht="15.75" customHeight="1">
      <c r="A42" s="803"/>
      <c r="B42" s="803"/>
      <c r="C42" s="803"/>
      <c r="D42" s="803"/>
      <c r="E42" s="803"/>
    </row>
    <row r="43" spans="1:6" ht="12.5">
      <c r="A43" s="804" t="s">
        <v>1526</v>
      </c>
      <c r="B43" s="803"/>
      <c r="C43" s="803"/>
      <c r="D43" s="803"/>
      <c r="E43" s="80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11" t="s">
        <v>71</v>
      </c>
      <c r="B6" s="809" t="s">
        <v>115</v>
      </c>
      <c r="C6" s="809" t="s">
        <v>114</v>
      </c>
      <c r="D6" s="445" t="s">
        <v>1325</v>
      </c>
      <c r="E6" s="809" t="s">
        <v>117</v>
      </c>
    </row>
    <row r="7" spans="1:5" ht="37.5">
      <c r="A7" s="812"/>
      <c r="B7" s="814"/>
      <c r="C7" s="814"/>
      <c r="D7" s="445" t="s">
        <v>1326</v>
      </c>
      <c r="E7" s="814"/>
    </row>
    <row r="8" spans="1:5" ht="25">
      <c r="A8" s="812"/>
      <c r="B8" s="814"/>
      <c r="C8" s="814"/>
      <c r="D8" s="445" t="s">
        <v>1327</v>
      </c>
      <c r="E8" s="814"/>
    </row>
    <row r="9" spans="1:5" ht="25">
      <c r="A9" s="813"/>
      <c r="B9" s="810"/>
      <c r="C9" s="810"/>
      <c r="D9" s="445" t="s">
        <v>1328</v>
      </c>
      <c r="E9" s="810"/>
    </row>
    <row r="10" spans="1:5" ht="37.5">
      <c r="A10" s="811" t="s">
        <v>71</v>
      </c>
      <c r="B10" s="809" t="s">
        <v>120</v>
      </c>
      <c r="C10" s="809" t="s">
        <v>119</v>
      </c>
      <c r="D10" s="445" t="s">
        <v>1330</v>
      </c>
      <c r="E10" s="809" t="s">
        <v>2017</v>
      </c>
    </row>
    <row r="11" spans="1:5" ht="100">
      <c r="A11" s="812"/>
      <c r="B11" s="814"/>
      <c r="C11" s="814"/>
      <c r="D11" s="445" t="s">
        <v>1331</v>
      </c>
      <c r="E11" s="814"/>
    </row>
    <row r="12" spans="1:5" ht="25">
      <c r="A12" s="812"/>
      <c r="B12" s="814"/>
      <c r="C12" s="814"/>
      <c r="D12" s="445" t="s">
        <v>2018</v>
      </c>
      <c r="E12" s="814"/>
    </row>
    <row r="13" spans="1:5" ht="50">
      <c r="A13" s="812"/>
      <c r="B13" s="814"/>
      <c r="C13" s="814"/>
      <c r="D13" s="445" t="s">
        <v>2019</v>
      </c>
      <c r="E13" s="814"/>
    </row>
    <row r="14" spans="1:5" ht="75">
      <c r="A14" s="812"/>
      <c r="B14" s="814"/>
      <c r="C14" s="814"/>
      <c r="D14" s="445" t="s">
        <v>1336</v>
      </c>
      <c r="E14" s="814"/>
    </row>
    <row r="15" spans="1:5" ht="25">
      <c r="A15" s="812"/>
      <c r="B15" s="814"/>
      <c r="C15" s="814"/>
      <c r="D15" s="445" t="s">
        <v>2020</v>
      </c>
      <c r="E15" s="814"/>
    </row>
    <row r="16" spans="1:5" ht="50">
      <c r="A16" s="812"/>
      <c r="B16" s="814"/>
      <c r="C16" s="814"/>
      <c r="D16" s="445" t="s">
        <v>2021</v>
      </c>
      <c r="E16" s="814"/>
    </row>
    <row r="17" spans="1:5" ht="150">
      <c r="A17" s="812"/>
      <c r="B17" s="814"/>
      <c r="C17" s="814"/>
      <c r="D17" s="445" t="s">
        <v>2022</v>
      </c>
      <c r="E17" s="814"/>
    </row>
    <row r="18" spans="1:5" ht="62.5">
      <c r="A18" s="813"/>
      <c r="B18" s="810"/>
      <c r="C18" s="810"/>
      <c r="D18" s="445" t="s">
        <v>2023</v>
      </c>
      <c r="E18" s="81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07" t="s">
        <v>2028</v>
      </c>
      <c r="E28" s="809" t="s">
        <v>184</v>
      </c>
    </row>
    <row r="29" spans="1:5">
      <c r="A29" s="449" t="s">
        <v>172</v>
      </c>
      <c r="B29" s="444" t="s">
        <v>191</v>
      </c>
      <c r="C29" s="444" t="s">
        <v>185</v>
      </c>
      <c r="D29" s="808"/>
      <c r="E29" s="81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15" t="s">
        <v>545</v>
      </c>
      <c r="D2" s="803"/>
      <c r="E2" s="803"/>
      <c r="F2" s="94">
        <f>MATCH(A2,Archive_Master_crosswalk!AL:AL,0)</f>
        <v>131</v>
      </c>
      <c r="G2" s="83"/>
    </row>
    <row r="3" spans="1:7" ht="16.5">
      <c r="A3" s="93" t="s">
        <v>534</v>
      </c>
      <c r="B3" s="815" t="s">
        <v>524</v>
      </c>
      <c r="C3" s="803"/>
      <c r="D3" s="815" t="s">
        <v>535</v>
      </c>
      <c r="E3" s="803"/>
      <c r="F3" s="94">
        <f>MATCH(A3,Archive_Master_crosswalk!AL:AL,0)</f>
        <v>128</v>
      </c>
      <c r="G3" s="83"/>
    </row>
    <row r="4" spans="1:7" ht="16.5">
      <c r="A4" s="93" t="s">
        <v>537</v>
      </c>
      <c r="B4" s="815" t="s">
        <v>524</v>
      </c>
      <c r="C4" s="803"/>
      <c r="D4" s="815" t="s">
        <v>538</v>
      </c>
      <c r="E4" s="803"/>
      <c r="F4" s="94">
        <f>MATCH(A4,Archive_Master_crosswalk!AL:AL,0)</f>
        <v>129</v>
      </c>
      <c r="G4" s="83"/>
    </row>
    <row r="5" spans="1:7" ht="16.5">
      <c r="A5" s="93" t="s">
        <v>523</v>
      </c>
      <c r="B5" s="815" t="s">
        <v>524</v>
      </c>
      <c r="C5" s="803"/>
      <c r="D5" s="815" t="s">
        <v>525</v>
      </c>
      <c r="E5" s="803"/>
      <c r="F5" s="94">
        <f>MATCH(A5,Archive_Master_crosswalk!AL:AL,0)</f>
        <v>126</v>
      </c>
      <c r="G5" s="83"/>
    </row>
    <row r="6" spans="1:7" ht="16.5">
      <c r="A6" s="93" t="s">
        <v>541</v>
      </c>
      <c r="B6" s="815" t="s">
        <v>524</v>
      </c>
      <c r="C6" s="803"/>
      <c r="D6" s="815" t="s">
        <v>542</v>
      </c>
      <c r="E6" s="803"/>
      <c r="F6" s="94">
        <f>MATCH(A6,Archive_Master_crosswalk!AL:AL,0)</f>
        <v>130</v>
      </c>
      <c r="G6" s="83"/>
    </row>
    <row r="7" spans="1:7" ht="16.5">
      <c r="A7" s="93" t="s">
        <v>674</v>
      </c>
      <c r="B7" s="93" t="s">
        <v>672</v>
      </c>
      <c r="C7" s="93" t="s">
        <v>1329</v>
      </c>
      <c r="D7" s="815" t="s">
        <v>1329</v>
      </c>
      <c r="E7" s="803"/>
      <c r="F7" s="94">
        <f>MATCH(A7,Archive_Master_crosswalk!AL:AL,0)</f>
        <v>170</v>
      </c>
      <c r="G7" s="83"/>
    </row>
    <row r="8" spans="1:7" ht="31">
      <c r="A8" s="93" t="s">
        <v>677</v>
      </c>
      <c r="B8" s="93" t="s">
        <v>672</v>
      </c>
      <c r="C8" s="93" t="s">
        <v>1332</v>
      </c>
      <c r="D8" s="815" t="s">
        <v>1332</v>
      </c>
      <c r="E8" s="803"/>
      <c r="F8" s="94">
        <f>MATCH(A8,Archive_Master_crosswalk!AL:AL,0)</f>
        <v>171</v>
      </c>
      <c r="G8" s="83"/>
    </row>
    <row r="9" spans="1:7" ht="16.5">
      <c r="A9" s="93" t="s">
        <v>679</v>
      </c>
      <c r="B9" s="93" t="s">
        <v>672</v>
      </c>
      <c r="C9" s="93" t="s">
        <v>1335</v>
      </c>
      <c r="D9" s="815" t="s">
        <v>1335</v>
      </c>
      <c r="E9" s="803"/>
      <c r="F9" s="94">
        <f>MATCH(A9,Archive_Master_crosswalk!AL:AL,0)</f>
        <v>172</v>
      </c>
      <c r="G9" s="83"/>
    </row>
    <row r="10" spans="1:7" ht="31">
      <c r="A10" s="93" t="s">
        <v>682</v>
      </c>
      <c r="B10" s="93" t="s">
        <v>672</v>
      </c>
      <c r="C10" s="93" t="s">
        <v>683</v>
      </c>
      <c r="D10" s="815" t="s">
        <v>683</v>
      </c>
      <c r="E10" s="803"/>
      <c r="F10" s="94">
        <f>MATCH(A10,Archive_Master_crosswalk!AL:AL,0)</f>
        <v>173</v>
      </c>
      <c r="G10" s="83"/>
    </row>
    <row r="11" spans="1:7" ht="16.5">
      <c r="A11" s="93" t="s">
        <v>686</v>
      </c>
      <c r="B11" s="93" t="s">
        <v>672</v>
      </c>
      <c r="C11" s="93" t="s">
        <v>687</v>
      </c>
      <c r="D11" s="815" t="s">
        <v>687</v>
      </c>
      <c r="E11" s="803"/>
      <c r="F11" s="94">
        <f>MATCH(A11,Archive_Master_crosswalk!AL:AL,0)</f>
        <v>174</v>
      </c>
      <c r="G11" s="83"/>
    </row>
    <row r="12" spans="1:7" ht="16.5">
      <c r="A12" s="93" t="s">
        <v>690</v>
      </c>
      <c r="B12" s="93" t="s">
        <v>672</v>
      </c>
      <c r="C12" s="93" t="s">
        <v>689</v>
      </c>
      <c r="D12" s="815" t="s">
        <v>689</v>
      </c>
      <c r="E12" s="803"/>
      <c r="F12" s="94">
        <f>MATCH(A12,Archive_Master_crosswalk!AL:AL,0)</f>
        <v>175</v>
      </c>
      <c r="G12" s="83"/>
    </row>
    <row r="13" spans="1:7" ht="16.5">
      <c r="A13" s="93" t="s">
        <v>692</v>
      </c>
      <c r="B13" s="93" t="s">
        <v>672</v>
      </c>
      <c r="C13" s="93" t="s">
        <v>691</v>
      </c>
      <c r="D13" s="815" t="s">
        <v>691</v>
      </c>
      <c r="E13" s="803"/>
      <c r="F13" s="94">
        <f>MATCH(A13,Archive_Master_crosswalk!AL:AL,0)</f>
        <v>176</v>
      </c>
      <c r="G13" s="83"/>
    </row>
    <row r="14" spans="1:7" ht="16.5">
      <c r="A14" s="93" t="s">
        <v>694</v>
      </c>
      <c r="B14" s="93" t="s">
        <v>672</v>
      </c>
      <c r="C14" s="93" t="s">
        <v>693</v>
      </c>
      <c r="D14" s="815" t="s">
        <v>693</v>
      </c>
      <c r="E14" s="803"/>
      <c r="F14" s="94">
        <f>MATCH(A14,Archive_Master_crosswalk!AL:AL,0)</f>
        <v>177</v>
      </c>
      <c r="G14" s="83"/>
    </row>
    <row r="15" spans="1:7" ht="16.5">
      <c r="A15" s="93" t="s">
        <v>696</v>
      </c>
      <c r="B15" s="93" t="s">
        <v>672</v>
      </c>
      <c r="C15" s="93" t="s">
        <v>695</v>
      </c>
      <c r="D15" s="815" t="s">
        <v>697</v>
      </c>
      <c r="E15" s="803"/>
      <c r="F15" s="94">
        <f>MATCH(A15,Archive_Master_crosswalk!AL:AL,0)</f>
        <v>178</v>
      </c>
      <c r="G15" s="83"/>
    </row>
    <row r="16" spans="1:7" ht="16.5">
      <c r="A16" s="93" t="s">
        <v>699</v>
      </c>
      <c r="B16" s="93" t="s">
        <v>672</v>
      </c>
      <c r="C16" s="93" t="s">
        <v>1337</v>
      </c>
      <c r="D16" s="815" t="s">
        <v>1337</v>
      </c>
      <c r="E16" s="803"/>
      <c r="F16" s="94">
        <f>MATCH(A16,Archive_Master_crosswalk!AL:AL,0)</f>
        <v>179</v>
      </c>
      <c r="G16" s="83"/>
    </row>
    <row r="17" spans="1:7" ht="16.5">
      <c r="A17" s="93" t="s">
        <v>702</v>
      </c>
      <c r="B17" s="93" t="s">
        <v>672</v>
      </c>
      <c r="C17" s="93" t="s">
        <v>1338</v>
      </c>
      <c r="D17" s="815" t="s">
        <v>1338</v>
      </c>
      <c r="E17" s="803"/>
      <c r="F17" s="94">
        <f>MATCH(A17,Archive_Master_crosswalk!AL:AL,0)</f>
        <v>180</v>
      </c>
      <c r="G17" s="83"/>
    </row>
    <row r="18" spans="1:7" ht="31">
      <c r="A18" s="93" t="s">
        <v>706</v>
      </c>
      <c r="B18" s="93" t="s">
        <v>672</v>
      </c>
      <c r="C18" s="93" t="s">
        <v>707</v>
      </c>
      <c r="D18" s="815" t="s">
        <v>707</v>
      </c>
      <c r="E18" s="803"/>
      <c r="F18" s="94">
        <f>MATCH(A18,Archive_Master_crosswalk!AL:AL,0)</f>
        <v>181</v>
      </c>
      <c r="G18" s="83"/>
    </row>
    <row r="19" spans="1:7" ht="16.5">
      <c r="A19" s="93" t="s">
        <v>709</v>
      </c>
      <c r="B19" s="93" t="s">
        <v>672</v>
      </c>
      <c r="C19" s="93" t="s">
        <v>1339</v>
      </c>
      <c r="D19" s="815" t="s">
        <v>1339</v>
      </c>
      <c r="E19" s="803"/>
      <c r="F19" s="94">
        <f>MATCH(A19,Archive_Master_crosswalk!AL:AL,0)</f>
        <v>182</v>
      </c>
      <c r="G19" s="83"/>
    </row>
    <row r="20" spans="1:7" ht="16.5">
      <c r="A20" s="93" t="s">
        <v>1095</v>
      </c>
      <c r="B20" s="93" t="s">
        <v>1096</v>
      </c>
      <c r="C20" s="93" t="s">
        <v>1097</v>
      </c>
      <c r="D20" s="815" t="s">
        <v>1097</v>
      </c>
      <c r="E20" s="803"/>
      <c r="F20" s="94">
        <f>MATCH(A20,Archive_Master_crosswalk!AL:AL,0)</f>
        <v>326</v>
      </c>
      <c r="G20" s="83"/>
    </row>
    <row r="21" spans="1:7" ht="16.5">
      <c r="A21" s="93" t="s">
        <v>1100</v>
      </c>
      <c r="B21" s="93" t="s">
        <v>1096</v>
      </c>
      <c r="C21" s="93" t="s">
        <v>1101</v>
      </c>
      <c r="D21" s="815" t="s">
        <v>1101</v>
      </c>
      <c r="E21" s="80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15" t="s">
        <v>455</v>
      </c>
      <c r="E23" s="803"/>
      <c r="F23" s="94">
        <f>MATCH(A23,Archive_Master_crosswalk!AL:AL,0)</f>
        <v>103</v>
      </c>
      <c r="G23" s="83"/>
    </row>
    <row r="24" spans="1:7" ht="16.5">
      <c r="A24" s="93" t="s">
        <v>458</v>
      </c>
      <c r="B24" s="93" t="s">
        <v>425</v>
      </c>
      <c r="C24" s="93" t="s">
        <v>457</v>
      </c>
      <c r="D24" s="815" t="s">
        <v>457</v>
      </c>
      <c r="E24" s="803"/>
      <c r="F24" s="94">
        <f>MATCH(A24,Archive_Master_crosswalk!AL:AL,0)</f>
        <v>104</v>
      </c>
      <c r="G24" s="83"/>
    </row>
    <row r="25" spans="1:7" ht="31">
      <c r="A25" s="93" t="s">
        <v>460</v>
      </c>
      <c r="B25" s="93" t="s">
        <v>425</v>
      </c>
      <c r="C25" s="93" t="s">
        <v>459</v>
      </c>
      <c r="D25" s="815" t="s">
        <v>459</v>
      </c>
      <c r="E25" s="803"/>
      <c r="F25" s="94">
        <f>MATCH(A25,Archive_Master_crosswalk!AL:AL,0)</f>
        <v>105</v>
      </c>
      <c r="G25" s="83"/>
    </row>
    <row r="26" spans="1:7" ht="16.5">
      <c r="A26" s="93" t="s">
        <v>462</v>
      </c>
      <c r="B26" s="93" t="s">
        <v>425</v>
      </c>
      <c r="C26" s="93" t="s">
        <v>463</v>
      </c>
      <c r="D26" s="815" t="s">
        <v>463</v>
      </c>
      <c r="E26" s="803"/>
      <c r="F26" s="94">
        <f>MATCH(A26,Archive_Master_crosswalk!AL:AL,0)</f>
        <v>106</v>
      </c>
      <c r="G26" s="83"/>
    </row>
    <row r="27" spans="1:7" ht="16.5">
      <c r="A27" s="93" t="s">
        <v>465</v>
      </c>
      <c r="B27" s="93" t="s">
        <v>425</v>
      </c>
      <c r="C27" s="93" t="s">
        <v>466</v>
      </c>
      <c r="D27" s="815" t="s">
        <v>466</v>
      </c>
      <c r="E27" s="803"/>
      <c r="F27" s="94">
        <f>MATCH(A27,Archive_Master_crosswalk!AL:AL,0)</f>
        <v>107</v>
      </c>
      <c r="G27" s="83"/>
    </row>
    <row r="28" spans="1:7" ht="16.5">
      <c r="A28" s="93" t="s">
        <v>468</v>
      </c>
      <c r="B28" s="93" t="s">
        <v>425</v>
      </c>
      <c r="C28" s="93" t="s">
        <v>469</v>
      </c>
      <c r="D28" s="815" t="s">
        <v>469</v>
      </c>
      <c r="E28" s="803"/>
      <c r="F28" s="94">
        <f>MATCH(A28,Archive_Master_crosswalk!AL:AL,0)</f>
        <v>108</v>
      </c>
      <c r="G28" s="83"/>
    </row>
    <row r="29" spans="1:7" ht="16.5" hidden="1">
      <c r="A29" s="93" t="s">
        <v>471</v>
      </c>
      <c r="B29" s="93" t="s">
        <v>425</v>
      </c>
      <c r="C29" s="815" t="s">
        <v>472</v>
      </c>
      <c r="D29" s="803"/>
      <c r="E29" s="803"/>
      <c r="F29" s="94">
        <f>MATCH(A29,Archive_Master_crosswalk!AL:AL,0)</f>
        <v>109</v>
      </c>
      <c r="G29" s="83"/>
    </row>
    <row r="30" spans="1:7" ht="16.5" hidden="1">
      <c r="A30" s="93" t="s">
        <v>474</v>
      </c>
      <c r="B30" s="93" t="s">
        <v>425</v>
      </c>
      <c r="C30" s="815" t="s">
        <v>475</v>
      </c>
      <c r="D30" s="803"/>
      <c r="E30" s="803"/>
      <c r="F30" s="94">
        <f>MATCH(A30,Archive_Master_crosswalk!AL:AL,0)</f>
        <v>110</v>
      </c>
      <c r="G30" s="83"/>
    </row>
    <row r="31" spans="1:7" ht="16.5">
      <c r="A31" s="93" t="s">
        <v>453</v>
      </c>
      <c r="B31" s="93" t="s">
        <v>403</v>
      </c>
      <c r="C31" s="93" t="s">
        <v>454</v>
      </c>
      <c r="D31" s="815" t="s">
        <v>454</v>
      </c>
      <c r="E31" s="803"/>
      <c r="F31" s="94">
        <f>MATCH(A31,Archive_Master_crosswalk!AL:AL,0)</f>
        <v>102</v>
      </c>
      <c r="G31" s="83"/>
    </row>
    <row r="32" spans="1:7" ht="16.5">
      <c r="A32" s="93" t="s">
        <v>477</v>
      </c>
      <c r="B32" s="93" t="s">
        <v>403</v>
      </c>
      <c r="C32" s="93" t="s">
        <v>478</v>
      </c>
      <c r="D32" s="815" t="s">
        <v>478</v>
      </c>
      <c r="E32" s="803"/>
      <c r="F32" s="94">
        <f>MATCH(A32,Archive_Master_crosswalk!AL:AL,0)</f>
        <v>112</v>
      </c>
      <c r="G32" s="83"/>
    </row>
    <row r="33" spans="1:7" ht="16.5">
      <c r="A33" s="93" t="s">
        <v>480</v>
      </c>
      <c r="B33" s="93" t="s">
        <v>403</v>
      </c>
      <c r="C33" s="93" t="s">
        <v>479</v>
      </c>
      <c r="D33" s="815" t="s">
        <v>479</v>
      </c>
      <c r="E33" s="803"/>
      <c r="F33" s="94">
        <f>MATCH(A33,Archive_Master_crosswalk!AL:AL,0)</f>
        <v>113</v>
      </c>
      <c r="G33" s="83"/>
    </row>
    <row r="34" spans="1:7" ht="16.5">
      <c r="A34" s="93" t="s">
        <v>482</v>
      </c>
      <c r="B34" s="93" t="s">
        <v>403</v>
      </c>
      <c r="C34" s="93" t="s">
        <v>481</v>
      </c>
      <c r="D34" s="815" t="s">
        <v>481</v>
      </c>
      <c r="E34" s="803"/>
      <c r="F34" s="94">
        <f>MATCH(A34,Archive_Master_crosswalk!AL:AL,0)</f>
        <v>114</v>
      </c>
      <c r="G34" s="83"/>
    </row>
    <row r="35" spans="1:7" ht="16.5">
      <c r="A35" s="93" t="s">
        <v>402</v>
      </c>
      <c r="B35" s="93" t="s">
        <v>403</v>
      </c>
      <c r="C35" s="93" t="s">
        <v>404</v>
      </c>
      <c r="D35" s="815" t="s">
        <v>404</v>
      </c>
      <c r="E35" s="803"/>
      <c r="F35" s="94">
        <f>MATCH(A35,Archive_Master_crosswalk!AL:AL,0)</f>
        <v>93</v>
      </c>
      <c r="G35" s="83"/>
    </row>
    <row r="36" spans="1:7" ht="16.5">
      <c r="A36" s="93" t="s">
        <v>484</v>
      </c>
      <c r="B36" s="93" t="s">
        <v>403</v>
      </c>
      <c r="C36" s="93" t="s">
        <v>485</v>
      </c>
      <c r="D36" s="815" t="s">
        <v>485</v>
      </c>
      <c r="E36" s="803"/>
      <c r="F36" s="94">
        <f>MATCH(A36,Archive_Master_crosswalk!AL:AL,0)</f>
        <v>115</v>
      </c>
      <c r="G36" s="83"/>
    </row>
    <row r="37" spans="1:7" ht="16.5">
      <c r="A37" s="93" t="s">
        <v>296</v>
      </c>
      <c r="B37" s="93" t="s">
        <v>268</v>
      </c>
      <c r="C37" s="93" t="s">
        <v>297</v>
      </c>
      <c r="D37" s="815" t="s">
        <v>297</v>
      </c>
      <c r="E37" s="803"/>
      <c r="F37" s="94">
        <f>MATCH(A37,Archive_Master_crosswalk!AL:AL,0)</f>
        <v>68</v>
      </c>
      <c r="G37" s="83"/>
    </row>
    <row r="38" spans="1:7" ht="16.5">
      <c r="A38" s="93" t="s">
        <v>344</v>
      </c>
      <c r="B38" s="93" t="s">
        <v>268</v>
      </c>
      <c r="C38" s="93" t="s">
        <v>345</v>
      </c>
      <c r="D38" s="815" t="s">
        <v>345</v>
      </c>
      <c r="E38" s="803"/>
      <c r="F38" s="94">
        <f>MATCH(A38,Archive_Master_crosswalk!AL:AL,0)</f>
        <v>78</v>
      </c>
      <c r="G38" s="83"/>
    </row>
    <row r="39" spans="1:7" ht="16.5">
      <c r="A39" s="93" t="s">
        <v>347</v>
      </c>
      <c r="B39" s="93" t="s">
        <v>268</v>
      </c>
      <c r="C39" s="93" t="s">
        <v>346</v>
      </c>
      <c r="D39" s="815" t="s">
        <v>346</v>
      </c>
      <c r="E39" s="803"/>
      <c r="F39" s="94">
        <f>MATCH(A39,Archive_Master_crosswalk!AL:AL,0)</f>
        <v>79</v>
      </c>
      <c r="G39" s="83"/>
    </row>
    <row r="40" spans="1:7" ht="16.5">
      <c r="A40" s="93" t="s">
        <v>351</v>
      </c>
      <c r="B40" s="93" t="s">
        <v>268</v>
      </c>
      <c r="C40" s="93" t="s">
        <v>1344</v>
      </c>
      <c r="D40" s="815" t="s">
        <v>1344</v>
      </c>
      <c r="E40" s="803"/>
      <c r="F40" s="94">
        <f>MATCH(A40,Archive_Master_crosswalk!AL:AL,0)</f>
        <v>80</v>
      </c>
      <c r="G40" s="83"/>
    </row>
    <row r="41" spans="1:7" ht="16.5">
      <c r="A41" s="93" t="s">
        <v>353</v>
      </c>
      <c r="B41" s="93" t="s">
        <v>268</v>
      </c>
      <c r="C41" s="93" t="s">
        <v>1345</v>
      </c>
      <c r="D41" s="815" t="s">
        <v>1345</v>
      </c>
      <c r="E41" s="803"/>
      <c r="F41" s="94">
        <f>MATCH(A41,Archive_Master_crosswalk!AL:AL,0)</f>
        <v>81</v>
      </c>
      <c r="G41" s="83"/>
    </row>
    <row r="42" spans="1:7" ht="16.5">
      <c r="A42" s="93" t="s">
        <v>308</v>
      </c>
      <c r="B42" s="93" t="s">
        <v>268</v>
      </c>
      <c r="C42" s="93" t="s">
        <v>309</v>
      </c>
      <c r="D42" s="815" t="s">
        <v>309</v>
      </c>
      <c r="E42" s="803"/>
      <c r="F42" s="94">
        <f>MATCH(A42,Archive_Master_crosswalk!AL:AL,0)</f>
        <v>69</v>
      </c>
      <c r="G42" s="83"/>
    </row>
    <row r="43" spans="1:7" ht="90.5">
      <c r="A43" s="98" t="s">
        <v>267</v>
      </c>
      <c r="B43" s="98" t="s">
        <v>268</v>
      </c>
      <c r="C43" s="98" t="s">
        <v>269</v>
      </c>
      <c r="D43" s="816" t="s">
        <v>269</v>
      </c>
      <c r="E43" s="803"/>
      <c r="F43" s="94">
        <f>MATCH(A43,Archive_Master_crosswalk!AL:AL,0)</f>
        <v>65</v>
      </c>
      <c r="G43" s="104" t="s">
        <v>1342</v>
      </c>
    </row>
    <row r="44" spans="1:7" ht="16.5">
      <c r="A44" s="93" t="s">
        <v>362</v>
      </c>
      <c r="B44" s="93" t="s">
        <v>268</v>
      </c>
      <c r="C44" s="93" t="s">
        <v>363</v>
      </c>
      <c r="D44" s="815" t="s">
        <v>363</v>
      </c>
      <c r="E44" s="803"/>
      <c r="F44" s="94">
        <f>MATCH(A44,Archive_Master_crosswalk!AL:AL,0)</f>
        <v>86</v>
      </c>
      <c r="G44" s="83"/>
    </row>
    <row r="45" spans="1:7" ht="16.5">
      <c r="A45" s="93" t="s">
        <v>318</v>
      </c>
      <c r="B45" s="93" t="s">
        <v>268</v>
      </c>
      <c r="C45" s="93" t="s">
        <v>319</v>
      </c>
      <c r="D45" s="815" t="s">
        <v>319</v>
      </c>
      <c r="E45" s="803"/>
      <c r="F45" s="94">
        <f>MATCH(A45,Archive_Master_crosswalk!AL:AL,0)</f>
        <v>71</v>
      </c>
      <c r="G45" s="83"/>
    </row>
    <row r="46" spans="1:7" ht="16.5">
      <c r="A46" s="93" t="s">
        <v>314</v>
      </c>
      <c r="B46" s="93" t="s">
        <v>268</v>
      </c>
      <c r="C46" s="93" t="s">
        <v>315</v>
      </c>
      <c r="D46" s="815" t="s">
        <v>315</v>
      </c>
      <c r="E46" s="803"/>
      <c r="F46" s="94">
        <f>MATCH(A46,Archive_Master_crosswalk!AL:AL,0)</f>
        <v>70</v>
      </c>
      <c r="G46" s="83"/>
    </row>
    <row r="47" spans="1:7" ht="16.5">
      <c r="A47" s="93" t="s">
        <v>341</v>
      </c>
      <c r="B47" s="93" t="s">
        <v>268</v>
      </c>
      <c r="C47" s="93" t="s">
        <v>342</v>
      </c>
      <c r="D47" s="815" t="s">
        <v>342</v>
      </c>
      <c r="E47" s="803"/>
      <c r="F47" s="94">
        <f>MATCH(A47,Archive_Master_crosswalk!AL:AL,0)</f>
        <v>77</v>
      </c>
      <c r="G47" s="83"/>
    </row>
    <row r="48" spans="1:7" ht="16.5">
      <c r="A48" s="93" t="s">
        <v>776</v>
      </c>
      <c r="B48" s="93" t="s">
        <v>774</v>
      </c>
      <c r="C48" s="93" t="s">
        <v>775</v>
      </c>
      <c r="D48" s="815" t="s">
        <v>775</v>
      </c>
      <c r="E48" s="803"/>
      <c r="F48" s="94">
        <f>MATCH(A48,Archive_Master_crosswalk!AL:AL,0)</f>
        <v>207</v>
      </c>
      <c r="G48" s="83"/>
    </row>
    <row r="49" spans="1:7" ht="16.5">
      <c r="A49" s="93" t="s">
        <v>778</v>
      </c>
      <c r="B49" s="93" t="s">
        <v>774</v>
      </c>
      <c r="C49" s="93" t="s">
        <v>779</v>
      </c>
      <c r="D49" s="815" t="s">
        <v>780</v>
      </c>
      <c r="E49" s="803"/>
      <c r="F49" s="94">
        <f>MATCH(A49,Archive_Master_crosswalk!AL:AL,0)</f>
        <v>208</v>
      </c>
      <c r="G49" s="83"/>
    </row>
    <row r="50" spans="1:7" ht="16.5">
      <c r="A50" s="93" t="s">
        <v>782</v>
      </c>
      <c r="B50" s="93" t="s">
        <v>774</v>
      </c>
      <c r="C50" s="93" t="s">
        <v>781</v>
      </c>
      <c r="D50" s="815" t="s">
        <v>781</v>
      </c>
      <c r="E50" s="803"/>
      <c r="F50" s="94">
        <f>MATCH(A50,Archive_Master_crosswalk!AL:AL,0)</f>
        <v>209</v>
      </c>
      <c r="G50" s="83"/>
    </row>
    <row r="51" spans="1:7" ht="16.5">
      <c r="A51" s="93" t="s">
        <v>784</v>
      </c>
      <c r="B51" s="93" t="s">
        <v>774</v>
      </c>
      <c r="C51" s="93" t="s">
        <v>785</v>
      </c>
      <c r="D51" s="815" t="s">
        <v>786</v>
      </c>
      <c r="E51" s="803"/>
      <c r="F51" s="94">
        <f>MATCH(A51,Archive_Master_crosswalk!AL:AL,0)</f>
        <v>210</v>
      </c>
      <c r="G51" s="83"/>
    </row>
    <row r="52" spans="1:7" ht="16.5">
      <c r="A52" s="93" t="s">
        <v>789</v>
      </c>
      <c r="B52" s="93" t="s">
        <v>774</v>
      </c>
      <c r="C52" s="93" t="s">
        <v>790</v>
      </c>
      <c r="D52" s="815" t="s">
        <v>788</v>
      </c>
      <c r="E52" s="803"/>
      <c r="F52" s="94">
        <f>MATCH(A52,Archive_Master_crosswalk!AL:AL,0)</f>
        <v>211</v>
      </c>
      <c r="G52" s="83"/>
    </row>
    <row r="53" spans="1:7" ht="90.5">
      <c r="A53" s="98" t="s">
        <v>792</v>
      </c>
      <c r="B53" s="98" t="s">
        <v>774</v>
      </c>
      <c r="C53" s="98" t="s">
        <v>793</v>
      </c>
      <c r="D53" s="816" t="s">
        <v>794</v>
      </c>
      <c r="E53" s="803"/>
      <c r="F53" s="94">
        <f>MATCH(A53,Archive_Master_crosswalk!AL:AL,0)</f>
        <v>212</v>
      </c>
      <c r="G53" s="104" t="s">
        <v>1346</v>
      </c>
    </row>
    <row r="54" spans="1:7" ht="90.5">
      <c r="A54" s="98" t="s">
        <v>795</v>
      </c>
      <c r="B54" s="98" t="s">
        <v>774</v>
      </c>
      <c r="C54" s="98" t="s">
        <v>794</v>
      </c>
      <c r="D54" s="816" t="s">
        <v>794</v>
      </c>
      <c r="E54" s="803"/>
      <c r="F54" s="94">
        <f>MATCH(A54,Archive_Master_crosswalk!AL:AL,0)</f>
        <v>213</v>
      </c>
      <c r="G54" s="104" t="s">
        <v>1346</v>
      </c>
    </row>
    <row r="55" spans="1:7" ht="16.5">
      <c r="A55" s="93" t="s">
        <v>797</v>
      </c>
      <c r="B55" s="93" t="s">
        <v>774</v>
      </c>
      <c r="C55" s="93" t="s">
        <v>796</v>
      </c>
      <c r="D55" s="815" t="s">
        <v>796</v>
      </c>
      <c r="E55" s="803"/>
      <c r="F55" s="94">
        <f>MATCH(A55,Archive_Master_crosswalk!AL:AL,0)</f>
        <v>214</v>
      </c>
      <c r="G55" s="83"/>
    </row>
    <row r="56" spans="1:7" ht="16.5">
      <c r="A56" s="93" t="s">
        <v>799</v>
      </c>
      <c r="B56" s="93" t="s">
        <v>774</v>
      </c>
      <c r="C56" s="93" t="s">
        <v>800</v>
      </c>
      <c r="D56" s="815" t="s">
        <v>800</v>
      </c>
      <c r="E56" s="803"/>
      <c r="F56" s="94">
        <f>MATCH(A56,Archive_Master_crosswalk!AL:AL,0)</f>
        <v>215</v>
      </c>
      <c r="G56" s="83"/>
    </row>
    <row r="57" spans="1:7" ht="16.5">
      <c r="A57" s="93" t="s">
        <v>802</v>
      </c>
      <c r="B57" s="93" t="s">
        <v>774</v>
      </c>
      <c r="C57" s="93" t="s">
        <v>803</v>
      </c>
      <c r="D57" s="815" t="s">
        <v>804</v>
      </c>
      <c r="E57" s="803"/>
      <c r="F57" s="94">
        <f>MATCH(A57,Archive_Master_crosswalk!AL:AL,0)</f>
        <v>216</v>
      </c>
      <c r="G57" s="83"/>
    </row>
    <row r="58" spans="1:7" ht="16.5">
      <c r="A58" s="93" t="s">
        <v>806</v>
      </c>
      <c r="B58" s="93" t="s">
        <v>774</v>
      </c>
      <c r="C58" s="93" t="s">
        <v>807</v>
      </c>
      <c r="D58" s="815" t="s">
        <v>808</v>
      </c>
      <c r="E58" s="803"/>
      <c r="F58" s="94">
        <f>MATCH(A58,Archive_Master_crosswalk!AL:AL,0)</f>
        <v>217</v>
      </c>
      <c r="G58" s="83"/>
    </row>
    <row r="59" spans="1:7" ht="16.5">
      <c r="A59" s="93" t="s">
        <v>810</v>
      </c>
      <c r="B59" s="93" t="s">
        <v>774</v>
      </c>
      <c r="C59" s="93" t="s">
        <v>811</v>
      </c>
      <c r="D59" s="815" t="s">
        <v>812</v>
      </c>
      <c r="E59" s="803"/>
      <c r="F59" s="94">
        <f>MATCH(A59,Archive_Master_crosswalk!AL:AL,0)</f>
        <v>218</v>
      </c>
      <c r="G59" s="83"/>
    </row>
    <row r="60" spans="1:7" ht="16.5">
      <c r="A60" s="93" t="s">
        <v>497</v>
      </c>
      <c r="B60" s="93" t="s">
        <v>290</v>
      </c>
      <c r="C60" s="93" t="s">
        <v>498</v>
      </c>
      <c r="D60" s="815" t="s">
        <v>498</v>
      </c>
      <c r="E60" s="803"/>
      <c r="F60" s="94">
        <f>MATCH(A60,Archive_Master_crosswalk!AL:AL,0)</f>
        <v>119</v>
      </c>
      <c r="G60" s="83"/>
    </row>
    <row r="61" spans="1:7" ht="16.5">
      <c r="A61" s="93" t="s">
        <v>289</v>
      </c>
      <c r="B61" s="93" t="s">
        <v>290</v>
      </c>
      <c r="C61" s="93" t="s">
        <v>291</v>
      </c>
      <c r="D61" s="815" t="s">
        <v>291</v>
      </c>
      <c r="E61" s="803"/>
      <c r="F61" s="94">
        <f>MATCH(A61,Archive_Master_crosswalk!AL:AL,0)</f>
        <v>67</v>
      </c>
      <c r="G61" s="83"/>
    </row>
    <row r="62" spans="1:7" ht="31">
      <c r="A62" s="93" t="s">
        <v>1104</v>
      </c>
      <c r="B62" s="93" t="s">
        <v>1102</v>
      </c>
      <c r="C62" s="93" t="s">
        <v>1105</v>
      </c>
      <c r="D62" s="815" t="s">
        <v>1105</v>
      </c>
      <c r="E62" s="803"/>
      <c r="F62" s="94">
        <f>MATCH(A62,Archive_Master_crosswalk!AL:AL,0)</f>
        <v>328</v>
      </c>
      <c r="G62" s="83"/>
    </row>
    <row r="63" spans="1:7" ht="31">
      <c r="A63" s="93" t="s">
        <v>1107</v>
      </c>
      <c r="B63" s="93" t="s">
        <v>1102</v>
      </c>
      <c r="C63" s="93" t="s">
        <v>1108</v>
      </c>
      <c r="D63" s="815" t="s">
        <v>1108</v>
      </c>
      <c r="E63" s="803"/>
      <c r="F63" s="94">
        <f>MATCH(A63,Archive_Master_crosswalk!AL:AL,0)</f>
        <v>329</v>
      </c>
      <c r="G63" s="83"/>
    </row>
    <row r="64" spans="1:7" ht="31">
      <c r="A64" s="93" t="s">
        <v>1110</v>
      </c>
      <c r="B64" s="93" t="s">
        <v>1102</v>
      </c>
      <c r="C64" s="93" t="s">
        <v>1111</v>
      </c>
      <c r="D64" s="815" t="s">
        <v>1111</v>
      </c>
      <c r="E64" s="803"/>
      <c r="F64" s="94">
        <f>MATCH(A64,Archive_Master_crosswalk!AL:AL,0)</f>
        <v>330</v>
      </c>
      <c r="G64" s="83"/>
    </row>
    <row r="65" spans="1:7" ht="16.5">
      <c r="A65" s="93" t="s">
        <v>1113</v>
      </c>
      <c r="B65" s="93" t="s">
        <v>1102</v>
      </c>
      <c r="C65" s="93" t="s">
        <v>1114</v>
      </c>
      <c r="D65" s="815" t="s">
        <v>1114</v>
      </c>
      <c r="E65" s="803"/>
      <c r="F65" s="94">
        <f>MATCH(A65,Archive_Master_crosswalk!AL:AL,0)</f>
        <v>331</v>
      </c>
      <c r="G65" s="83"/>
    </row>
    <row r="66" spans="1:7" ht="31">
      <c r="A66" s="93" t="s">
        <v>1116</v>
      </c>
      <c r="B66" s="93" t="s">
        <v>1102</v>
      </c>
      <c r="C66" s="93" t="s">
        <v>1117</v>
      </c>
      <c r="D66" s="815" t="s">
        <v>1117</v>
      </c>
      <c r="E66" s="803"/>
      <c r="F66" s="94">
        <f>MATCH(A66,Archive_Master_crosswalk!AL:AL,0)</f>
        <v>332</v>
      </c>
      <c r="G66" s="83"/>
    </row>
    <row r="67" spans="1:7" ht="16.5">
      <c r="A67" s="93" t="s">
        <v>1119</v>
      </c>
      <c r="B67" s="93" t="s">
        <v>1102</v>
      </c>
      <c r="C67" s="93" t="s">
        <v>1120</v>
      </c>
      <c r="D67" s="815" t="s">
        <v>1120</v>
      </c>
      <c r="E67" s="803"/>
      <c r="F67" s="94">
        <f>MATCH(A67,Archive_Master_crosswalk!AL:AL,0)</f>
        <v>333</v>
      </c>
      <c r="G67" s="83"/>
    </row>
    <row r="68" spans="1:7" ht="16.5">
      <c r="A68" s="93" t="s">
        <v>1122</v>
      </c>
      <c r="B68" s="93" t="s">
        <v>1102</v>
      </c>
      <c r="C68" s="93" t="s">
        <v>1123</v>
      </c>
      <c r="D68" s="815" t="s">
        <v>1123</v>
      </c>
      <c r="E68" s="803"/>
      <c r="F68" s="94">
        <f>MATCH(A68,Archive_Master_crosswalk!AL:AL,0)</f>
        <v>334</v>
      </c>
      <c r="G68" s="83"/>
    </row>
    <row r="69" spans="1:7" ht="16.5">
      <c r="A69" s="93" t="s">
        <v>1125</v>
      </c>
      <c r="B69" s="93" t="s">
        <v>1102</v>
      </c>
      <c r="C69" s="93" t="s">
        <v>1126</v>
      </c>
      <c r="D69" s="815" t="s">
        <v>1126</v>
      </c>
      <c r="E69" s="803"/>
      <c r="F69" s="94">
        <f>MATCH(A69,Archive_Master_crosswalk!AL:AL,0)</f>
        <v>335</v>
      </c>
      <c r="G69" s="83"/>
    </row>
    <row r="70" spans="1:7" ht="16.5">
      <c r="A70" s="93" t="s">
        <v>1128</v>
      </c>
      <c r="B70" s="93" t="s">
        <v>1102</v>
      </c>
      <c r="C70" s="93" t="s">
        <v>1129</v>
      </c>
      <c r="D70" s="815" t="s">
        <v>1129</v>
      </c>
      <c r="E70" s="803"/>
      <c r="F70" s="94">
        <f>MATCH(A70,Archive_Master_crosswalk!AL:AL,0)</f>
        <v>336</v>
      </c>
      <c r="G70" s="83"/>
    </row>
    <row r="71" spans="1:7" ht="16.5">
      <c r="A71" s="93" t="s">
        <v>1131</v>
      </c>
      <c r="B71" s="93" t="s">
        <v>1102</v>
      </c>
      <c r="C71" s="93" t="s">
        <v>1132</v>
      </c>
      <c r="D71" s="815" t="s">
        <v>1132</v>
      </c>
      <c r="E71" s="803"/>
      <c r="F71" s="94">
        <f>MATCH(A71,Archive_Master_crosswalk!AL:AL,0)</f>
        <v>337</v>
      </c>
      <c r="G71" s="83"/>
    </row>
    <row r="72" spans="1:7" ht="16.5">
      <c r="A72" s="93" t="s">
        <v>1134</v>
      </c>
      <c r="B72" s="93" t="s">
        <v>1102</v>
      </c>
      <c r="C72" s="93" t="s">
        <v>1135</v>
      </c>
      <c r="D72" s="815" t="s">
        <v>1135</v>
      </c>
      <c r="E72" s="803"/>
      <c r="F72" s="94">
        <f>MATCH(A72,Archive_Master_crosswalk!AL:AL,0)</f>
        <v>338</v>
      </c>
      <c r="G72" s="83"/>
    </row>
    <row r="73" spans="1:7" ht="16.5">
      <c r="A73" s="93" t="s">
        <v>1137</v>
      </c>
      <c r="B73" s="93" t="s">
        <v>1102</v>
      </c>
      <c r="C73" s="93" t="s">
        <v>1138</v>
      </c>
      <c r="D73" s="815" t="s">
        <v>1138</v>
      </c>
      <c r="E73" s="803"/>
      <c r="F73" s="94">
        <f>MATCH(A73,Archive_Master_crosswalk!AL:AL,0)</f>
        <v>339</v>
      </c>
      <c r="G73" s="83"/>
    </row>
    <row r="74" spans="1:7" ht="16.5">
      <c r="A74" s="93" t="s">
        <v>1140</v>
      </c>
      <c r="B74" s="93" t="s">
        <v>1102</v>
      </c>
      <c r="C74" s="93" t="s">
        <v>1141</v>
      </c>
      <c r="D74" s="815" t="s">
        <v>1141</v>
      </c>
      <c r="E74" s="803"/>
      <c r="F74" s="94">
        <f>MATCH(A74,Archive_Master_crosswalk!AL:AL,0)</f>
        <v>340</v>
      </c>
      <c r="G74" s="83"/>
    </row>
    <row r="75" spans="1:7" ht="31">
      <c r="A75" s="93" t="s">
        <v>1142</v>
      </c>
      <c r="B75" s="93" t="s">
        <v>1102</v>
      </c>
      <c r="C75" s="93" t="s">
        <v>1143</v>
      </c>
      <c r="D75" s="815" t="s">
        <v>1143</v>
      </c>
      <c r="E75" s="803"/>
      <c r="F75" s="94">
        <f>MATCH(A75,Archive_Master_crosswalk!AL:AL,0)</f>
        <v>341</v>
      </c>
      <c r="G75" s="83"/>
    </row>
    <row r="76" spans="1:7" ht="16.5">
      <c r="A76" s="93" t="s">
        <v>370</v>
      </c>
      <c r="B76" s="93" t="s">
        <v>325</v>
      </c>
      <c r="C76" s="93" t="s">
        <v>371</v>
      </c>
      <c r="D76" s="815" t="s">
        <v>371</v>
      </c>
      <c r="E76" s="803"/>
      <c r="F76" s="94">
        <f>MATCH(A76,Archive_Master_crosswalk!AL:AL,0)</f>
        <v>88</v>
      </c>
      <c r="G76" s="107" t="s">
        <v>1347</v>
      </c>
    </row>
    <row r="77" spans="1:7" ht="16.5">
      <c r="A77" s="93" t="s">
        <v>324</v>
      </c>
      <c r="B77" s="93" t="s">
        <v>325</v>
      </c>
      <c r="C77" s="93" t="s">
        <v>326</v>
      </c>
      <c r="D77" s="815" t="s">
        <v>326</v>
      </c>
      <c r="E77" s="803"/>
      <c r="F77" s="94">
        <f>MATCH(A77,Archive_Master_crosswalk!AL:AL,0)</f>
        <v>72</v>
      </c>
      <c r="G77" s="83"/>
    </row>
    <row r="78" spans="1:7" ht="16.5">
      <c r="A78" s="93" t="s">
        <v>1348</v>
      </c>
      <c r="B78" s="93" t="s">
        <v>325</v>
      </c>
      <c r="C78" s="93" t="s">
        <v>1349</v>
      </c>
      <c r="D78" s="815" t="s">
        <v>1349</v>
      </c>
      <c r="E78" s="803"/>
      <c r="F78" s="94" t="e">
        <f>MATCH(A78,Archive_Master_crosswalk!AL:AL,0)</f>
        <v>#N/A</v>
      </c>
      <c r="G78" s="83"/>
    </row>
    <row r="79" spans="1:7" ht="31">
      <c r="A79" s="93" t="s">
        <v>1351</v>
      </c>
      <c r="B79" s="93" t="s">
        <v>325</v>
      </c>
      <c r="C79" s="93" t="s">
        <v>1352</v>
      </c>
      <c r="D79" s="815" t="s">
        <v>1352</v>
      </c>
      <c r="E79" s="803"/>
      <c r="F79" s="94" t="e">
        <f>MATCH(A79,Archive_Master_crosswalk!AL:AL,0)</f>
        <v>#N/A</v>
      </c>
      <c r="G79" s="83"/>
    </row>
    <row r="80" spans="1:7" ht="16.5">
      <c r="A80" s="93" t="s">
        <v>1353</v>
      </c>
      <c r="B80" s="93" t="s">
        <v>325</v>
      </c>
      <c r="C80" s="93" t="s">
        <v>1354</v>
      </c>
      <c r="D80" s="815" t="s">
        <v>1354</v>
      </c>
      <c r="E80" s="803"/>
      <c r="F80" s="94" t="e">
        <f>MATCH(A80,Archive_Master_crosswalk!AL:AL,0)</f>
        <v>#N/A</v>
      </c>
      <c r="G80" s="83"/>
    </row>
    <row r="81" spans="1:7" ht="16.5">
      <c r="A81" s="93" t="s">
        <v>1355</v>
      </c>
      <c r="B81" s="93" t="s">
        <v>325</v>
      </c>
      <c r="C81" s="93" t="s">
        <v>1356</v>
      </c>
      <c r="D81" s="815" t="s">
        <v>1356</v>
      </c>
      <c r="E81" s="803"/>
      <c r="F81" s="94" t="e">
        <f>MATCH(A81,Archive_Master_crosswalk!AL:AL,0)</f>
        <v>#N/A</v>
      </c>
      <c r="G81" s="83"/>
    </row>
    <row r="82" spans="1:7" ht="16.5">
      <c r="A82" s="93" t="s">
        <v>1357</v>
      </c>
      <c r="B82" s="93" t="s">
        <v>325</v>
      </c>
      <c r="C82" s="93" t="s">
        <v>1358</v>
      </c>
      <c r="D82" s="815" t="s">
        <v>1358</v>
      </c>
      <c r="E82" s="803"/>
      <c r="F82" s="94" t="e">
        <f>MATCH(A82,Archive_Master_crosswalk!AL:AL,0)</f>
        <v>#N/A</v>
      </c>
      <c r="G82" s="83"/>
    </row>
    <row r="83" spans="1:7" ht="31">
      <c r="A83" s="93" t="s">
        <v>1360</v>
      </c>
      <c r="B83" s="93" t="s">
        <v>325</v>
      </c>
      <c r="C83" s="93" t="s">
        <v>1361</v>
      </c>
      <c r="D83" s="815" t="s">
        <v>1361</v>
      </c>
      <c r="E83" s="803"/>
      <c r="F83" s="94" t="e">
        <f>MATCH(A83,Archive_Master_crosswalk!AL:AL,0)</f>
        <v>#N/A</v>
      </c>
      <c r="G83" s="83"/>
    </row>
    <row r="84" spans="1:7" ht="16.5">
      <c r="A84" s="93" t="s">
        <v>1362</v>
      </c>
      <c r="B84" s="93" t="s">
        <v>325</v>
      </c>
      <c r="C84" s="93" t="s">
        <v>1363</v>
      </c>
      <c r="D84" s="815" t="s">
        <v>1363</v>
      </c>
      <c r="E84" s="803"/>
      <c r="F84" s="94" t="e">
        <f>MATCH(A84,Archive_Master_crosswalk!AL:AL,0)</f>
        <v>#N/A</v>
      </c>
      <c r="G84" s="83"/>
    </row>
    <row r="85" spans="1:7" ht="16.5">
      <c r="A85" s="93" t="s">
        <v>1364</v>
      </c>
      <c r="B85" s="93" t="s">
        <v>325</v>
      </c>
      <c r="C85" s="93" t="s">
        <v>1365</v>
      </c>
      <c r="D85" s="815" t="s">
        <v>1365</v>
      </c>
      <c r="E85" s="803"/>
      <c r="F85" s="94" t="e">
        <f>MATCH(A85,Archive_Master_crosswalk!AL:AL,0)</f>
        <v>#N/A</v>
      </c>
      <c r="G85" s="83"/>
    </row>
    <row r="86" spans="1:7" ht="16.5" hidden="1">
      <c r="A86" s="93" t="s">
        <v>1366</v>
      </c>
      <c r="B86" s="93" t="s">
        <v>325</v>
      </c>
      <c r="C86" s="815" t="s">
        <v>1367</v>
      </c>
      <c r="D86" s="803"/>
      <c r="E86" s="803"/>
      <c r="F86" s="94" t="e">
        <f>MATCH(A86,Archive_Master_crosswalk!AL:AL,0)</f>
        <v>#N/A</v>
      </c>
      <c r="G86" s="83"/>
    </row>
    <row r="87" spans="1:7" ht="16.5" hidden="1">
      <c r="A87" s="93" t="s">
        <v>1368</v>
      </c>
      <c r="B87" s="93" t="s">
        <v>325</v>
      </c>
      <c r="C87" s="815" t="s">
        <v>1369</v>
      </c>
      <c r="D87" s="803"/>
      <c r="E87" s="803"/>
      <c r="F87" s="94" t="e">
        <f>MATCH(A87,Archive_Master_crosswalk!AL:AL,0)</f>
        <v>#N/A</v>
      </c>
      <c r="G87" s="83"/>
    </row>
    <row r="88" spans="1:7" ht="16.5" hidden="1">
      <c r="A88" s="93" t="s">
        <v>1370</v>
      </c>
      <c r="B88" s="93" t="s">
        <v>325</v>
      </c>
      <c r="C88" s="815" t="s">
        <v>1371</v>
      </c>
      <c r="D88" s="803"/>
      <c r="E88" s="803"/>
      <c r="F88" s="94" t="e">
        <f>MATCH(A88,Archive_Master_crosswalk!AL:AL,0)</f>
        <v>#N/A</v>
      </c>
      <c r="G88" s="83"/>
    </row>
    <row r="89" spans="1:7" ht="16.5" hidden="1">
      <c r="A89" s="93" t="s">
        <v>1372</v>
      </c>
      <c r="B89" s="93" t="s">
        <v>325</v>
      </c>
      <c r="C89" s="815" t="s">
        <v>1373</v>
      </c>
      <c r="D89" s="803"/>
      <c r="E89" s="803"/>
      <c r="F89" s="94" t="e">
        <f>MATCH(A89,Archive_Master_crosswalk!AL:AL,0)</f>
        <v>#N/A</v>
      </c>
      <c r="G89" s="83"/>
    </row>
    <row r="90" spans="1:7" ht="16.5" hidden="1">
      <c r="A90" s="93" t="s">
        <v>1375</v>
      </c>
      <c r="B90" s="93" t="s">
        <v>325</v>
      </c>
      <c r="C90" s="815" t="s">
        <v>1376</v>
      </c>
      <c r="D90" s="803"/>
      <c r="E90" s="803"/>
      <c r="F90" s="94" t="e">
        <f>MATCH(A90,Archive_Master_crosswalk!AL:AL,0)</f>
        <v>#N/A</v>
      </c>
      <c r="G90" s="83"/>
    </row>
    <row r="91" spans="1:7" ht="16.5">
      <c r="A91" s="93" t="s">
        <v>768</v>
      </c>
      <c r="B91" s="93" t="s">
        <v>325</v>
      </c>
      <c r="C91" s="93" t="s">
        <v>767</v>
      </c>
      <c r="D91" s="815" t="s">
        <v>769</v>
      </c>
      <c r="E91" s="803"/>
      <c r="F91" s="94">
        <f>MATCH(A91,Archive_Master_crosswalk!AL:AL,0)</f>
        <v>195</v>
      </c>
      <c r="G91" s="83"/>
    </row>
    <row r="92" spans="1:7" ht="16.5">
      <c r="A92" s="93" t="s">
        <v>771</v>
      </c>
      <c r="B92" s="93" t="s">
        <v>325</v>
      </c>
      <c r="C92" s="93" t="s">
        <v>772</v>
      </c>
      <c r="D92" s="815" t="s">
        <v>772</v>
      </c>
      <c r="E92" s="803"/>
      <c r="F92" s="94">
        <f>MATCH(A92,Archive_Master_crosswalk!AL:AL,0)</f>
        <v>196</v>
      </c>
      <c r="G92" s="83"/>
    </row>
    <row r="93" spans="1:7" ht="16.5">
      <c r="A93" s="93" t="s">
        <v>622</v>
      </c>
      <c r="B93" s="93" t="s">
        <v>325</v>
      </c>
      <c r="C93" s="93" t="s">
        <v>1378</v>
      </c>
      <c r="D93" s="815" t="s">
        <v>1378</v>
      </c>
      <c r="E93" s="803"/>
      <c r="F93" s="94">
        <f>MATCH(A93,Archive_Master_crosswalk!AL:AL,0)</f>
        <v>152</v>
      </c>
      <c r="G93" s="83"/>
    </row>
    <row r="94" spans="1:7" ht="16.5">
      <c r="A94" s="93" t="s">
        <v>438</v>
      </c>
      <c r="B94" s="93" t="s">
        <v>325</v>
      </c>
      <c r="C94" s="93" t="s">
        <v>439</v>
      </c>
      <c r="D94" s="815" t="s">
        <v>439</v>
      </c>
      <c r="E94" s="803"/>
      <c r="F94" s="94">
        <f>MATCH(A94,Archive_Master_crosswalk!AL:AL,0)</f>
        <v>99</v>
      </c>
      <c r="G94" s="83"/>
    </row>
    <row r="95" spans="1:7" ht="31">
      <c r="A95" s="93" t="s">
        <v>669</v>
      </c>
      <c r="B95" s="93" t="s">
        <v>325</v>
      </c>
      <c r="C95" s="93" t="s">
        <v>670</v>
      </c>
      <c r="D95" s="815" t="s">
        <v>671</v>
      </c>
      <c r="E95" s="803"/>
      <c r="F95" s="94">
        <f>MATCH(A95,Archive_Master_crosswalk!AL:AL,0)</f>
        <v>168</v>
      </c>
      <c r="G95" s="83"/>
    </row>
    <row r="96" spans="1:7" ht="31">
      <c r="A96" s="93" t="s">
        <v>1380</v>
      </c>
      <c r="B96" s="93" t="s">
        <v>325</v>
      </c>
      <c r="C96" s="93" t="s">
        <v>1381</v>
      </c>
      <c r="D96" s="815" t="s">
        <v>1381</v>
      </c>
      <c r="E96" s="803"/>
      <c r="F96" s="94" t="e">
        <f>MATCH(A96,Archive_Master_crosswalk!AL:AL,0)</f>
        <v>#N/A</v>
      </c>
      <c r="G96" s="83"/>
    </row>
    <row r="97" spans="1:7" ht="16.5">
      <c r="A97" s="93" t="s">
        <v>1382</v>
      </c>
      <c r="B97" s="93" t="s">
        <v>325</v>
      </c>
      <c r="C97" s="93" t="s">
        <v>1383</v>
      </c>
      <c r="D97" s="815" t="s">
        <v>1383</v>
      </c>
      <c r="E97" s="803"/>
      <c r="F97" s="94" t="e">
        <f>MATCH(A97,Archive_Master_crosswalk!AL:AL,0)</f>
        <v>#N/A</v>
      </c>
      <c r="G97" s="83"/>
    </row>
    <row r="98" spans="1:7" ht="16.5">
      <c r="A98" s="93" t="s">
        <v>1385</v>
      </c>
      <c r="B98" s="93" t="s">
        <v>325</v>
      </c>
      <c r="C98" s="93" t="s">
        <v>1386</v>
      </c>
      <c r="D98" s="815" t="s">
        <v>1386</v>
      </c>
      <c r="E98" s="803"/>
      <c r="F98" s="94" t="e">
        <f>MATCH(A98,Archive_Master_crosswalk!AL:AL,0)</f>
        <v>#N/A</v>
      </c>
      <c r="G98" s="83"/>
    </row>
    <row r="99" spans="1:7" ht="31">
      <c r="A99" s="93" t="s">
        <v>1388</v>
      </c>
      <c r="B99" s="93" t="s">
        <v>325</v>
      </c>
      <c r="C99" s="93" t="s">
        <v>1389</v>
      </c>
      <c r="D99" s="815" t="s">
        <v>1389</v>
      </c>
      <c r="E99" s="803"/>
      <c r="F99" s="94" t="e">
        <f>MATCH(A99,Archive_Master_crosswalk!AL:AL,0)</f>
        <v>#N/A</v>
      </c>
      <c r="G99" s="83"/>
    </row>
    <row r="100" spans="1:7" ht="16.5">
      <c r="A100" s="93" t="s">
        <v>1392</v>
      </c>
      <c r="B100" s="93" t="s">
        <v>325</v>
      </c>
      <c r="C100" s="93" t="s">
        <v>1393</v>
      </c>
      <c r="D100" s="815" t="s">
        <v>1393</v>
      </c>
      <c r="E100" s="803"/>
      <c r="F100" s="94" t="e">
        <f>MATCH(A100,Archive_Master_crosswalk!AL:AL,0)</f>
        <v>#N/A</v>
      </c>
      <c r="G100" s="83"/>
    </row>
    <row r="101" spans="1:7" ht="31">
      <c r="A101" s="93" t="s">
        <v>392</v>
      </c>
      <c r="B101" s="93" t="s">
        <v>325</v>
      </c>
      <c r="C101" s="93" t="s">
        <v>393</v>
      </c>
      <c r="D101" s="815" t="s">
        <v>394</v>
      </c>
      <c r="E101" s="803"/>
      <c r="F101" s="94">
        <f>MATCH(A101,Archive_Master_crosswalk!AL:AL,0)</f>
        <v>91</v>
      </c>
      <c r="G101" s="83"/>
    </row>
    <row r="102" spans="1:7" ht="16.5">
      <c r="A102" s="93" t="s">
        <v>423</v>
      </c>
      <c r="B102" s="93" t="s">
        <v>325</v>
      </c>
      <c r="C102" s="93" t="s">
        <v>424</v>
      </c>
      <c r="D102" s="815" t="s">
        <v>424</v>
      </c>
      <c r="E102" s="803"/>
      <c r="F102" s="94">
        <f>MATCH(A102,Archive_Master_crosswalk!AL:AL,0)</f>
        <v>97</v>
      </c>
      <c r="G102" s="83"/>
    </row>
    <row r="103" spans="1:7" ht="31">
      <c r="A103" s="93" t="s">
        <v>396</v>
      </c>
      <c r="B103" s="93" t="s">
        <v>325</v>
      </c>
      <c r="C103" s="93" t="s">
        <v>397</v>
      </c>
      <c r="D103" s="815" t="s">
        <v>398</v>
      </c>
      <c r="E103" s="803"/>
      <c r="F103" s="94">
        <f>MATCH(A103,Archive_Master_crosswalk!AL:AL,0)</f>
        <v>92</v>
      </c>
      <c r="G103" s="107"/>
    </row>
    <row r="104" spans="1:7" ht="31">
      <c r="A104" s="93" t="s">
        <v>1397</v>
      </c>
      <c r="B104" s="93" t="s">
        <v>325</v>
      </c>
      <c r="C104" s="93" t="s">
        <v>1398</v>
      </c>
      <c r="D104" s="815" t="s">
        <v>1399</v>
      </c>
      <c r="E104" s="803"/>
      <c r="F104" s="94" t="e">
        <f>MATCH(A104,Archive_Master_crosswalk!AL:AL,0)</f>
        <v>#N/A</v>
      </c>
      <c r="G104" s="83"/>
    </row>
    <row r="105" spans="1:7" ht="16.5">
      <c r="A105" s="93" t="s">
        <v>376</v>
      </c>
      <c r="B105" s="93" t="s">
        <v>325</v>
      </c>
      <c r="C105" s="93" t="s">
        <v>377</v>
      </c>
      <c r="D105" s="815" t="s">
        <v>378</v>
      </c>
      <c r="E105" s="803"/>
      <c r="F105" s="94">
        <f>MATCH(A105,Archive_Master_crosswalk!AL:AL,0)</f>
        <v>89</v>
      </c>
      <c r="G105" s="83"/>
    </row>
    <row r="106" spans="1:7" ht="16.5">
      <c r="A106" s="93" t="s">
        <v>1401</v>
      </c>
      <c r="B106" s="93" t="s">
        <v>325</v>
      </c>
      <c r="C106" s="93" t="s">
        <v>1402</v>
      </c>
      <c r="D106" s="815" t="s">
        <v>1402</v>
      </c>
      <c r="E106" s="803"/>
      <c r="F106" s="94" t="e">
        <f>MATCH(A106,Archive_Master_crosswalk!AL:AL,0)</f>
        <v>#N/A</v>
      </c>
      <c r="G106" s="83"/>
    </row>
    <row r="107" spans="1:7" ht="16.5" hidden="1">
      <c r="A107" s="93" t="s">
        <v>1404</v>
      </c>
      <c r="B107" s="815" t="s">
        <v>1405</v>
      </c>
      <c r="C107" s="803"/>
      <c r="D107" s="76"/>
      <c r="E107" s="74"/>
      <c r="F107" s="94" t="e">
        <f>MATCH(A107,Archive_Master_crosswalk!AL:AL,0)</f>
        <v>#N/A</v>
      </c>
      <c r="G107" s="83"/>
    </row>
    <row r="108" spans="1:7" ht="16.5">
      <c r="A108" s="93" t="s">
        <v>1406</v>
      </c>
      <c r="B108" s="93" t="s">
        <v>1405</v>
      </c>
      <c r="C108" s="93" t="s">
        <v>1407</v>
      </c>
      <c r="D108" s="815" t="s">
        <v>1407</v>
      </c>
      <c r="E108" s="803"/>
      <c r="F108" s="94" t="e">
        <f>MATCH(A108,Archive_Master_crosswalk!AL:AL,0)</f>
        <v>#N/A</v>
      </c>
      <c r="G108" s="83"/>
    </row>
    <row r="109" spans="1:7" ht="16.5">
      <c r="A109" s="93" t="s">
        <v>733</v>
      </c>
      <c r="B109" s="93" t="s">
        <v>717</v>
      </c>
      <c r="C109" s="93" t="s">
        <v>734</v>
      </c>
      <c r="D109" s="815" t="s">
        <v>735</v>
      </c>
      <c r="E109" s="803"/>
      <c r="F109" s="94">
        <f>MATCH(A109,Archive_Master_crosswalk!AL:AL,0)</f>
        <v>185</v>
      </c>
      <c r="G109" s="83"/>
    </row>
    <row r="110" spans="1:7" ht="16.5">
      <c r="A110" s="93" t="s">
        <v>716</v>
      </c>
      <c r="B110" s="93" t="s">
        <v>717</v>
      </c>
      <c r="C110" s="93" t="s">
        <v>718</v>
      </c>
      <c r="D110" s="815" t="s">
        <v>718</v>
      </c>
      <c r="E110" s="803"/>
      <c r="F110" s="94">
        <f>MATCH(A110,Archive_Master_crosswalk!AL:AL,0)</f>
        <v>183</v>
      </c>
      <c r="G110" s="83"/>
    </row>
    <row r="111" spans="1:7" ht="16.5">
      <c r="A111" s="93" t="s">
        <v>737</v>
      </c>
      <c r="B111" s="93" t="s">
        <v>717</v>
      </c>
      <c r="C111" s="93" t="s">
        <v>738</v>
      </c>
      <c r="D111" s="815" t="s">
        <v>739</v>
      </c>
      <c r="E111" s="803"/>
      <c r="F111" s="94">
        <f>MATCH(A111,Archive_Master_crosswalk!AL:AL,0)</f>
        <v>186</v>
      </c>
      <c r="G111" s="83"/>
    </row>
    <row r="112" spans="1:7" ht="16.5">
      <c r="A112" s="93" t="s">
        <v>741</v>
      </c>
      <c r="B112" s="93" t="s">
        <v>717</v>
      </c>
      <c r="C112" s="93" t="s">
        <v>742</v>
      </c>
      <c r="D112" s="815" t="s">
        <v>743</v>
      </c>
      <c r="E112" s="803"/>
      <c r="F112" s="94">
        <f>MATCH(A112,Archive_Master_crosswalk!AL:AL,0)</f>
        <v>187</v>
      </c>
      <c r="G112" s="83"/>
    </row>
    <row r="113" spans="1:7" ht="16.5">
      <c r="A113" s="93" t="s">
        <v>745</v>
      </c>
      <c r="B113" s="93" t="s">
        <v>717</v>
      </c>
      <c r="C113" s="93" t="s">
        <v>746</v>
      </c>
      <c r="D113" s="815" t="s">
        <v>747</v>
      </c>
      <c r="E113" s="803"/>
      <c r="F113" s="94">
        <f>MATCH(A113,Archive_Master_crosswalk!AL:AL,0)</f>
        <v>188</v>
      </c>
      <c r="G113" s="83"/>
    </row>
    <row r="114" spans="1:7" ht="16.5">
      <c r="A114" s="93" t="s">
        <v>749</v>
      </c>
      <c r="B114" s="93" t="s">
        <v>717</v>
      </c>
      <c r="C114" s="93" t="s">
        <v>750</v>
      </c>
      <c r="D114" s="815" t="s">
        <v>751</v>
      </c>
      <c r="E114" s="803"/>
      <c r="F114" s="94">
        <f>MATCH(A114,Archive_Master_crosswalk!AL:AL,0)</f>
        <v>189</v>
      </c>
      <c r="G114" s="83"/>
    </row>
    <row r="115" spans="1:7" ht="16.5">
      <c r="A115" s="93" t="s">
        <v>753</v>
      </c>
      <c r="B115" s="93" t="s">
        <v>717</v>
      </c>
      <c r="C115" s="93" t="s">
        <v>752</v>
      </c>
      <c r="D115" s="815" t="s">
        <v>752</v>
      </c>
      <c r="E115" s="803"/>
      <c r="F115" s="94">
        <f>MATCH(A115,Archive_Master_crosswalk!AL:AL,0)</f>
        <v>190</v>
      </c>
      <c r="G115" s="83"/>
    </row>
    <row r="116" spans="1:7" ht="16.5">
      <c r="A116" s="93" t="s">
        <v>726</v>
      </c>
      <c r="B116" s="93" t="s">
        <v>717</v>
      </c>
      <c r="C116" s="93" t="s">
        <v>727</v>
      </c>
      <c r="D116" s="815" t="s">
        <v>727</v>
      </c>
      <c r="E116" s="803"/>
      <c r="F116" s="94">
        <f>MATCH(A116,Archive_Master_crosswalk!AL:AL,0)</f>
        <v>184</v>
      </c>
      <c r="G116" s="83"/>
    </row>
    <row r="117" spans="1:7" ht="16.5">
      <c r="A117" s="93" t="s">
        <v>756</v>
      </c>
      <c r="B117" s="93" t="s">
        <v>717</v>
      </c>
      <c r="C117" s="93" t="s">
        <v>755</v>
      </c>
      <c r="D117" s="815" t="s">
        <v>757</v>
      </c>
      <c r="E117" s="803"/>
      <c r="F117" s="94">
        <f>MATCH(A117,Archive_Master_crosswalk!AL:AL,0)</f>
        <v>191</v>
      </c>
      <c r="G117" s="83"/>
    </row>
    <row r="118" spans="1:7" ht="16.5">
      <c r="A118" s="93" t="s">
        <v>759</v>
      </c>
      <c r="B118" s="93" t="s">
        <v>717</v>
      </c>
      <c r="C118" s="93" t="s">
        <v>758</v>
      </c>
      <c r="D118" s="815" t="s">
        <v>760</v>
      </c>
      <c r="E118" s="803"/>
      <c r="F118" s="94">
        <f>MATCH(A118,Archive_Master_crosswalk!AL:AL,0)</f>
        <v>192</v>
      </c>
      <c r="G118" s="83"/>
    </row>
    <row r="119" spans="1:7" ht="16.5">
      <c r="A119" s="93" t="s">
        <v>761</v>
      </c>
      <c r="B119" s="93" t="s">
        <v>717</v>
      </c>
      <c r="C119" s="93" t="s">
        <v>762</v>
      </c>
      <c r="D119" s="815" t="s">
        <v>763</v>
      </c>
      <c r="E119" s="803"/>
      <c r="F119" s="94">
        <f>MATCH(A119,Archive_Master_crosswalk!AL:AL,0)</f>
        <v>193</v>
      </c>
      <c r="G119" s="83"/>
    </row>
    <row r="120" spans="1:7" ht="16.5">
      <c r="A120" s="93" t="s">
        <v>765</v>
      </c>
      <c r="B120" s="93" t="s">
        <v>717</v>
      </c>
      <c r="C120" s="93" t="s">
        <v>764</v>
      </c>
      <c r="D120" s="815" t="s">
        <v>766</v>
      </c>
      <c r="E120" s="803"/>
      <c r="F120" s="94">
        <f>MATCH(A120,Archive_Master_crosswalk!AL:AL,0)</f>
        <v>194</v>
      </c>
      <c r="G120" s="83"/>
    </row>
    <row r="121" spans="1:7" ht="16.5" hidden="1">
      <c r="A121" s="93" t="s">
        <v>1424</v>
      </c>
      <c r="B121" s="815" t="s">
        <v>1425</v>
      </c>
      <c r="C121" s="803"/>
      <c r="D121" s="76"/>
      <c r="E121" s="74"/>
      <c r="F121" s="94" t="e">
        <f>MATCH(A121,Archive_Master_crosswalk!AL:AL,0)</f>
        <v>#N/A</v>
      </c>
      <c r="G121" s="83"/>
    </row>
    <row r="122" spans="1:7" ht="16.5" hidden="1">
      <c r="A122" s="93" t="s">
        <v>1427</v>
      </c>
      <c r="B122" s="815" t="s">
        <v>1425</v>
      </c>
      <c r="C122" s="803"/>
      <c r="D122" s="76"/>
      <c r="E122" s="74"/>
      <c r="F122" s="94" t="e">
        <f>MATCH(A122,Archive_Master_crosswalk!AL:AL,0)</f>
        <v>#N/A</v>
      </c>
      <c r="G122" s="83"/>
    </row>
    <row r="123" spans="1:7" ht="16.5" hidden="1">
      <c r="A123" s="93" t="s">
        <v>1429</v>
      </c>
      <c r="B123" s="815" t="s">
        <v>1425</v>
      </c>
      <c r="C123" s="803"/>
      <c r="D123" s="76"/>
      <c r="E123" s="74"/>
      <c r="F123" s="94" t="e">
        <f>MATCH(A123,Archive_Master_crosswalk!AL:AL,0)</f>
        <v>#N/A</v>
      </c>
      <c r="G123" s="83"/>
    </row>
    <row r="124" spans="1:7" ht="16.5" hidden="1">
      <c r="A124" s="93" t="s">
        <v>1432</v>
      </c>
      <c r="B124" s="815" t="s">
        <v>1425</v>
      </c>
      <c r="C124" s="803"/>
      <c r="D124" s="76"/>
      <c r="E124" s="74"/>
      <c r="F124" s="94" t="e">
        <f>MATCH(A124,Archive_Master_crosswalk!AL:AL,0)</f>
        <v>#N/A</v>
      </c>
      <c r="G124" s="83"/>
    </row>
    <row r="125" spans="1:7" ht="16.5" hidden="1">
      <c r="A125" s="93" t="s">
        <v>1435</v>
      </c>
      <c r="B125" s="815" t="s">
        <v>1425</v>
      </c>
      <c r="C125" s="803"/>
      <c r="D125" s="76"/>
      <c r="E125" s="74"/>
      <c r="F125" s="94" t="e">
        <f>MATCH(A125,Archive_Master_crosswalk!AL:AL,0)</f>
        <v>#N/A</v>
      </c>
      <c r="G125" s="83"/>
    </row>
    <row r="126" spans="1:7" ht="16.5">
      <c r="A126" s="93" t="s">
        <v>1437</v>
      </c>
      <c r="B126" s="93" t="s">
        <v>1425</v>
      </c>
      <c r="C126" s="93" t="s">
        <v>1438</v>
      </c>
      <c r="D126" s="815" t="s">
        <v>1438</v>
      </c>
      <c r="E126" s="803"/>
      <c r="F126" s="94" t="e">
        <f>MATCH(A126,Archive_Master_crosswalk!AL:AL,0)</f>
        <v>#N/A</v>
      </c>
      <c r="G126" s="83"/>
    </row>
    <row r="127" spans="1:7" ht="16.5">
      <c r="A127" s="93" t="s">
        <v>1441</v>
      </c>
      <c r="B127" s="93" t="s">
        <v>1425</v>
      </c>
      <c r="C127" s="93" t="s">
        <v>1442</v>
      </c>
      <c r="D127" s="815" t="s">
        <v>1442</v>
      </c>
      <c r="E127" s="803"/>
      <c r="F127" s="94" t="e">
        <f>MATCH(A127,Archive_Master_crosswalk!AL:AL,0)</f>
        <v>#N/A</v>
      </c>
      <c r="G127" s="83"/>
    </row>
    <row r="128" spans="1:7" ht="16.5" hidden="1">
      <c r="A128" s="93" t="s">
        <v>1443</v>
      </c>
      <c r="B128" s="815" t="s">
        <v>1425</v>
      </c>
      <c r="C128" s="803"/>
      <c r="D128" s="76"/>
      <c r="E128" s="74"/>
      <c r="F128" s="94" t="e">
        <f>MATCH(A128,Archive_Master_crosswalk!AL:AL,0)</f>
        <v>#N/A</v>
      </c>
      <c r="G128" s="83"/>
    </row>
    <row r="129" spans="1:7" ht="16.5">
      <c r="A129" s="93" t="s">
        <v>387</v>
      </c>
      <c r="B129" s="93" t="s">
        <v>388</v>
      </c>
      <c r="C129" s="93" t="s">
        <v>389</v>
      </c>
      <c r="D129" s="815" t="s">
        <v>389</v>
      </c>
      <c r="E129" s="803"/>
      <c r="F129" s="94">
        <f>MATCH(A129,Archive_Master_crosswalk!AL:AL,0)</f>
        <v>90</v>
      </c>
      <c r="G129" s="83"/>
    </row>
    <row r="130" spans="1:7" ht="16.5">
      <c r="A130" s="93" t="s">
        <v>416</v>
      </c>
      <c r="B130" s="93" t="s">
        <v>388</v>
      </c>
      <c r="C130" s="93" t="s">
        <v>417</v>
      </c>
      <c r="D130" s="815" t="s">
        <v>417</v>
      </c>
      <c r="E130" s="803"/>
      <c r="F130" s="94">
        <f>MATCH(A130,Archive_Master_crosswalk!AL:AL,0)</f>
        <v>95</v>
      </c>
      <c r="G130" s="83"/>
    </row>
    <row r="131" spans="1:7" ht="16.5">
      <c r="A131" s="93" t="s">
        <v>420</v>
      </c>
      <c r="B131" s="93" t="s">
        <v>388</v>
      </c>
      <c r="C131" s="93" t="s">
        <v>421</v>
      </c>
      <c r="D131" s="815" t="s">
        <v>421</v>
      </c>
      <c r="E131" s="803"/>
      <c r="F131" s="94">
        <f>MATCH(A131,Archive_Master_crosswalk!AL:AL,0)</f>
        <v>96</v>
      </c>
      <c r="G131" s="83"/>
    </row>
    <row r="132" spans="1:7" ht="16.5">
      <c r="A132" s="93" t="s">
        <v>1445</v>
      </c>
      <c r="B132" s="93" t="s">
        <v>1446</v>
      </c>
      <c r="C132" s="93" t="s">
        <v>1447</v>
      </c>
      <c r="D132" s="815" t="s">
        <v>1447</v>
      </c>
      <c r="E132" s="803"/>
      <c r="F132" s="94" t="e">
        <f>MATCH(A132,Archive_Master_crosswalk!AL:AL,0)</f>
        <v>#N/A</v>
      </c>
      <c r="G132" s="83"/>
    </row>
    <row r="133" spans="1:7" ht="16.5">
      <c r="A133" s="93" t="s">
        <v>1448</v>
      </c>
      <c r="B133" s="93" t="s">
        <v>1446</v>
      </c>
      <c r="C133" s="93" t="s">
        <v>1449</v>
      </c>
      <c r="D133" s="815" t="s">
        <v>1449</v>
      </c>
      <c r="E133" s="803"/>
      <c r="F133" s="94" t="e">
        <f>MATCH(A133,Archive_Master_crosswalk!AL:AL,0)</f>
        <v>#N/A</v>
      </c>
      <c r="G133" s="83"/>
    </row>
    <row r="134" spans="1:7" ht="16.5">
      <c r="A134" s="93" t="s">
        <v>1451</v>
      </c>
      <c r="B134" s="93" t="s">
        <v>1446</v>
      </c>
      <c r="C134" s="93" t="s">
        <v>1452</v>
      </c>
      <c r="D134" s="815" t="s">
        <v>1452</v>
      </c>
      <c r="E134" s="803"/>
      <c r="F134" s="94" t="e">
        <f>MATCH(A134,Archive_Master_crosswalk!AL:AL,0)</f>
        <v>#N/A</v>
      </c>
      <c r="G134" s="83"/>
    </row>
    <row r="135" spans="1:7" ht="16.5">
      <c r="A135" s="93" t="s">
        <v>1453</v>
      </c>
      <c r="B135" s="93" t="s">
        <v>1446</v>
      </c>
      <c r="C135" s="93" t="s">
        <v>1454</v>
      </c>
      <c r="D135" s="815" t="s">
        <v>1454</v>
      </c>
      <c r="E135" s="803"/>
      <c r="F135" s="94" t="e">
        <f>MATCH(A135,Archive_Master_crosswalk!AL:AL,0)</f>
        <v>#N/A</v>
      </c>
      <c r="G135" s="83"/>
    </row>
    <row r="136" spans="1:7" ht="16.5">
      <c r="A136" s="93" t="s">
        <v>1455</v>
      </c>
      <c r="B136" s="93" t="s">
        <v>1446</v>
      </c>
      <c r="C136" s="93" t="s">
        <v>1456</v>
      </c>
      <c r="D136" s="815" t="s">
        <v>1456</v>
      </c>
      <c r="E136" s="803"/>
      <c r="F136" s="94" t="e">
        <f>MATCH(A136,Archive_Master_crosswalk!AL:AL,0)</f>
        <v>#N/A</v>
      </c>
      <c r="G136" s="83"/>
    </row>
    <row r="137" spans="1:7" ht="16.5">
      <c r="A137" s="93" t="s">
        <v>1458</v>
      </c>
      <c r="B137" s="93" t="s">
        <v>1446</v>
      </c>
      <c r="C137" s="93" t="s">
        <v>1459</v>
      </c>
      <c r="D137" s="815" t="s">
        <v>1459</v>
      </c>
      <c r="E137" s="803"/>
      <c r="F137" s="94" t="e">
        <f>MATCH(A137,Archive_Master_crosswalk!AL:AL,0)</f>
        <v>#N/A</v>
      </c>
      <c r="G137" s="83"/>
    </row>
    <row r="138" spans="1:7" ht="31">
      <c r="A138" s="93" t="s">
        <v>1461</v>
      </c>
      <c r="B138" s="93" t="s">
        <v>1446</v>
      </c>
      <c r="C138" s="93" t="s">
        <v>1462</v>
      </c>
      <c r="D138" s="815" t="s">
        <v>1462</v>
      </c>
      <c r="E138" s="803"/>
      <c r="F138" s="94" t="e">
        <f>MATCH(A138,Archive_Master_crosswalk!AL:AL,0)</f>
        <v>#N/A</v>
      </c>
      <c r="G138" s="83"/>
    </row>
    <row r="139" spans="1:7" ht="16.5">
      <c r="A139" s="93" t="s">
        <v>1464</v>
      </c>
      <c r="B139" s="93" t="s">
        <v>1446</v>
      </c>
      <c r="C139" s="93" t="s">
        <v>1465</v>
      </c>
      <c r="D139" s="815" t="s">
        <v>1465</v>
      </c>
      <c r="E139" s="803"/>
      <c r="F139" s="94" t="e">
        <f>MATCH(A139,Archive_Master_crosswalk!AL:AL,0)</f>
        <v>#N/A</v>
      </c>
      <c r="G139" s="83"/>
    </row>
    <row r="140" spans="1:7" ht="16.5">
      <c r="A140" s="93" t="s">
        <v>1469</v>
      </c>
      <c r="B140" s="93" t="s">
        <v>1446</v>
      </c>
      <c r="C140" s="93" t="s">
        <v>1471</v>
      </c>
      <c r="D140" s="815" t="s">
        <v>1471</v>
      </c>
      <c r="E140" s="803"/>
      <c r="F140" s="94" t="e">
        <f>MATCH(A140,Archive_Master_crosswalk!AL:AL,0)</f>
        <v>#N/A</v>
      </c>
      <c r="G140" s="83"/>
    </row>
    <row r="141" spans="1:7" ht="31">
      <c r="A141" s="93" t="s">
        <v>1473</v>
      </c>
      <c r="B141" s="93" t="s">
        <v>1446</v>
      </c>
      <c r="C141" s="93" t="s">
        <v>1474</v>
      </c>
      <c r="D141" s="815" t="s">
        <v>1474</v>
      </c>
      <c r="E141" s="803"/>
      <c r="F141" s="94" t="e">
        <f>MATCH(A141,Archive_Master_crosswalk!AL:AL,0)</f>
        <v>#N/A</v>
      </c>
      <c r="G141" s="83"/>
    </row>
    <row r="142" spans="1:7" ht="16.5">
      <c r="A142" s="93" t="s">
        <v>1476</v>
      </c>
      <c r="B142" s="93" t="s">
        <v>1446</v>
      </c>
      <c r="C142" s="93" t="s">
        <v>1477</v>
      </c>
      <c r="D142" s="815" t="s">
        <v>1477</v>
      </c>
      <c r="E142" s="803"/>
      <c r="F142" s="94" t="e">
        <f>MATCH(A142,Archive_Master_crosswalk!AL:AL,0)</f>
        <v>#N/A</v>
      </c>
      <c r="G142" s="83"/>
    </row>
    <row r="143" spans="1:7" ht="16.5">
      <c r="A143" s="93" t="s">
        <v>1480</v>
      </c>
      <c r="B143" s="93" t="s">
        <v>1446</v>
      </c>
      <c r="C143" s="93" t="s">
        <v>1481</v>
      </c>
      <c r="D143" s="815" t="s">
        <v>1481</v>
      </c>
      <c r="E143" s="803"/>
      <c r="F143" s="94" t="e">
        <f>MATCH(A143,Archive_Master_crosswalk!AL:AL,0)</f>
        <v>#N/A</v>
      </c>
      <c r="G143" s="83"/>
    </row>
    <row r="144" spans="1:7" ht="16.5">
      <c r="A144" s="93" t="s">
        <v>1488</v>
      </c>
      <c r="B144" s="93" t="s">
        <v>1446</v>
      </c>
      <c r="C144" s="93" t="s">
        <v>1489</v>
      </c>
      <c r="D144" s="815" t="s">
        <v>1489</v>
      </c>
      <c r="E144" s="803"/>
      <c r="F144" s="94" t="e">
        <f>MATCH(A144,Archive_Master_crosswalk!AL:AL,0)</f>
        <v>#N/A</v>
      </c>
      <c r="G144" s="83"/>
    </row>
    <row r="145" spans="1:7" ht="16.5">
      <c r="A145" s="93" t="s">
        <v>1490</v>
      </c>
      <c r="B145" s="93" t="s">
        <v>1446</v>
      </c>
      <c r="C145" s="93" t="s">
        <v>1491</v>
      </c>
      <c r="D145" s="815" t="s">
        <v>1491</v>
      </c>
      <c r="E145" s="803"/>
      <c r="F145" s="94" t="e">
        <f>MATCH(A145,Archive_Master_crosswalk!AL:AL,0)</f>
        <v>#N/A</v>
      </c>
      <c r="G145" s="83"/>
    </row>
    <row r="146" spans="1:7" ht="16.5">
      <c r="A146" s="93" t="s">
        <v>1492</v>
      </c>
      <c r="B146" s="93" t="s">
        <v>1446</v>
      </c>
      <c r="C146" s="93" t="s">
        <v>1493</v>
      </c>
      <c r="D146" s="815" t="s">
        <v>1493</v>
      </c>
      <c r="E146" s="803"/>
      <c r="F146" s="94" t="e">
        <f>MATCH(A146,Archive_Master_crosswalk!AL:AL,0)</f>
        <v>#N/A</v>
      </c>
      <c r="G146" s="83"/>
    </row>
    <row r="147" spans="1:7" ht="16.5">
      <c r="A147" s="93" t="s">
        <v>1494</v>
      </c>
      <c r="B147" s="93" t="s">
        <v>1446</v>
      </c>
      <c r="C147" s="93" t="s">
        <v>1495</v>
      </c>
      <c r="D147" s="815" t="s">
        <v>1495</v>
      </c>
      <c r="E147" s="803"/>
      <c r="F147" s="94" t="e">
        <f>MATCH(A147,Archive_Master_crosswalk!AL:AL,0)</f>
        <v>#N/A</v>
      </c>
      <c r="G147" s="83"/>
    </row>
    <row r="148" spans="1:7" ht="16.5">
      <c r="A148" s="93" t="s">
        <v>1496</v>
      </c>
      <c r="B148" s="93" t="s">
        <v>1446</v>
      </c>
      <c r="C148" s="93" t="s">
        <v>1497</v>
      </c>
      <c r="D148" s="815" t="s">
        <v>1497</v>
      </c>
      <c r="E148" s="803"/>
      <c r="F148" s="94" t="e">
        <f>MATCH(A148,Archive_Master_crosswalk!AL:AL,0)</f>
        <v>#N/A</v>
      </c>
      <c r="G148" s="83"/>
    </row>
    <row r="149" spans="1:7" ht="16.5">
      <c r="A149" s="93" t="s">
        <v>1499</v>
      </c>
      <c r="B149" s="93" t="s">
        <v>1446</v>
      </c>
      <c r="C149" s="93" t="s">
        <v>1500</v>
      </c>
      <c r="D149" s="815" t="s">
        <v>1500</v>
      </c>
      <c r="E149" s="803"/>
      <c r="F149" s="94" t="e">
        <f>MATCH(A149,Archive_Master_crosswalk!AL:AL,0)</f>
        <v>#N/A</v>
      </c>
      <c r="G149" s="83"/>
    </row>
    <row r="150" spans="1:7" ht="16.5">
      <c r="A150" s="93" t="s">
        <v>1501</v>
      </c>
      <c r="B150" s="93" t="s">
        <v>1446</v>
      </c>
      <c r="C150" s="93" t="s">
        <v>1502</v>
      </c>
      <c r="D150" s="815" t="s">
        <v>1502</v>
      </c>
      <c r="E150" s="803"/>
      <c r="F150" s="94" t="e">
        <f>MATCH(A150,Archive_Master_crosswalk!AL:AL,0)</f>
        <v>#N/A</v>
      </c>
      <c r="G150" s="83"/>
    </row>
    <row r="151" spans="1:7" ht="16.5">
      <c r="A151" s="93" t="s">
        <v>1503</v>
      </c>
      <c r="B151" s="93" t="s">
        <v>1446</v>
      </c>
      <c r="C151" s="93" t="s">
        <v>1504</v>
      </c>
      <c r="D151" s="815" t="s">
        <v>1504</v>
      </c>
      <c r="E151" s="803"/>
      <c r="F151" s="94" t="e">
        <f>MATCH(A151,Archive_Master_crosswalk!AL:AL,0)</f>
        <v>#N/A</v>
      </c>
      <c r="G151" s="83"/>
    </row>
    <row r="152" spans="1:7" ht="16.5">
      <c r="A152" s="93" t="s">
        <v>1505</v>
      </c>
      <c r="B152" s="93" t="s">
        <v>1446</v>
      </c>
      <c r="C152" s="93" t="s">
        <v>1506</v>
      </c>
      <c r="D152" s="815" t="s">
        <v>1506</v>
      </c>
      <c r="E152" s="803"/>
      <c r="F152" s="94" t="e">
        <f>MATCH(A152,Archive_Master_crosswalk!AL:AL,0)</f>
        <v>#N/A</v>
      </c>
      <c r="G152" s="83"/>
    </row>
    <row r="153" spans="1:7" ht="16.5">
      <c r="A153" s="93" t="s">
        <v>1507</v>
      </c>
      <c r="B153" s="93" t="s">
        <v>1446</v>
      </c>
      <c r="C153" s="93" t="s">
        <v>1509</v>
      </c>
      <c r="D153" s="815" t="s">
        <v>1509</v>
      </c>
      <c r="E153" s="803"/>
      <c r="F153" s="94" t="e">
        <f>MATCH(A153,Archive_Master_crosswalk!AL:AL,0)</f>
        <v>#N/A</v>
      </c>
      <c r="G153" s="83"/>
    </row>
    <row r="154" spans="1:7" ht="11" customHeight="1">
      <c r="A154" s="93" t="s">
        <v>1510</v>
      </c>
      <c r="B154" s="93" t="s">
        <v>1446</v>
      </c>
      <c r="C154" s="93" t="s">
        <v>1511</v>
      </c>
      <c r="D154" s="815" t="s">
        <v>1511</v>
      </c>
      <c r="E154" s="803"/>
      <c r="F154" s="94" t="e">
        <f>MATCH(A154,Archive_Master_crosswalk!AL:AL,0)</f>
        <v>#N/A</v>
      </c>
      <c r="G154" s="83"/>
    </row>
    <row r="155" spans="1:7" ht="16.5">
      <c r="A155" s="93" t="s">
        <v>1512</v>
      </c>
      <c r="B155" s="93" t="s">
        <v>1446</v>
      </c>
      <c r="C155" s="93" t="s">
        <v>1513</v>
      </c>
      <c r="D155" s="815" t="s">
        <v>1513</v>
      </c>
      <c r="E155" s="803"/>
      <c r="F155" s="94" t="e">
        <f>MATCH(A155,Archive_Master_crosswalk!AL:AL,0)</f>
        <v>#N/A</v>
      </c>
      <c r="G155" s="83"/>
    </row>
    <row r="156" spans="1:7" ht="16.5">
      <c r="A156" s="93" t="s">
        <v>327</v>
      </c>
      <c r="B156" s="93" t="s">
        <v>280</v>
      </c>
      <c r="C156" s="93" t="s">
        <v>328</v>
      </c>
      <c r="D156" s="815" t="s">
        <v>328</v>
      </c>
      <c r="E156" s="803"/>
      <c r="F156" s="94">
        <f>MATCH(A156,Archive_Master_crosswalk!AL:AL,0)</f>
        <v>73</v>
      </c>
      <c r="G156" s="83"/>
    </row>
    <row r="157" spans="1:7" ht="16.5">
      <c r="A157" s="93" t="s">
        <v>430</v>
      </c>
      <c r="B157" s="93" t="s">
        <v>280</v>
      </c>
      <c r="C157" s="93" t="s">
        <v>431</v>
      </c>
      <c r="D157" s="815" t="s">
        <v>431</v>
      </c>
      <c r="E157" s="803"/>
      <c r="F157" s="94">
        <f>MATCH(A157,Archive_Master_crosswalk!AL:AL,0)</f>
        <v>98</v>
      </c>
      <c r="G157" s="83"/>
    </row>
    <row r="158" spans="1:7" ht="16.5">
      <c r="A158" s="93" t="s">
        <v>331</v>
      </c>
      <c r="B158" s="93" t="s">
        <v>280</v>
      </c>
      <c r="C158" s="93" t="s">
        <v>332</v>
      </c>
      <c r="D158" s="815" t="s">
        <v>332</v>
      </c>
      <c r="E158" s="803"/>
      <c r="F158" s="94">
        <f>MATCH(A158,Archive_Master_crosswalk!AL:AL,0)</f>
        <v>74</v>
      </c>
      <c r="G158" s="83"/>
    </row>
    <row r="159" spans="1:7" ht="16.5">
      <c r="A159" s="93" t="s">
        <v>279</v>
      </c>
      <c r="B159" s="93" t="s">
        <v>280</v>
      </c>
      <c r="C159" s="93" t="s">
        <v>281</v>
      </c>
      <c r="D159" s="815" t="s">
        <v>281</v>
      </c>
      <c r="E159" s="803"/>
      <c r="F159" s="94">
        <f>MATCH(A159,Archive_Master_crosswalk!AL:AL,0)</f>
        <v>66</v>
      </c>
      <c r="G159" s="83"/>
    </row>
    <row r="160" spans="1:7" ht="31">
      <c r="A160" s="93" t="s">
        <v>335</v>
      </c>
      <c r="B160" s="93" t="s">
        <v>280</v>
      </c>
      <c r="C160" s="93" t="s">
        <v>336</v>
      </c>
      <c r="D160" s="815" t="s">
        <v>336</v>
      </c>
      <c r="E160" s="803"/>
      <c r="F160" s="94">
        <f>MATCH(A160,Archive_Master_crosswalk!AL:AL,0)</f>
        <v>75</v>
      </c>
      <c r="G160" s="83"/>
    </row>
    <row r="161" spans="1:7" ht="31">
      <c r="A161" s="93" t="s">
        <v>338</v>
      </c>
      <c r="B161" s="93" t="s">
        <v>280</v>
      </c>
      <c r="C161" s="93" t="s">
        <v>339</v>
      </c>
      <c r="D161" s="815" t="s">
        <v>339</v>
      </c>
      <c r="E161" s="803"/>
      <c r="F161" s="94">
        <f>MATCH(A161,Archive_Master_crosswalk!AL:AL,0)</f>
        <v>76</v>
      </c>
      <c r="G161" s="83"/>
    </row>
    <row r="162" spans="1:7" ht="31">
      <c r="A162" s="93" t="s">
        <v>605</v>
      </c>
      <c r="B162" s="93" t="s">
        <v>585</v>
      </c>
      <c r="C162" s="93" t="s">
        <v>606</v>
      </c>
      <c r="D162" s="815" t="s">
        <v>606</v>
      </c>
      <c r="E162" s="803"/>
      <c r="F162" s="94">
        <f>MATCH(A162,Archive_Master_crosswalk!AL:AL,0)</f>
        <v>148</v>
      </c>
      <c r="G162" s="83"/>
    </row>
    <row r="163" spans="1:7" ht="31">
      <c r="A163" s="93" t="s">
        <v>609</v>
      </c>
      <c r="B163" s="93" t="s">
        <v>585</v>
      </c>
      <c r="C163" s="93" t="s">
        <v>610</v>
      </c>
      <c r="D163" s="815" t="s">
        <v>610</v>
      </c>
      <c r="E163" s="803"/>
      <c r="F163" s="94">
        <f>MATCH(A163,Archive_Master_crosswalk!AL:AL,0)</f>
        <v>149</v>
      </c>
      <c r="G163" s="83"/>
    </row>
    <row r="164" spans="1:7" ht="31">
      <c r="A164" s="93" t="s">
        <v>612</v>
      </c>
      <c r="B164" s="93" t="s">
        <v>585</v>
      </c>
      <c r="C164" s="93" t="s">
        <v>611</v>
      </c>
      <c r="D164" s="815" t="s">
        <v>611</v>
      </c>
      <c r="E164" s="803"/>
      <c r="F164" s="94">
        <f>MATCH(A164,Archive_Master_crosswalk!AL:AL,0)</f>
        <v>150</v>
      </c>
      <c r="G164" s="83"/>
    </row>
    <row r="165" spans="1:7" ht="16.5">
      <c r="A165" s="93" t="s">
        <v>613</v>
      </c>
      <c r="B165" s="93" t="s">
        <v>585</v>
      </c>
      <c r="C165" s="93" t="s">
        <v>614</v>
      </c>
      <c r="D165" s="815" t="s">
        <v>615</v>
      </c>
      <c r="E165" s="803"/>
      <c r="F165" s="94">
        <f>MATCH(A165,Archive_Master_crosswalk!AL:AL,0)</f>
        <v>151</v>
      </c>
      <c r="G165" s="83"/>
    </row>
    <row r="166" spans="1:7" ht="16.5">
      <c r="A166" s="93" t="s">
        <v>619</v>
      </c>
      <c r="B166" s="93" t="s">
        <v>585</v>
      </c>
      <c r="C166" s="93" t="s">
        <v>620</v>
      </c>
      <c r="D166" s="815" t="s">
        <v>620</v>
      </c>
      <c r="E166" s="803"/>
      <c r="F166" s="94">
        <f>MATCH(A166,Archive_Master_crosswalk!AL:AL,0)</f>
        <v>146</v>
      </c>
      <c r="G166" s="83"/>
    </row>
    <row r="167" spans="1:7" ht="16.5">
      <c r="A167" s="93" t="s">
        <v>622</v>
      </c>
      <c r="B167" s="93" t="s">
        <v>585</v>
      </c>
      <c r="C167" s="93" t="s">
        <v>1378</v>
      </c>
      <c r="D167" s="815" t="s">
        <v>1378</v>
      </c>
      <c r="E167" s="803"/>
      <c r="F167" s="94">
        <f>MATCH(A167,Archive_Master_crosswalk!AL:AL,0)</f>
        <v>152</v>
      </c>
      <c r="G167" s="83"/>
    </row>
    <row r="168" spans="1:7" ht="16.5">
      <c r="A168" s="93" t="s">
        <v>625</v>
      </c>
      <c r="B168" s="93" t="s">
        <v>585</v>
      </c>
      <c r="C168" s="93" t="s">
        <v>1523</v>
      </c>
      <c r="D168" s="815" t="s">
        <v>1523</v>
      </c>
      <c r="E168" s="803"/>
      <c r="F168" s="94">
        <f>MATCH(A168,Archive_Master_crosswalk!AL:AL,0)</f>
        <v>153</v>
      </c>
      <c r="G168" s="83"/>
    </row>
    <row r="169" spans="1:7" ht="16.5">
      <c r="A169" s="93" t="s">
        <v>591</v>
      </c>
      <c r="B169" s="93" t="s">
        <v>585</v>
      </c>
      <c r="C169" s="93" t="s">
        <v>592</v>
      </c>
      <c r="D169" s="815" t="s">
        <v>592</v>
      </c>
      <c r="E169" s="803"/>
      <c r="F169" s="94">
        <f>MATCH(A169,Archive_Master_crosswalk!AL:AL,0)</f>
        <v>141</v>
      </c>
      <c r="G169" s="83"/>
    </row>
    <row r="170" spans="1:7" ht="16.5">
      <c r="A170" s="93" t="s">
        <v>627</v>
      </c>
      <c r="B170" s="93" t="s">
        <v>585</v>
      </c>
      <c r="C170" s="93" t="s">
        <v>1524</v>
      </c>
      <c r="D170" s="815" t="s">
        <v>1524</v>
      </c>
      <c r="E170" s="803"/>
      <c r="F170" s="94">
        <f>MATCH(A170,Archive_Master_crosswalk!AL:AL,0)</f>
        <v>154</v>
      </c>
      <c r="G170" s="83"/>
    </row>
    <row r="171" spans="1:7" ht="16.5">
      <c r="A171" s="93" t="s">
        <v>630</v>
      </c>
      <c r="B171" s="93" t="s">
        <v>585</v>
      </c>
      <c r="C171" s="93" t="s">
        <v>631</v>
      </c>
      <c r="D171" s="815" t="s">
        <v>631</v>
      </c>
      <c r="E171" s="803"/>
      <c r="F171" s="94">
        <f>MATCH(A171,Archive_Master_crosswalk!AL:AL,0)</f>
        <v>155</v>
      </c>
      <c r="G171" s="83"/>
    </row>
    <row r="172" spans="1:7" ht="16.5" hidden="1">
      <c r="A172" s="93" t="s">
        <v>633</v>
      </c>
      <c r="B172" s="93" t="s">
        <v>585</v>
      </c>
      <c r="C172" s="815" t="s">
        <v>1527</v>
      </c>
      <c r="D172" s="803"/>
      <c r="E172" s="803"/>
      <c r="F172" s="94">
        <f>MATCH(A172,Archive_Master_crosswalk!AL:AL,0)</f>
        <v>156</v>
      </c>
      <c r="G172" s="83"/>
    </row>
    <row r="173" spans="1:7" ht="16.5" hidden="1">
      <c r="A173" s="93" t="s">
        <v>636</v>
      </c>
      <c r="B173" s="93" t="s">
        <v>585</v>
      </c>
      <c r="C173" s="815" t="s">
        <v>1529</v>
      </c>
      <c r="D173" s="803"/>
      <c r="E173" s="803"/>
      <c r="F173" s="94">
        <f>MATCH(A173,Archive_Master_crosswalk!AL:AL,0)</f>
        <v>157</v>
      </c>
      <c r="G173" s="83"/>
    </row>
    <row r="174" spans="1:7" ht="16.5">
      <c r="A174" s="93" t="s">
        <v>638</v>
      </c>
      <c r="B174" s="93" t="s">
        <v>585</v>
      </c>
      <c r="C174" s="93" t="s">
        <v>1530</v>
      </c>
      <c r="D174" s="815" t="s">
        <v>1530</v>
      </c>
      <c r="E174" s="803"/>
      <c r="F174" s="94">
        <f>MATCH(A174,Archive_Master_crosswalk!AL:AL,0)</f>
        <v>158</v>
      </c>
      <c r="G174" s="83"/>
    </row>
    <row r="175" spans="1:7" ht="16.5">
      <c r="A175" s="93" t="s">
        <v>641</v>
      </c>
      <c r="B175" s="93" t="s">
        <v>585</v>
      </c>
      <c r="C175" s="93" t="s">
        <v>1532</v>
      </c>
      <c r="D175" s="815" t="s">
        <v>1532</v>
      </c>
      <c r="E175" s="803"/>
      <c r="F175" s="94">
        <f>MATCH(A175,Archive_Master_crosswalk!AL:AL,0)</f>
        <v>159</v>
      </c>
      <c r="G175" s="83"/>
    </row>
    <row r="176" spans="1:7" ht="16.5">
      <c r="A176" s="93" t="s">
        <v>644</v>
      </c>
      <c r="B176" s="93" t="s">
        <v>585</v>
      </c>
      <c r="C176" s="93" t="s">
        <v>645</v>
      </c>
      <c r="D176" s="815" t="s">
        <v>646</v>
      </c>
      <c r="E176" s="803"/>
      <c r="F176" s="94">
        <f>MATCH(A176,Archive_Master_crosswalk!AL:AL,0)</f>
        <v>160</v>
      </c>
      <c r="G176" s="83"/>
    </row>
    <row r="177" spans="1:7" ht="16.5">
      <c r="A177" s="93" t="s">
        <v>648</v>
      </c>
      <c r="B177" s="93" t="s">
        <v>585</v>
      </c>
      <c r="C177" s="93" t="s">
        <v>649</v>
      </c>
      <c r="D177" s="815" t="s">
        <v>649</v>
      </c>
      <c r="E177" s="803"/>
      <c r="F177" s="94">
        <f>MATCH(A177,Archive_Master_crosswalk!AL:AL,0)</f>
        <v>161</v>
      </c>
      <c r="G177" s="83"/>
    </row>
    <row r="178" spans="1:7" ht="16.5">
      <c r="A178" s="93" t="s">
        <v>651</v>
      </c>
      <c r="B178" s="93" t="s">
        <v>585</v>
      </c>
      <c r="C178" s="93" t="s">
        <v>652</v>
      </c>
      <c r="D178" s="815" t="s">
        <v>653</v>
      </c>
      <c r="E178" s="803"/>
      <c r="F178" s="94">
        <f>MATCH(A178,Archive_Master_crosswalk!AL:AL,0)</f>
        <v>162</v>
      </c>
      <c r="G178" s="83"/>
    </row>
    <row r="179" spans="1:7" ht="16.5">
      <c r="A179" s="93" t="s">
        <v>584</v>
      </c>
      <c r="B179" s="93" t="s">
        <v>585</v>
      </c>
      <c r="C179" s="93" t="s">
        <v>586</v>
      </c>
      <c r="D179" s="815" t="s">
        <v>586</v>
      </c>
      <c r="E179" s="803"/>
      <c r="F179" s="94">
        <f>MATCH(A179,Archive_Master_crosswalk!AL:AL,0)</f>
        <v>140</v>
      </c>
      <c r="G179" s="83"/>
    </row>
    <row r="180" spans="1:7" ht="16.5">
      <c r="A180" s="93" t="s">
        <v>655</v>
      </c>
      <c r="B180" s="93" t="s">
        <v>585</v>
      </c>
      <c r="C180" s="93" t="s">
        <v>654</v>
      </c>
      <c r="D180" s="815" t="s">
        <v>654</v>
      </c>
      <c r="E180" s="803"/>
      <c r="F180" s="94">
        <f>MATCH(A180,Archive_Master_crosswalk!AL:AL,0)</f>
        <v>163</v>
      </c>
      <c r="G180" s="83"/>
    </row>
    <row r="181" spans="1:7" ht="16.5">
      <c r="A181" s="93" t="s">
        <v>657</v>
      </c>
      <c r="B181" s="93" t="s">
        <v>585</v>
      </c>
      <c r="C181" s="93" t="s">
        <v>658</v>
      </c>
      <c r="D181" s="815" t="s">
        <v>658</v>
      </c>
      <c r="E181" s="803"/>
      <c r="F181" s="94">
        <f>MATCH(A181,Archive_Master_crosswalk!AL:AL,0)</f>
        <v>164</v>
      </c>
      <c r="G181" s="83"/>
    </row>
    <row r="182" spans="1:7" ht="16.5">
      <c r="A182" s="93" t="s">
        <v>660</v>
      </c>
      <c r="B182" s="93" t="s">
        <v>661</v>
      </c>
      <c r="C182" s="93" t="s">
        <v>662</v>
      </c>
      <c r="D182" s="815" t="s">
        <v>662</v>
      </c>
      <c r="E182" s="803"/>
      <c r="F182" s="94">
        <f>MATCH(A182,Archive_Master_crosswalk!AL:AL,0)</f>
        <v>165</v>
      </c>
      <c r="G182" s="83"/>
    </row>
    <row r="183" spans="1:7" ht="16.5">
      <c r="A183" s="93" t="s">
        <v>664</v>
      </c>
      <c r="B183" s="93" t="s">
        <v>661</v>
      </c>
      <c r="C183" s="93" t="s">
        <v>665</v>
      </c>
      <c r="D183" s="815" t="s">
        <v>665</v>
      </c>
      <c r="E183" s="803"/>
      <c r="F183" s="94">
        <f>MATCH(A183,Archive_Master_crosswalk!AL:AL,0)</f>
        <v>166</v>
      </c>
      <c r="G183" s="83"/>
    </row>
    <row r="184" spans="1:7" ht="16.5">
      <c r="A184" s="93" t="s">
        <v>94</v>
      </c>
      <c r="B184" s="76"/>
      <c r="C184" s="93" t="s">
        <v>95</v>
      </c>
      <c r="D184" s="815" t="s">
        <v>95</v>
      </c>
      <c r="E184" s="803"/>
      <c r="F184" s="94">
        <f>MATCH(A184,Archive_Master_crosswalk!AL:AL,0)</f>
        <v>49</v>
      </c>
      <c r="G184" s="83"/>
    </row>
    <row r="185" spans="1:7" ht="16.5">
      <c r="A185" s="93" t="s">
        <v>111</v>
      </c>
      <c r="B185" s="76"/>
      <c r="C185" s="93" t="s">
        <v>112</v>
      </c>
      <c r="D185" s="815" t="s">
        <v>112</v>
      </c>
      <c r="E185" s="803"/>
      <c r="F185" s="94">
        <f>MATCH(A185,Archive_Master_crosswalk!AL:AL,0)</f>
        <v>52</v>
      </c>
      <c r="G185" s="83"/>
    </row>
    <row r="186" spans="1:7" ht="16.5">
      <c r="A186" s="93" t="s">
        <v>138</v>
      </c>
      <c r="B186" s="76"/>
      <c r="C186" s="93" t="s">
        <v>139</v>
      </c>
      <c r="D186" s="815" t="s">
        <v>139</v>
      </c>
      <c r="E186" s="803"/>
      <c r="F186" s="94">
        <f>MATCH(A186,Archive_Master_crosswalk!AL:AL,0)</f>
        <v>18</v>
      </c>
      <c r="G186" s="83"/>
    </row>
    <row r="187" spans="1:7" ht="16.5">
      <c r="A187" s="93" t="s">
        <v>179</v>
      </c>
      <c r="B187" s="76"/>
      <c r="C187" s="93" t="s">
        <v>180</v>
      </c>
      <c r="D187" s="815" t="s">
        <v>180</v>
      </c>
      <c r="E187" s="803"/>
      <c r="F187" s="94" t="e">
        <f>MATCH(A187,Archive_Master_crosswalk!AL:AL,0)</f>
        <v>#N/A</v>
      </c>
      <c r="G187" s="83"/>
    </row>
    <row r="188" spans="1:7" ht="16.5">
      <c r="A188" s="93" t="s">
        <v>189</v>
      </c>
      <c r="B188" s="76"/>
      <c r="C188" s="93" t="s">
        <v>190</v>
      </c>
      <c r="D188" s="815" t="s">
        <v>190</v>
      </c>
      <c r="E188" s="803"/>
      <c r="F188" s="94" t="e">
        <f>MATCH(A188,Archive_Master_crosswalk!AL:AL,0)</f>
        <v>#N/A</v>
      </c>
      <c r="G188" s="83"/>
    </row>
    <row r="189" spans="1:7" ht="16.5">
      <c r="A189" s="93" t="s">
        <v>127</v>
      </c>
      <c r="B189" s="76"/>
      <c r="C189" s="93" t="s">
        <v>128</v>
      </c>
      <c r="D189" s="815" t="s">
        <v>128</v>
      </c>
      <c r="E189" s="803"/>
      <c r="F189" s="94">
        <f>MATCH(A189,Archive_Master_crosswalk!AL:AL,0)</f>
        <v>14</v>
      </c>
      <c r="G189" s="83"/>
    </row>
    <row r="190" spans="1:7" ht="16.5">
      <c r="A190" s="93" t="s">
        <v>130</v>
      </c>
      <c r="B190" s="76"/>
      <c r="C190" s="93" t="s">
        <v>131</v>
      </c>
      <c r="D190" s="815" t="s">
        <v>131</v>
      </c>
      <c r="E190" s="803"/>
      <c r="F190" s="94">
        <f>MATCH(A190,Archive_Master_crosswalk!AL:AL,0)</f>
        <v>15</v>
      </c>
      <c r="G190" s="83"/>
    </row>
    <row r="191" spans="1:7" ht="16.5">
      <c r="A191" s="93" t="s">
        <v>133</v>
      </c>
      <c r="B191" s="76"/>
      <c r="C191" s="93" t="s">
        <v>132</v>
      </c>
      <c r="D191" s="815" t="s">
        <v>132</v>
      </c>
      <c r="E191" s="803"/>
      <c r="F191" s="94">
        <f>MATCH(A191,Archive_Master_crosswalk!AL:AL,0)</f>
        <v>16</v>
      </c>
      <c r="G191" s="83"/>
    </row>
    <row r="192" spans="1:7" ht="16.5">
      <c r="A192" s="93" t="s">
        <v>216</v>
      </c>
      <c r="B192" s="76"/>
      <c r="C192" s="93" t="s">
        <v>215</v>
      </c>
      <c r="D192" s="815" t="s">
        <v>215</v>
      </c>
      <c r="E192" s="803"/>
      <c r="F192" s="94">
        <f>MATCH(A192,Archive_Master_crosswalk!AL:AL,0)</f>
        <v>29</v>
      </c>
      <c r="G192" s="83"/>
    </row>
    <row r="193" spans="1:7" ht="16.5">
      <c r="A193" s="93" t="s">
        <v>218</v>
      </c>
      <c r="B193" s="76"/>
      <c r="C193" s="93" t="s">
        <v>217</v>
      </c>
      <c r="D193" s="815" t="s">
        <v>217</v>
      </c>
      <c r="E193" s="803"/>
      <c r="F193" s="94">
        <f>MATCH(A193,Archive_Master_crosswalk!AL:AL,0)</f>
        <v>30</v>
      </c>
      <c r="G193" s="83"/>
    </row>
    <row r="194" spans="1:7" ht="16.5">
      <c r="A194" s="93" t="s">
        <v>451</v>
      </c>
      <c r="B194" s="76"/>
      <c r="C194" s="93" t="s">
        <v>452</v>
      </c>
      <c r="D194" s="815" t="s">
        <v>452</v>
      </c>
      <c r="E194" s="803"/>
      <c r="F194" s="94">
        <f>MATCH(A194,Archive_Master_crosswalk!AL:AL,0)</f>
        <v>101</v>
      </c>
      <c r="G194" s="83"/>
    </row>
    <row r="195" spans="1:7" ht="16.5">
      <c r="A195" s="93" t="s">
        <v>101</v>
      </c>
      <c r="B195" s="76"/>
      <c r="C195" s="93" t="s">
        <v>102</v>
      </c>
      <c r="D195" s="815" t="s">
        <v>102</v>
      </c>
      <c r="E195" s="803"/>
      <c r="F195" s="94">
        <f>MATCH(A195,Archive_Master_crosswalk!AL:AL,0)</f>
        <v>50</v>
      </c>
      <c r="G195" s="83"/>
    </row>
    <row r="196" spans="1:7" ht="45.5">
      <c r="A196" s="93" t="s">
        <v>238</v>
      </c>
      <c r="B196" s="76"/>
      <c r="C196" s="93" t="s">
        <v>237</v>
      </c>
      <c r="D196" s="815" t="s">
        <v>237</v>
      </c>
      <c r="E196" s="803"/>
      <c r="F196" s="94">
        <f>MATCH(A196,Archive_Master_crosswalk!AL:AL,0)</f>
        <v>56</v>
      </c>
      <c r="G196" s="83"/>
    </row>
    <row r="197" spans="1:7" ht="16.5">
      <c r="A197" s="93" t="s">
        <v>240</v>
      </c>
      <c r="B197" s="76"/>
      <c r="C197" s="93" t="s">
        <v>239</v>
      </c>
      <c r="D197" s="815" t="s">
        <v>239</v>
      </c>
      <c r="E197" s="803"/>
      <c r="F197" s="94">
        <f>MATCH(A197,Archive_Master_crosswalk!AL:AL,0)</f>
        <v>57</v>
      </c>
      <c r="G197" s="83"/>
    </row>
    <row r="198" spans="1:7" ht="16.5">
      <c r="A198" s="93" t="s">
        <v>135</v>
      </c>
      <c r="B198" s="76"/>
      <c r="C198" s="93" t="s">
        <v>136</v>
      </c>
      <c r="D198" s="815" t="s">
        <v>136</v>
      </c>
      <c r="E198" s="803"/>
      <c r="F198" s="94">
        <f>MATCH(A198,Archive_Master_crosswalk!AL:AL,0)</f>
        <v>17</v>
      </c>
      <c r="G198" s="83"/>
    </row>
    <row r="199" spans="1:7" ht="16.5">
      <c r="A199" s="93" t="s">
        <v>76</v>
      </c>
      <c r="B199" s="76"/>
      <c r="C199" s="93" t="s">
        <v>82</v>
      </c>
      <c r="D199" s="815" t="s">
        <v>82</v>
      </c>
      <c r="E199" s="80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4"/>
      <c r="B2" s="825"/>
      <c r="C2" s="825"/>
      <c r="D2" s="825"/>
      <c r="E2" s="825"/>
      <c r="F2" s="825"/>
      <c r="G2" s="825"/>
      <c r="H2" s="825"/>
      <c r="I2" s="825"/>
      <c r="J2" s="825"/>
      <c r="K2" s="825"/>
      <c r="L2" s="826"/>
      <c r="M2" s="74"/>
      <c r="N2" s="74"/>
      <c r="O2" s="74"/>
      <c r="P2" s="74"/>
      <c r="Q2" s="74"/>
      <c r="R2" s="74"/>
      <c r="S2" s="74"/>
      <c r="T2" s="74"/>
      <c r="U2" s="74"/>
      <c r="V2" s="74"/>
      <c r="W2" s="74"/>
    </row>
    <row r="3" spans="1:23" ht="14.5">
      <c r="A3" s="838" t="s">
        <v>1374</v>
      </c>
      <c r="B3" s="818"/>
      <c r="C3" s="818"/>
      <c r="D3" s="818"/>
      <c r="E3" s="818"/>
      <c r="F3" s="818"/>
      <c r="G3" s="818"/>
      <c r="H3" s="818"/>
      <c r="I3" s="818"/>
      <c r="J3" s="818"/>
      <c r="K3" s="818"/>
      <c r="L3" s="83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42" t="s">
        <v>1379</v>
      </c>
      <c r="B5" s="825"/>
      <c r="C5" s="825"/>
      <c r="D5" s="825"/>
      <c r="E5" s="825"/>
      <c r="F5" s="825"/>
      <c r="G5" s="825"/>
      <c r="H5" s="825"/>
      <c r="I5" s="825"/>
      <c r="J5" s="825"/>
      <c r="K5" s="825"/>
      <c r="L5" s="826"/>
      <c r="M5" s="74"/>
      <c r="N5" s="74"/>
      <c r="O5" s="74"/>
      <c r="P5" s="74"/>
      <c r="Q5" s="74"/>
      <c r="R5" s="74"/>
      <c r="S5" s="74"/>
      <c r="T5" s="74"/>
      <c r="U5" s="74"/>
      <c r="V5" s="74"/>
      <c r="W5" s="74"/>
    </row>
    <row r="6" spans="1:23" ht="14.5">
      <c r="A6" s="849" t="s">
        <v>1384</v>
      </c>
      <c r="B6" s="833"/>
      <c r="C6" s="117" t="s">
        <v>1387</v>
      </c>
      <c r="D6" s="117" t="s">
        <v>1390</v>
      </c>
      <c r="E6" s="841" t="s">
        <v>1391</v>
      </c>
      <c r="F6" s="818"/>
      <c r="G6" s="818"/>
      <c r="H6" s="818"/>
      <c r="I6" s="833"/>
      <c r="J6" s="841" t="s">
        <v>1394</v>
      </c>
      <c r="K6" s="818"/>
      <c r="L6" s="833"/>
      <c r="M6" s="74"/>
      <c r="N6" s="74"/>
      <c r="O6" s="74"/>
      <c r="P6" s="74"/>
      <c r="Q6" s="74"/>
      <c r="R6" s="74"/>
      <c r="S6" s="74"/>
      <c r="T6" s="74"/>
      <c r="U6" s="74"/>
      <c r="V6" s="74"/>
      <c r="W6" s="74"/>
    </row>
    <row r="7" spans="1:23" ht="14.5">
      <c r="A7" s="839" t="s">
        <v>1395</v>
      </c>
      <c r="B7" s="825"/>
      <c r="C7" s="825"/>
      <c r="D7" s="825"/>
      <c r="E7" s="825"/>
      <c r="F7" s="825"/>
      <c r="G7" s="825"/>
      <c r="H7" s="825"/>
      <c r="I7" s="825"/>
      <c r="J7" s="825"/>
      <c r="K7" s="825"/>
      <c r="L7" s="826"/>
      <c r="M7" s="74"/>
      <c r="N7" s="74"/>
      <c r="O7" s="74"/>
      <c r="P7" s="74"/>
      <c r="Q7" s="74"/>
      <c r="R7" s="74"/>
      <c r="S7" s="74"/>
      <c r="T7" s="74"/>
      <c r="U7" s="74"/>
      <c r="V7" s="74"/>
      <c r="W7" s="74"/>
    </row>
    <row r="8" spans="1:23" ht="14.5">
      <c r="A8" s="831" t="s">
        <v>1396</v>
      </c>
      <c r="B8" s="832"/>
      <c r="C8" s="118" t="s">
        <v>827</v>
      </c>
      <c r="D8" s="119" t="s">
        <v>1400</v>
      </c>
      <c r="E8" s="835" t="s">
        <v>1403</v>
      </c>
      <c r="F8" s="825"/>
      <c r="G8" s="825"/>
      <c r="H8" s="825"/>
      <c r="I8" s="826"/>
      <c r="J8" s="831" t="s">
        <v>1408</v>
      </c>
      <c r="K8" s="822"/>
      <c r="L8" s="832"/>
      <c r="M8" s="74"/>
      <c r="N8" s="74"/>
      <c r="O8" s="74"/>
      <c r="P8" s="74"/>
      <c r="Q8" s="74"/>
      <c r="R8" s="74"/>
      <c r="S8" s="74"/>
      <c r="T8" s="74"/>
      <c r="U8" s="74"/>
      <c r="V8" s="74"/>
      <c r="W8" s="74"/>
    </row>
    <row r="9" spans="1:23" ht="14.5">
      <c r="A9" s="820"/>
      <c r="B9" s="840"/>
      <c r="C9" s="120" t="s">
        <v>834</v>
      </c>
      <c r="D9" s="119" t="s">
        <v>1400</v>
      </c>
      <c r="E9" s="835" t="s">
        <v>1409</v>
      </c>
      <c r="F9" s="825"/>
      <c r="G9" s="825"/>
      <c r="H9" s="825"/>
      <c r="I9" s="826"/>
      <c r="J9" s="820"/>
      <c r="K9" s="803"/>
      <c r="L9" s="840"/>
      <c r="M9" s="74"/>
      <c r="N9" s="74"/>
      <c r="O9" s="74"/>
      <c r="P9" s="74"/>
      <c r="Q9" s="74"/>
      <c r="R9" s="74"/>
      <c r="S9" s="74"/>
      <c r="T9" s="74"/>
      <c r="U9" s="74"/>
      <c r="V9" s="74"/>
      <c r="W9" s="74"/>
    </row>
    <row r="10" spans="1:23" ht="14.5">
      <c r="A10" s="820"/>
      <c r="B10" s="840"/>
      <c r="C10" s="120" t="s">
        <v>840</v>
      </c>
      <c r="D10" s="119" t="s">
        <v>1411</v>
      </c>
      <c r="E10" s="835" t="s">
        <v>1412</v>
      </c>
      <c r="F10" s="825"/>
      <c r="G10" s="825"/>
      <c r="H10" s="825"/>
      <c r="I10" s="826"/>
      <c r="J10" s="823"/>
      <c r="K10" s="818"/>
      <c r="L10" s="833"/>
      <c r="M10" s="74"/>
      <c r="N10" s="74"/>
      <c r="O10" s="74"/>
      <c r="P10" s="74"/>
      <c r="Q10" s="74"/>
      <c r="R10" s="74"/>
      <c r="S10" s="74"/>
      <c r="T10" s="74"/>
      <c r="U10" s="74"/>
      <c r="V10" s="74"/>
      <c r="W10" s="74"/>
    </row>
    <row r="11" spans="1:23" ht="81" customHeight="1">
      <c r="A11" s="823"/>
      <c r="B11" s="833"/>
      <c r="C11" s="118" t="s">
        <v>872</v>
      </c>
      <c r="D11" s="121"/>
      <c r="E11" s="835" t="s">
        <v>1413</v>
      </c>
      <c r="F11" s="825"/>
      <c r="G11" s="825"/>
      <c r="H11" s="825"/>
      <c r="I11" s="826"/>
      <c r="J11" s="830" t="s">
        <v>1414</v>
      </c>
      <c r="K11" s="825"/>
      <c r="L11" s="826"/>
      <c r="M11" s="74"/>
      <c r="N11" s="74"/>
      <c r="O11" s="74"/>
      <c r="P11" s="74"/>
      <c r="Q11" s="74"/>
      <c r="R11" s="74"/>
      <c r="S11" s="74"/>
      <c r="T11" s="74"/>
      <c r="U11" s="74"/>
      <c r="V11" s="74"/>
      <c r="W11" s="74"/>
    </row>
    <row r="12" spans="1:23" ht="14.5">
      <c r="A12" s="839" t="s">
        <v>1416</v>
      </c>
      <c r="B12" s="825"/>
      <c r="C12" s="825"/>
      <c r="D12" s="825"/>
      <c r="E12" s="825"/>
      <c r="F12" s="825"/>
      <c r="G12" s="825"/>
      <c r="H12" s="825"/>
      <c r="I12" s="825"/>
      <c r="J12" s="825"/>
      <c r="K12" s="825"/>
      <c r="L12" s="826"/>
      <c r="M12" s="74"/>
      <c r="N12" s="74"/>
      <c r="O12" s="74"/>
      <c r="P12" s="74"/>
      <c r="Q12" s="74"/>
      <c r="R12" s="74"/>
      <c r="S12" s="74"/>
      <c r="T12" s="74"/>
      <c r="U12" s="74"/>
      <c r="V12" s="74"/>
      <c r="W12" s="74"/>
    </row>
    <row r="13" spans="1:23" ht="14.5">
      <c r="A13" s="831" t="s">
        <v>1417</v>
      </c>
      <c r="B13" s="832"/>
      <c r="C13" s="119" t="s">
        <v>1418</v>
      </c>
      <c r="D13" s="119" t="s">
        <v>1419</v>
      </c>
      <c r="E13" s="835" t="s">
        <v>1420</v>
      </c>
      <c r="F13" s="825"/>
      <c r="G13" s="825"/>
      <c r="H13" s="825"/>
      <c r="I13" s="826"/>
      <c r="J13" s="831" t="s">
        <v>1421</v>
      </c>
      <c r="K13" s="822"/>
      <c r="L13" s="832"/>
      <c r="M13" s="74"/>
      <c r="N13" s="74"/>
      <c r="O13" s="74"/>
      <c r="P13" s="74"/>
      <c r="Q13" s="74"/>
      <c r="R13" s="74"/>
      <c r="S13" s="74"/>
      <c r="T13" s="74"/>
      <c r="U13" s="74"/>
      <c r="V13" s="74"/>
      <c r="W13" s="74"/>
    </row>
    <row r="14" spans="1:23" ht="84" customHeight="1">
      <c r="A14" s="823"/>
      <c r="B14" s="833"/>
      <c r="C14" s="119" t="s">
        <v>1422</v>
      </c>
      <c r="D14" s="119" t="s">
        <v>1419</v>
      </c>
      <c r="E14" s="835" t="s">
        <v>1423</v>
      </c>
      <c r="F14" s="825"/>
      <c r="G14" s="825"/>
      <c r="H14" s="825"/>
      <c r="I14" s="826"/>
      <c r="J14" s="823"/>
      <c r="K14" s="818"/>
      <c r="L14" s="833"/>
      <c r="M14" s="74"/>
      <c r="N14" s="74"/>
      <c r="O14" s="74"/>
      <c r="P14" s="74"/>
      <c r="Q14" s="74"/>
      <c r="R14" s="74"/>
      <c r="S14" s="74"/>
      <c r="T14" s="74"/>
      <c r="U14" s="74"/>
      <c r="V14" s="74"/>
      <c r="W14" s="74"/>
    </row>
    <row r="15" spans="1:23" ht="14.5">
      <c r="A15" s="834" t="s">
        <v>1426</v>
      </c>
      <c r="B15" s="822"/>
      <c r="C15" s="822"/>
      <c r="D15" s="822"/>
      <c r="E15" s="822"/>
      <c r="F15" s="822"/>
      <c r="G15" s="822"/>
      <c r="H15" s="822"/>
      <c r="I15" s="822"/>
      <c r="J15" s="822"/>
      <c r="K15" s="822"/>
      <c r="L15" s="832"/>
      <c r="M15" s="76"/>
      <c r="N15" s="74"/>
      <c r="O15" s="74"/>
      <c r="P15" s="74"/>
      <c r="Q15" s="74"/>
      <c r="R15" s="74"/>
      <c r="S15" s="74"/>
      <c r="T15" s="74"/>
      <c r="U15" s="74"/>
      <c r="V15" s="74"/>
      <c r="W15" s="74"/>
    </row>
    <row r="16" spans="1:23" ht="14.5">
      <c r="A16" s="831" t="s">
        <v>1428</v>
      </c>
      <c r="B16" s="832"/>
      <c r="C16" s="118" t="s">
        <v>876</v>
      </c>
      <c r="D16" s="121"/>
      <c r="E16" s="835" t="s">
        <v>1430</v>
      </c>
      <c r="F16" s="825"/>
      <c r="G16" s="825"/>
      <c r="H16" s="825"/>
      <c r="I16" s="826"/>
      <c r="J16" s="830" t="s">
        <v>1431</v>
      </c>
      <c r="K16" s="825"/>
      <c r="L16" s="826"/>
      <c r="M16" s="74"/>
      <c r="N16" s="74"/>
      <c r="O16" s="74"/>
      <c r="P16" s="74"/>
      <c r="Q16" s="74"/>
      <c r="R16" s="74"/>
      <c r="S16" s="74"/>
      <c r="T16" s="74"/>
      <c r="U16" s="74"/>
      <c r="V16" s="74"/>
      <c r="W16" s="74"/>
    </row>
    <row r="17" spans="1:23" ht="14.5">
      <c r="A17" s="820"/>
      <c r="B17" s="840"/>
      <c r="C17" s="118" t="s">
        <v>847</v>
      </c>
      <c r="D17" s="67" t="s">
        <v>1433</v>
      </c>
      <c r="E17" s="835" t="s">
        <v>1434</v>
      </c>
      <c r="F17" s="825"/>
      <c r="G17" s="825"/>
      <c r="H17" s="825"/>
      <c r="I17" s="826"/>
      <c r="J17" s="830" t="s">
        <v>1436</v>
      </c>
      <c r="K17" s="825"/>
      <c r="L17" s="826"/>
      <c r="M17" s="74"/>
      <c r="N17" s="74"/>
      <c r="O17" s="74"/>
      <c r="P17" s="74"/>
      <c r="Q17" s="74"/>
      <c r="R17" s="74"/>
      <c r="S17" s="74"/>
      <c r="T17" s="74"/>
      <c r="U17" s="74"/>
      <c r="V17" s="74"/>
      <c r="W17" s="74"/>
    </row>
    <row r="18" spans="1:23" ht="50.25" customHeight="1">
      <c r="A18" s="823"/>
      <c r="B18" s="833"/>
      <c r="C18" s="122" t="s">
        <v>1439</v>
      </c>
      <c r="D18" s="123"/>
      <c r="E18" s="836" t="s">
        <v>1444</v>
      </c>
      <c r="F18" s="825"/>
      <c r="G18" s="825"/>
      <c r="H18" s="825"/>
      <c r="I18" s="826"/>
      <c r="J18" s="843" t="s">
        <v>1421</v>
      </c>
      <c r="K18" s="825"/>
      <c r="L18" s="82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4" t="s">
        <v>1450</v>
      </c>
      <c r="B20" s="825"/>
      <c r="C20" s="825"/>
      <c r="D20" s="825"/>
      <c r="E20" s="825"/>
      <c r="F20" s="825"/>
      <c r="G20" s="825"/>
      <c r="H20" s="825"/>
      <c r="I20" s="825"/>
      <c r="J20" s="825"/>
      <c r="K20" s="825"/>
      <c r="L20" s="825"/>
      <c r="M20" s="825"/>
      <c r="N20" s="825"/>
      <c r="O20" s="825"/>
      <c r="P20" s="825"/>
      <c r="Q20" s="825"/>
      <c r="R20" s="825"/>
      <c r="S20" s="825"/>
      <c r="T20" s="825"/>
      <c r="U20" s="825"/>
      <c r="V20" s="825"/>
      <c r="W20" s="826"/>
    </row>
    <row r="21" spans="1:23" ht="14.5">
      <c r="A21" s="124"/>
      <c r="B21" s="74"/>
      <c r="C21" s="74"/>
      <c r="D21" s="74"/>
      <c r="E21" s="125"/>
      <c r="F21" s="827" t="s">
        <v>1460</v>
      </c>
      <c r="G21" s="818"/>
      <c r="H21" s="827" t="s">
        <v>1463</v>
      </c>
      <c r="I21" s="818"/>
      <c r="J21" s="827" t="s">
        <v>1466</v>
      </c>
      <c r="K21" s="818"/>
      <c r="L21" s="827" t="s">
        <v>1467</v>
      </c>
      <c r="M21" s="818"/>
      <c r="N21" s="827" t="s">
        <v>1468</v>
      </c>
      <c r="O21" s="818"/>
      <c r="P21" s="827" t="s">
        <v>1470</v>
      </c>
      <c r="Q21" s="818"/>
      <c r="R21" s="837" t="s">
        <v>1472</v>
      </c>
      <c r="S21" s="818"/>
      <c r="T21" s="837" t="s">
        <v>1475</v>
      </c>
      <c r="U21" s="818"/>
      <c r="V21" s="837" t="s">
        <v>1478</v>
      </c>
      <c r="W21" s="833"/>
    </row>
    <row r="22" spans="1:23" ht="14.5">
      <c r="A22" s="828" t="s">
        <v>1479</v>
      </c>
      <c r="B22" s="81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21" t="s">
        <v>1089</v>
      </c>
      <c r="B23" s="822"/>
      <c r="C23" s="81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20"/>
      <c r="B24" s="803"/>
      <c r="C24" s="80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19" t="s">
        <v>1092</v>
      </c>
      <c r="B25" s="803"/>
      <c r="C25" s="81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20"/>
      <c r="B26" s="803"/>
      <c r="C26" s="80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19" t="s">
        <v>1246</v>
      </c>
      <c r="B27" s="803"/>
      <c r="C27" s="81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20"/>
      <c r="B28" s="803"/>
      <c r="C28" s="80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19" t="s">
        <v>1517</v>
      </c>
      <c r="B29" s="803"/>
      <c r="C29" s="81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20"/>
      <c r="B30" s="803"/>
      <c r="C30" s="80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19" t="s">
        <v>1521</v>
      </c>
      <c r="B31" s="803"/>
      <c r="C31" s="81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20"/>
      <c r="B32" s="803"/>
      <c r="C32" s="80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19" t="s">
        <v>713</v>
      </c>
      <c r="B33" s="803"/>
      <c r="C33" s="81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20"/>
      <c r="B34" s="803"/>
      <c r="C34" s="80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19" t="s">
        <v>486</v>
      </c>
      <c r="B35" s="803"/>
      <c r="C35" s="81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23"/>
      <c r="B36" s="818"/>
      <c r="C36" s="81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4" t="s">
        <v>1528</v>
      </c>
      <c r="B38" s="825"/>
      <c r="C38" s="825"/>
      <c r="D38" s="825"/>
      <c r="E38" s="825"/>
      <c r="F38" s="825"/>
      <c r="G38" s="825"/>
      <c r="H38" s="825"/>
      <c r="I38" s="825"/>
      <c r="J38" s="825"/>
      <c r="K38" s="825"/>
      <c r="L38" s="826"/>
      <c r="M38" s="144"/>
      <c r="N38" s="144"/>
      <c r="O38" s="144"/>
      <c r="P38" s="144"/>
      <c r="Q38" s="144"/>
      <c r="R38" s="144"/>
      <c r="S38" s="144"/>
      <c r="T38" s="144"/>
      <c r="U38" s="144"/>
      <c r="V38" s="144"/>
      <c r="W38" s="144"/>
    </row>
    <row r="39" spans="1:23" ht="14.5">
      <c r="A39" s="828" t="s">
        <v>1479</v>
      </c>
      <c r="B39" s="818"/>
      <c r="C39" s="126" t="s">
        <v>1482</v>
      </c>
      <c r="D39" s="126" t="s">
        <v>1483</v>
      </c>
      <c r="E39" s="126" t="s">
        <v>1484</v>
      </c>
      <c r="F39" s="827" t="s">
        <v>1531</v>
      </c>
      <c r="G39" s="818"/>
      <c r="H39" s="827" t="s">
        <v>1533</v>
      </c>
      <c r="I39" s="818"/>
      <c r="J39" s="127" t="s">
        <v>1534</v>
      </c>
      <c r="K39" s="127" t="s">
        <v>1475</v>
      </c>
      <c r="L39" s="145" t="s">
        <v>1478</v>
      </c>
      <c r="M39" s="144"/>
      <c r="N39" s="144"/>
      <c r="O39" s="144"/>
      <c r="P39" s="144"/>
      <c r="Q39" s="144"/>
      <c r="R39" s="144"/>
      <c r="S39" s="144"/>
      <c r="T39" s="144"/>
      <c r="U39" s="144"/>
      <c r="V39" s="144"/>
      <c r="W39" s="144"/>
    </row>
    <row r="40" spans="1:23" ht="14.5">
      <c r="A40" s="821" t="s">
        <v>1089</v>
      </c>
      <c r="B40" s="822"/>
      <c r="C40" s="817" t="s">
        <v>1498</v>
      </c>
      <c r="D40" s="134" t="s">
        <v>1508</v>
      </c>
      <c r="E40" s="134" t="s">
        <v>1514</v>
      </c>
      <c r="F40" s="829" t="s">
        <v>78</v>
      </c>
      <c r="G40" s="822"/>
      <c r="H40" s="829" t="s">
        <v>78</v>
      </c>
      <c r="I40" s="822"/>
      <c r="J40" s="134" t="s">
        <v>78</v>
      </c>
      <c r="K40" s="134" t="s">
        <v>78</v>
      </c>
      <c r="L40" s="146" t="s">
        <v>78</v>
      </c>
      <c r="M40" s="144"/>
      <c r="N40" s="144"/>
      <c r="O40" s="144"/>
      <c r="P40" s="144"/>
      <c r="Q40" s="144"/>
      <c r="R40" s="144"/>
      <c r="S40" s="144"/>
      <c r="T40" s="144"/>
      <c r="U40" s="144"/>
      <c r="V40" s="144"/>
      <c r="W40" s="144"/>
    </row>
    <row r="41" spans="1:23" ht="14.5">
      <c r="A41" s="820"/>
      <c r="B41" s="803"/>
      <c r="C41" s="803"/>
      <c r="D41" s="134" t="s">
        <v>1515</v>
      </c>
      <c r="E41" s="134" t="s">
        <v>1516</v>
      </c>
      <c r="F41" s="817" t="s">
        <v>78</v>
      </c>
      <c r="G41" s="803"/>
      <c r="H41" s="817" t="s">
        <v>78</v>
      </c>
      <c r="I41" s="803"/>
      <c r="J41" s="134" t="s">
        <v>78</v>
      </c>
      <c r="K41" s="134" t="s">
        <v>78</v>
      </c>
      <c r="L41" s="146" t="s">
        <v>78</v>
      </c>
      <c r="M41" s="144"/>
      <c r="N41" s="144"/>
      <c r="O41" s="144"/>
      <c r="P41" s="144"/>
      <c r="Q41" s="144"/>
      <c r="R41" s="144"/>
      <c r="S41" s="144"/>
      <c r="T41" s="144"/>
      <c r="U41" s="144"/>
      <c r="V41" s="144"/>
      <c r="W41" s="144"/>
    </row>
    <row r="42" spans="1:23" ht="14.5">
      <c r="A42" s="819" t="s">
        <v>1092</v>
      </c>
      <c r="B42" s="803"/>
      <c r="C42" s="817" t="s">
        <v>1498</v>
      </c>
      <c r="D42" s="134" t="s">
        <v>1508</v>
      </c>
      <c r="E42" s="134" t="s">
        <v>1514</v>
      </c>
      <c r="F42" s="817">
        <v>14.9</v>
      </c>
      <c r="G42" s="803"/>
      <c r="H42" s="817">
        <v>10.1</v>
      </c>
      <c r="I42" s="803"/>
      <c r="J42" s="134">
        <v>16.600000000000001</v>
      </c>
      <c r="K42" s="134">
        <v>19</v>
      </c>
      <c r="L42" s="146">
        <v>7.8</v>
      </c>
      <c r="M42" s="144"/>
      <c r="N42" s="144"/>
      <c r="O42" s="144"/>
      <c r="P42" s="144"/>
      <c r="Q42" s="144"/>
      <c r="R42" s="144"/>
      <c r="S42" s="144"/>
      <c r="T42" s="144"/>
      <c r="U42" s="144"/>
      <c r="V42" s="144"/>
      <c r="W42" s="144"/>
    </row>
    <row r="43" spans="1:23" ht="14.5">
      <c r="A43" s="820"/>
      <c r="B43" s="803"/>
      <c r="C43" s="803"/>
      <c r="D43" s="134" t="s">
        <v>1515</v>
      </c>
      <c r="E43" s="134" t="s">
        <v>1516</v>
      </c>
      <c r="F43" s="817">
        <v>4.3</v>
      </c>
      <c r="G43" s="803"/>
      <c r="H43" s="817">
        <v>3.5</v>
      </c>
      <c r="I43" s="803"/>
      <c r="J43" s="134">
        <v>6.6</v>
      </c>
      <c r="K43" s="134">
        <v>4.9000000000000004</v>
      </c>
      <c r="L43" s="146">
        <v>1</v>
      </c>
      <c r="M43" s="144"/>
      <c r="N43" s="144"/>
      <c r="O43" s="144"/>
      <c r="P43" s="144"/>
      <c r="Q43" s="144"/>
      <c r="R43" s="144"/>
      <c r="S43" s="144"/>
      <c r="T43" s="144"/>
      <c r="U43" s="144"/>
      <c r="V43" s="144"/>
      <c r="W43" s="144"/>
    </row>
    <row r="44" spans="1:23" ht="14.5">
      <c r="A44" s="819" t="s">
        <v>1246</v>
      </c>
      <c r="B44" s="803"/>
      <c r="C44" s="817" t="s">
        <v>1498</v>
      </c>
      <c r="D44" s="134" t="s">
        <v>1508</v>
      </c>
      <c r="E44" s="134" t="s">
        <v>1514</v>
      </c>
      <c r="F44" s="817">
        <v>0.72</v>
      </c>
      <c r="G44" s="803"/>
      <c r="H44" s="817">
        <v>0.78</v>
      </c>
      <c r="I44" s="803"/>
      <c r="J44" s="134">
        <v>1.17</v>
      </c>
      <c r="K44" s="134">
        <v>1.1299999999999999</v>
      </c>
      <c r="L44" s="146">
        <v>0.67</v>
      </c>
      <c r="M44" s="144"/>
      <c r="N44" s="144"/>
      <c r="O44" s="144"/>
      <c r="P44" s="144"/>
      <c r="Q44" s="144"/>
      <c r="R44" s="144"/>
      <c r="S44" s="144"/>
      <c r="T44" s="144"/>
      <c r="U44" s="144"/>
      <c r="V44" s="144"/>
      <c r="W44" s="144"/>
    </row>
    <row r="45" spans="1:23" ht="14.5">
      <c r="A45" s="820"/>
      <c r="B45" s="803"/>
      <c r="C45" s="803"/>
      <c r="D45" s="134" t="s">
        <v>1515</v>
      </c>
      <c r="E45" s="134" t="s">
        <v>1516</v>
      </c>
      <c r="F45" s="817">
        <v>0.54</v>
      </c>
      <c r="G45" s="803"/>
      <c r="H45" s="817">
        <v>0.63</v>
      </c>
      <c r="I45" s="803"/>
      <c r="J45" s="134">
        <v>0.54</v>
      </c>
      <c r="K45" s="134">
        <v>0.72</v>
      </c>
      <c r="L45" s="146">
        <v>0.49</v>
      </c>
      <c r="M45" s="144"/>
      <c r="N45" s="144"/>
      <c r="O45" s="144"/>
      <c r="P45" s="144"/>
      <c r="Q45" s="144"/>
      <c r="R45" s="144"/>
      <c r="S45" s="144"/>
      <c r="T45" s="144"/>
      <c r="U45" s="144"/>
      <c r="V45" s="144"/>
      <c r="W45" s="144"/>
    </row>
    <row r="46" spans="1:23" ht="14.5">
      <c r="A46" s="819" t="s">
        <v>1517</v>
      </c>
      <c r="B46" s="803"/>
      <c r="C46" s="817" t="s">
        <v>1518</v>
      </c>
      <c r="D46" s="134" t="s">
        <v>1508</v>
      </c>
      <c r="E46" s="134" t="s">
        <v>1519</v>
      </c>
      <c r="F46" s="817">
        <v>40</v>
      </c>
      <c r="G46" s="803"/>
      <c r="H46" s="817">
        <v>3</v>
      </c>
      <c r="I46" s="803"/>
      <c r="J46" s="134">
        <v>14</v>
      </c>
      <c r="K46" s="134">
        <v>93</v>
      </c>
      <c r="L46" s="146">
        <v>69</v>
      </c>
      <c r="M46" s="144"/>
      <c r="N46" s="144"/>
      <c r="O46" s="144"/>
      <c r="P46" s="144"/>
      <c r="Q46" s="144"/>
      <c r="R46" s="144"/>
      <c r="S46" s="144"/>
      <c r="T46" s="144"/>
      <c r="U46" s="144"/>
      <c r="V46" s="144"/>
      <c r="W46" s="144"/>
    </row>
    <row r="47" spans="1:23" ht="14.5">
      <c r="A47" s="820"/>
      <c r="B47" s="803"/>
      <c r="C47" s="803"/>
      <c r="D47" s="134" t="s">
        <v>1515</v>
      </c>
      <c r="E47" s="134" t="s">
        <v>1520</v>
      </c>
      <c r="F47" s="817">
        <v>97</v>
      </c>
      <c r="G47" s="803"/>
      <c r="H47" s="817">
        <v>35</v>
      </c>
      <c r="I47" s="803"/>
      <c r="J47" s="134">
        <v>98</v>
      </c>
      <c r="K47" s="134">
        <v>100</v>
      </c>
      <c r="L47" s="146">
        <v>99</v>
      </c>
      <c r="M47" s="144"/>
      <c r="N47" s="144"/>
      <c r="O47" s="144"/>
      <c r="P47" s="144"/>
      <c r="Q47" s="144"/>
      <c r="R47" s="144"/>
      <c r="S47" s="144"/>
      <c r="T47" s="144"/>
      <c r="U47" s="144"/>
      <c r="V47" s="144"/>
      <c r="W47" s="144"/>
    </row>
    <row r="48" spans="1:23" ht="14.5">
      <c r="A48" s="819" t="s">
        <v>1521</v>
      </c>
      <c r="B48" s="803"/>
      <c r="C48" s="817" t="s">
        <v>1522</v>
      </c>
      <c r="D48" s="134" t="s">
        <v>1508</v>
      </c>
      <c r="E48" s="134" t="s">
        <v>1514</v>
      </c>
      <c r="F48" s="817">
        <v>0.13</v>
      </c>
      <c r="G48" s="803"/>
      <c r="H48" s="817">
        <v>0.14000000000000001</v>
      </c>
      <c r="I48" s="803"/>
      <c r="J48" s="134">
        <v>0.14000000000000001</v>
      </c>
      <c r="K48" s="134">
        <v>0.09</v>
      </c>
      <c r="L48" s="146">
        <v>0.1</v>
      </c>
      <c r="M48" s="144"/>
      <c r="N48" s="144"/>
      <c r="O48" s="144"/>
      <c r="P48" s="144"/>
      <c r="Q48" s="144"/>
      <c r="R48" s="144"/>
      <c r="S48" s="144"/>
      <c r="T48" s="144"/>
      <c r="U48" s="144"/>
      <c r="V48" s="144"/>
      <c r="W48" s="144"/>
    </row>
    <row r="49" spans="1:23" ht="14.5">
      <c r="A49" s="820"/>
      <c r="B49" s="803"/>
      <c r="C49" s="803"/>
      <c r="D49" s="134" t="s">
        <v>1515</v>
      </c>
      <c r="E49" s="134" t="s">
        <v>1516</v>
      </c>
      <c r="F49" s="817">
        <v>0.08</v>
      </c>
      <c r="G49" s="803"/>
      <c r="H49" s="817">
        <v>7.0000000000000007E-2</v>
      </c>
      <c r="I49" s="803"/>
      <c r="J49" s="134">
        <v>0.06</v>
      </c>
      <c r="K49" s="134">
        <v>0.06</v>
      </c>
      <c r="L49" s="146">
        <v>0.05</v>
      </c>
      <c r="M49" s="144"/>
      <c r="N49" s="144"/>
      <c r="O49" s="144"/>
      <c r="P49" s="144"/>
      <c r="Q49" s="144"/>
      <c r="R49" s="144"/>
      <c r="S49" s="144"/>
      <c r="T49" s="144"/>
      <c r="U49" s="144"/>
      <c r="V49" s="144"/>
      <c r="W49" s="144"/>
    </row>
    <row r="50" spans="1:23" ht="15.5">
      <c r="A50" s="819" t="s">
        <v>713</v>
      </c>
      <c r="B50" s="803"/>
      <c r="C50" s="817" t="s">
        <v>1498</v>
      </c>
      <c r="D50" s="134" t="s">
        <v>1508</v>
      </c>
      <c r="E50" s="134" t="s">
        <v>1514</v>
      </c>
      <c r="F50" s="817">
        <v>1.34</v>
      </c>
      <c r="G50" s="803"/>
      <c r="H50" s="817">
        <v>0</v>
      </c>
      <c r="I50" s="803"/>
      <c r="J50" s="134">
        <v>3.58</v>
      </c>
      <c r="K50" s="134">
        <v>3.89</v>
      </c>
      <c r="L50" s="146">
        <v>1.05</v>
      </c>
      <c r="M50" s="147"/>
      <c r="N50" s="147"/>
      <c r="O50" s="147"/>
      <c r="P50" s="147"/>
      <c r="Q50" s="147"/>
      <c r="R50" s="147"/>
      <c r="S50" s="147"/>
      <c r="T50" s="74"/>
      <c r="U50" s="74"/>
      <c r="V50" s="74"/>
      <c r="W50" s="74"/>
    </row>
    <row r="51" spans="1:23" ht="15.5">
      <c r="A51" s="820"/>
      <c r="B51" s="803"/>
      <c r="C51" s="803"/>
      <c r="D51" s="134" t="s">
        <v>1515</v>
      </c>
      <c r="E51" s="134" t="s">
        <v>1516</v>
      </c>
      <c r="F51" s="817">
        <v>0</v>
      </c>
      <c r="G51" s="803"/>
      <c r="H51" s="817">
        <v>0</v>
      </c>
      <c r="I51" s="803"/>
      <c r="J51" s="134">
        <v>0</v>
      </c>
      <c r="K51" s="134">
        <v>0.13</v>
      </c>
      <c r="L51" s="146">
        <v>0</v>
      </c>
      <c r="M51" s="147"/>
      <c r="N51" s="147"/>
      <c r="O51" s="147"/>
      <c r="P51" s="147"/>
      <c r="Q51" s="147"/>
      <c r="R51" s="147"/>
      <c r="S51" s="147"/>
      <c r="T51" s="74"/>
      <c r="U51" s="74"/>
      <c r="V51" s="74"/>
      <c r="W51" s="74"/>
    </row>
    <row r="52" spans="1:23" ht="15.5">
      <c r="A52" s="819" t="s">
        <v>1535</v>
      </c>
      <c r="B52" s="803"/>
      <c r="C52" s="817" t="s">
        <v>1518</v>
      </c>
      <c r="D52" s="134" t="s">
        <v>1508</v>
      </c>
      <c r="E52" s="134" t="s">
        <v>1519</v>
      </c>
      <c r="F52" s="817">
        <v>0.22</v>
      </c>
      <c r="G52" s="803"/>
      <c r="H52" s="817">
        <v>0.22</v>
      </c>
      <c r="I52" s="803"/>
      <c r="J52" s="134">
        <v>0.22</v>
      </c>
      <c r="K52" s="134">
        <v>0.22</v>
      </c>
      <c r="L52" s="146">
        <v>0.22</v>
      </c>
      <c r="M52" s="147"/>
      <c r="N52" s="147"/>
      <c r="O52" s="147"/>
      <c r="P52" s="147"/>
      <c r="Q52" s="147"/>
      <c r="R52" s="147"/>
      <c r="S52" s="147"/>
      <c r="T52" s="74"/>
      <c r="U52" s="74"/>
      <c r="V52" s="74"/>
      <c r="W52" s="74"/>
    </row>
    <row r="53" spans="1:23" ht="15.5">
      <c r="A53" s="823"/>
      <c r="B53" s="818"/>
      <c r="C53" s="818"/>
      <c r="D53" s="126" t="s">
        <v>1515</v>
      </c>
      <c r="E53" s="126" t="s">
        <v>1520</v>
      </c>
      <c r="F53" s="827">
        <v>0.4</v>
      </c>
      <c r="G53" s="818"/>
      <c r="H53" s="827">
        <v>0.4</v>
      </c>
      <c r="I53" s="818"/>
      <c r="J53" s="126">
        <v>0.4</v>
      </c>
      <c r="K53" s="126">
        <v>0.4</v>
      </c>
      <c r="L53" s="148">
        <v>0.4</v>
      </c>
      <c r="M53" s="147"/>
      <c r="N53" s="147"/>
      <c r="O53" s="147"/>
      <c r="P53" s="147"/>
      <c r="Q53" s="147"/>
      <c r="R53" s="147"/>
      <c r="S53" s="147"/>
      <c r="T53" s="74"/>
      <c r="U53" s="74"/>
      <c r="V53" s="74"/>
      <c r="W53" s="74"/>
    </row>
    <row r="54" spans="1:23" ht="15.5">
      <c r="A54" s="848" t="s">
        <v>1536</v>
      </c>
      <c r="B54" s="803"/>
      <c r="C54" s="803"/>
      <c r="D54" s="80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47" t="s">
        <v>1537</v>
      </c>
      <c r="B56" s="825"/>
      <c r="C56" s="825"/>
      <c r="D56" s="825"/>
      <c r="E56" s="825"/>
      <c r="F56" s="825"/>
      <c r="G56" s="825"/>
      <c r="H56" s="825"/>
      <c r="I56" s="825"/>
      <c r="J56" s="825"/>
      <c r="K56" s="825"/>
      <c r="L56" s="826"/>
      <c r="M56" s="74"/>
      <c r="N56" s="74"/>
      <c r="O56" s="74"/>
      <c r="P56" s="74"/>
      <c r="Q56" s="149"/>
      <c r="R56" s="74"/>
      <c r="S56" s="74"/>
      <c r="T56" s="74"/>
      <c r="U56" s="74"/>
      <c r="V56" s="74"/>
      <c r="W56" s="74"/>
    </row>
    <row r="57" spans="1:23" ht="14.5">
      <c r="A57" s="844" t="s">
        <v>1538</v>
      </c>
      <c r="B57" s="803"/>
      <c r="C57" s="803"/>
      <c r="D57" s="803"/>
      <c r="E57" s="803"/>
      <c r="F57" s="803"/>
      <c r="G57" s="803"/>
      <c r="H57" s="803"/>
      <c r="I57" s="803"/>
      <c r="J57" s="803"/>
      <c r="K57" s="803"/>
      <c r="L57" s="840"/>
      <c r="M57" s="74"/>
      <c r="N57" s="74"/>
      <c r="O57" s="74"/>
      <c r="P57" s="74"/>
      <c r="Q57" s="149"/>
      <c r="R57" s="149"/>
      <c r="S57" s="149"/>
      <c r="T57" s="149"/>
      <c r="U57" s="149"/>
      <c r="V57" s="149"/>
      <c r="W57" s="149"/>
    </row>
    <row r="58" spans="1:23" ht="14.5">
      <c r="A58" s="845" t="s">
        <v>1539</v>
      </c>
      <c r="B58" s="803"/>
      <c r="C58" s="803"/>
      <c r="D58" s="803"/>
      <c r="E58" s="803"/>
      <c r="F58" s="803"/>
      <c r="G58" s="803"/>
      <c r="H58" s="803"/>
      <c r="I58" s="803"/>
      <c r="J58" s="803"/>
      <c r="K58" s="803"/>
      <c r="L58" s="840"/>
      <c r="M58" s="74"/>
      <c r="N58" s="74"/>
      <c r="O58" s="74"/>
      <c r="P58" s="74"/>
      <c r="Q58" s="74"/>
      <c r="R58" s="74"/>
      <c r="S58" s="74"/>
      <c r="T58" s="74"/>
      <c r="U58" s="74"/>
      <c r="V58" s="74"/>
      <c r="W58" s="74"/>
    </row>
    <row r="59" spans="1:23" ht="14.5">
      <c r="A59" s="844" t="s">
        <v>1540</v>
      </c>
      <c r="B59" s="803"/>
      <c r="C59" s="803"/>
      <c r="D59" s="803"/>
      <c r="E59" s="803"/>
      <c r="F59" s="803"/>
      <c r="G59" s="803"/>
      <c r="H59" s="803"/>
      <c r="I59" s="803"/>
      <c r="J59" s="803"/>
      <c r="K59" s="803"/>
      <c r="L59" s="840"/>
      <c r="M59" s="149"/>
      <c r="N59" s="149"/>
      <c r="O59" s="149"/>
      <c r="P59" s="149"/>
      <c r="Q59" s="149"/>
      <c r="R59" s="74"/>
      <c r="S59" s="74"/>
      <c r="T59" s="74"/>
      <c r="U59" s="74"/>
      <c r="V59" s="74"/>
      <c r="W59" s="74"/>
    </row>
    <row r="60" spans="1:23" ht="14.5">
      <c r="A60" s="844" t="s">
        <v>1541</v>
      </c>
      <c r="B60" s="803"/>
      <c r="C60" s="803"/>
      <c r="D60" s="803"/>
      <c r="E60" s="803"/>
      <c r="F60" s="803"/>
      <c r="G60" s="803"/>
      <c r="H60" s="803"/>
      <c r="I60" s="803"/>
      <c r="J60" s="803"/>
      <c r="K60" s="803"/>
      <c r="L60" s="840"/>
      <c r="M60" s="149"/>
      <c r="N60" s="149"/>
      <c r="O60" s="149"/>
      <c r="P60" s="149"/>
      <c r="Q60" s="74"/>
      <c r="R60" s="74"/>
      <c r="S60" s="74"/>
      <c r="T60" s="74"/>
      <c r="U60" s="74"/>
      <c r="V60" s="74"/>
      <c r="W60" s="74"/>
    </row>
    <row r="61" spans="1:23" ht="14.5">
      <c r="A61" s="845" t="s">
        <v>1542</v>
      </c>
      <c r="B61" s="803"/>
      <c r="C61" s="803"/>
      <c r="D61" s="803"/>
      <c r="E61" s="803"/>
      <c r="F61" s="803"/>
      <c r="G61" s="803"/>
      <c r="H61" s="803"/>
      <c r="I61" s="803"/>
      <c r="J61" s="803"/>
      <c r="K61" s="803"/>
      <c r="L61" s="840"/>
      <c r="M61" s="74"/>
      <c r="N61" s="74"/>
      <c r="O61" s="74"/>
      <c r="P61" s="74"/>
      <c r="Q61" s="74"/>
      <c r="R61" s="74"/>
      <c r="S61" s="74"/>
      <c r="T61" s="74"/>
      <c r="U61" s="74"/>
      <c r="V61" s="74"/>
      <c r="W61" s="74"/>
    </row>
    <row r="62" spans="1:23" ht="14.5">
      <c r="A62" s="846" t="s">
        <v>1543</v>
      </c>
      <c r="B62" s="818"/>
      <c r="C62" s="818"/>
      <c r="D62" s="818"/>
      <c r="E62" s="818"/>
      <c r="F62" s="818"/>
      <c r="G62" s="818"/>
      <c r="H62" s="818"/>
      <c r="I62" s="818"/>
      <c r="J62" s="818"/>
      <c r="K62" s="818"/>
      <c r="L62" s="83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36" t="s">
        <v>2576</v>
      </c>
      <c r="B1" s="635" t="s">
        <v>2574</v>
      </c>
      <c r="C1" s="636" t="s">
        <v>1761</v>
      </c>
      <c r="D1" s="634" t="s">
        <v>1762</v>
      </c>
      <c r="E1" s="634" t="s">
        <v>12</v>
      </c>
      <c r="F1" s="634" t="s">
        <v>1763</v>
      </c>
      <c r="G1" s="634" t="s">
        <v>1769</v>
      </c>
    </row>
    <row r="2" spans="1:7" ht="150">
      <c r="A2" s="634" t="s">
        <v>1757</v>
      </c>
      <c r="B2" s="637" t="s">
        <v>1766</v>
      </c>
      <c r="C2" s="636"/>
      <c r="D2" s="636" t="s">
        <v>2573</v>
      </c>
      <c r="E2" s="636" t="s">
        <v>2575</v>
      </c>
      <c r="F2" s="636" t="s">
        <v>2571</v>
      </c>
      <c r="G2" s="636" t="s">
        <v>1776</v>
      </c>
    </row>
    <row r="3" spans="1:7" ht="300">
      <c r="A3" s="634" t="s">
        <v>1758</v>
      </c>
      <c r="B3" s="637" t="s">
        <v>1767</v>
      </c>
      <c r="C3" s="637" t="s">
        <v>1772</v>
      </c>
      <c r="D3" s="637" t="s">
        <v>2570</v>
      </c>
      <c r="E3" s="636" t="s">
        <v>2572</v>
      </c>
      <c r="F3" s="636" t="s">
        <v>1773</v>
      </c>
      <c r="G3" s="636" t="s">
        <v>1770</v>
      </c>
    </row>
    <row r="4" spans="1:7" ht="100" customHeight="1">
      <c r="A4" s="634" t="s">
        <v>1759</v>
      </c>
      <c r="B4" s="637" t="s">
        <v>1775</v>
      </c>
      <c r="C4" s="636"/>
      <c r="D4" s="636" t="s">
        <v>1771</v>
      </c>
      <c r="E4" s="636"/>
      <c r="F4" s="636"/>
      <c r="G4" s="636" t="s">
        <v>1774</v>
      </c>
    </row>
    <row r="5" spans="1:7" ht="100" customHeight="1">
      <c r="A5" s="634" t="s">
        <v>1760</v>
      </c>
      <c r="B5" s="637" t="s">
        <v>1768</v>
      </c>
      <c r="C5" s="636" t="s">
        <v>2569</v>
      </c>
      <c r="D5" s="636"/>
      <c r="E5" s="636"/>
      <c r="F5" s="636"/>
      <c r="G5" s="636"/>
    </row>
    <row r="6" spans="1:7" ht="100" customHeight="1">
      <c r="A6" s="635" t="s">
        <v>1765</v>
      </c>
      <c r="B6" s="635"/>
      <c r="C6" s="637" t="s">
        <v>1764</v>
      </c>
      <c r="D6" s="636"/>
      <c r="E6" s="636"/>
      <c r="F6" s="636"/>
      <c r="G6" s="63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50" t="s">
        <v>524</v>
      </c>
      <c r="Y22" s="82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A420"/>
  <sheetViews>
    <sheetView tabSelected="1" zoomScale="80" zoomScaleNormal="80" workbookViewId="0">
      <pane xSplit="3" topLeftCell="D1" activePane="topRight" state="frozen"/>
      <selection pane="topRight" activeCell="A68" sqref="A68:A74"/>
    </sheetView>
  </sheetViews>
  <sheetFormatPr defaultColWidth="22.1796875" defaultRowHeight="12.5"/>
  <cols>
    <col min="1" max="1" width="15.90625" style="582" customWidth="1"/>
    <col min="2" max="2" width="13.81640625" style="582" customWidth="1"/>
    <col min="3" max="3" width="25.81640625" style="582" customWidth="1"/>
    <col min="4" max="4" width="11.81640625" style="582" customWidth="1"/>
    <col min="5" max="5" width="23.08984375" style="582" customWidth="1"/>
    <col min="6" max="6" width="11.453125" style="582" customWidth="1"/>
    <col min="7" max="7" width="12.1796875" style="582" customWidth="1"/>
    <col min="8" max="8" width="23.08984375" style="582" customWidth="1"/>
    <col min="9" max="9" width="41.7265625" style="582" customWidth="1"/>
    <col min="10" max="10" width="33.54296875" style="156" customWidth="1"/>
    <col min="11" max="11" width="38.26953125" style="582" bestFit="1" customWidth="1"/>
    <col min="12" max="12" width="22.36328125" style="582" bestFit="1" customWidth="1"/>
    <col min="13" max="13" width="44.81640625" style="582" customWidth="1"/>
    <col min="14" max="14" width="22.08984375" style="582" bestFit="1" customWidth="1"/>
    <col min="15" max="15" width="31.54296875" style="582" customWidth="1"/>
    <col min="16" max="16" width="29.7265625" style="582" bestFit="1" customWidth="1"/>
    <col min="17" max="17" width="18.08984375" style="582" bestFit="1" customWidth="1"/>
    <col min="18" max="18" width="30.81640625" style="582" bestFit="1" customWidth="1"/>
    <col min="19" max="19" width="31.1796875" style="582" bestFit="1" customWidth="1"/>
    <col min="20" max="21" width="18.81640625" style="582" bestFit="1" customWidth="1"/>
    <col min="22" max="22" width="24.36328125" style="582" bestFit="1" customWidth="1"/>
    <col min="23" max="23" width="64.6328125" style="582" bestFit="1" customWidth="1"/>
    <col min="24" max="24" width="27" style="190" bestFit="1" customWidth="1"/>
    <col min="25" max="25" width="37.90625" style="582" bestFit="1" customWidth="1"/>
    <col min="26" max="26" width="30.36328125" style="284" bestFit="1" customWidth="1"/>
    <col min="27" max="27" width="38.26953125" style="436" bestFit="1" customWidth="1"/>
    <col min="28" max="28" width="45.08984375" style="436" bestFit="1" customWidth="1"/>
    <col min="29" max="29" width="29.36328125" style="156" bestFit="1" customWidth="1"/>
    <col min="30" max="30" width="32.54296875" style="156" bestFit="1" customWidth="1"/>
    <col min="31" max="31" width="27.08984375" style="156" hidden="1" customWidth="1"/>
    <col min="32" max="32" width="36.453125" style="607" hidden="1" customWidth="1"/>
    <col min="33" max="33" width="101.7265625" style="208" hidden="1" customWidth="1"/>
    <col min="34" max="34" width="107" style="608" bestFit="1" customWidth="1"/>
    <col min="35" max="35" width="29.26953125" style="608" bestFit="1" customWidth="1"/>
    <col min="36" max="36" width="21.453125" style="609" bestFit="1" customWidth="1"/>
    <col min="37" max="37" width="23.1796875" style="582" bestFit="1" customWidth="1"/>
    <col min="38" max="38" width="47.1796875" style="582" bestFit="1" customWidth="1"/>
    <col min="39" max="39" width="109.1796875" style="156" bestFit="1" customWidth="1"/>
    <col min="40" max="40" width="27.26953125" style="156" bestFit="1" customWidth="1"/>
    <col min="41" max="41" width="15.54296875" style="156" bestFit="1" customWidth="1"/>
    <col min="42" max="42" width="29.81640625" style="156" bestFit="1" customWidth="1"/>
    <col min="43" max="43" width="39.08984375" style="156" bestFit="1" customWidth="1"/>
    <col min="44" max="44" width="36.81640625" style="156" bestFit="1" customWidth="1"/>
    <col min="45" max="45" width="18.90625" style="156" bestFit="1" customWidth="1"/>
    <col min="46" max="46" width="34.90625" style="156" bestFit="1" customWidth="1"/>
    <col min="47" max="47" width="23.54296875" style="156" hidden="1" customWidth="1"/>
    <col min="48" max="48" width="33" style="162" hidden="1" customWidth="1"/>
    <col min="49" max="49" width="24.6328125" style="607" hidden="1" customWidth="1"/>
    <col min="50" max="50" width="23" style="607" bestFit="1" customWidth="1"/>
    <col min="51" max="51" width="19.08984375" style="609" bestFit="1" customWidth="1"/>
    <col min="52" max="52" width="19.90625" style="582" bestFit="1" customWidth="1"/>
    <col min="53" max="53" width="21.7265625" style="582" bestFit="1" customWidth="1"/>
    <col min="54" max="54" width="19.08984375" style="582" bestFit="1" customWidth="1"/>
    <col min="55" max="55" width="29.54296875" style="582" bestFit="1" customWidth="1"/>
    <col min="56" max="56" width="37.36328125" style="582" bestFit="1" customWidth="1"/>
    <col min="57" max="57" width="35" style="582" bestFit="1" customWidth="1"/>
    <col min="58" max="58" width="41.1796875" style="156" bestFit="1" customWidth="1"/>
    <col min="59" max="59" width="27.26953125" style="156" bestFit="1" customWidth="1"/>
    <col min="60" max="60" width="18" style="156" bestFit="1" customWidth="1"/>
    <col min="61" max="61" width="56.453125" style="156" bestFit="1" customWidth="1"/>
    <col min="62" max="62" width="25.36328125" style="156" hidden="1" customWidth="1"/>
    <col min="63" max="63" width="34.90625" style="162" hidden="1" customWidth="1"/>
    <col min="64" max="64" width="60.7265625" style="208" hidden="1" customWidth="1"/>
    <col min="65" max="65" width="13.7265625" style="582" hidden="1" customWidth="1"/>
    <col min="66" max="66" width="18" style="190" hidden="1" customWidth="1"/>
    <col min="67" max="67" width="24.81640625" style="300" hidden="1" customWidth="1"/>
    <col min="68" max="68" width="73.453125" style="582" hidden="1" customWidth="1"/>
    <col min="69" max="69" width="23.1796875" style="582" hidden="1" customWidth="1"/>
    <col min="70" max="70" width="35.81640625" style="582" hidden="1" customWidth="1"/>
    <col min="71" max="71" width="29.7265625" style="582" bestFit="1" customWidth="1"/>
    <col min="72" max="72" width="35.54296875" style="582" bestFit="1" customWidth="1"/>
    <col min="73" max="73" width="31.90625" style="582" bestFit="1" customWidth="1"/>
    <col min="74" max="74" width="28.36328125" style="582" bestFit="1" customWidth="1"/>
    <col min="75" max="75" width="22.08984375" style="582" bestFit="1" customWidth="1"/>
    <col min="76" max="76" width="49.1796875" style="581" bestFit="1" customWidth="1"/>
    <col min="77" max="16384" width="22.1796875" style="582"/>
  </cols>
  <sheetData>
    <row r="1" spans="1:78" s="567" customFormat="1" ht="43" customHeight="1">
      <c r="A1" s="554" t="s">
        <v>2412</v>
      </c>
      <c r="B1" s="554" t="s">
        <v>1897</v>
      </c>
      <c r="C1" s="554" t="s">
        <v>2559</v>
      </c>
      <c r="D1" s="555" t="s">
        <v>2388</v>
      </c>
      <c r="E1" s="555" t="s">
        <v>2389</v>
      </c>
      <c r="F1" s="555" t="s">
        <v>1924</v>
      </c>
      <c r="G1" s="555" t="s">
        <v>1908</v>
      </c>
      <c r="H1" s="555" t="s">
        <v>2336</v>
      </c>
      <c r="I1" s="554" t="s">
        <v>1829</v>
      </c>
      <c r="J1" s="336" t="s">
        <v>1886</v>
      </c>
      <c r="K1" s="554" t="s">
        <v>2350</v>
      </c>
      <c r="L1" s="555" t="s">
        <v>1901</v>
      </c>
      <c r="M1" s="555" t="s">
        <v>2351</v>
      </c>
      <c r="N1" s="554" t="s">
        <v>2392</v>
      </c>
      <c r="O1" s="554" t="s">
        <v>2553</v>
      </c>
      <c r="P1" s="554" t="s">
        <v>2605</v>
      </c>
      <c r="Q1" s="554" t="s">
        <v>2684</v>
      </c>
      <c r="R1" s="554" t="s">
        <v>2579</v>
      </c>
      <c r="S1" s="554" t="s">
        <v>2563</v>
      </c>
      <c r="T1" s="554" t="s">
        <v>2564</v>
      </c>
      <c r="U1" s="554" t="s">
        <v>2637</v>
      </c>
      <c r="V1" s="554" t="s">
        <v>2669</v>
      </c>
      <c r="W1" s="554" t="s">
        <v>2636</v>
      </c>
      <c r="X1" s="554" t="s">
        <v>2670</v>
      </c>
      <c r="Y1" s="556" t="s">
        <v>2489</v>
      </c>
      <c r="Z1" s="337" t="s">
        <v>1991</v>
      </c>
      <c r="AA1" s="557" t="s">
        <v>1554</v>
      </c>
      <c r="AB1" s="337" t="s">
        <v>2015</v>
      </c>
      <c r="AC1" s="337" t="s">
        <v>1910</v>
      </c>
      <c r="AD1" s="337" t="s">
        <v>1903</v>
      </c>
      <c r="AE1" s="337" t="s">
        <v>2488</v>
      </c>
      <c r="AF1" s="337" t="s">
        <v>2005</v>
      </c>
      <c r="AG1" s="337" t="s">
        <v>2487</v>
      </c>
      <c r="AH1" s="557" t="s">
        <v>2473</v>
      </c>
      <c r="AI1" s="437" t="s">
        <v>2443</v>
      </c>
      <c r="AJ1" s="558" t="s">
        <v>2477</v>
      </c>
      <c r="AK1" s="559" t="s">
        <v>2524</v>
      </c>
      <c r="AL1" s="559" t="s">
        <v>2444</v>
      </c>
      <c r="AM1" s="559" t="s">
        <v>2445</v>
      </c>
      <c r="AN1" s="559" t="s">
        <v>2446</v>
      </c>
      <c r="AO1" s="339" t="s">
        <v>59</v>
      </c>
      <c r="AP1" s="339" t="s">
        <v>2447</v>
      </c>
      <c r="AQ1" s="339" t="s">
        <v>60</v>
      </c>
      <c r="AR1" s="339" t="s">
        <v>61</v>
      </c>
      <c r="AS1" s="339" t="s">
        <v>2448</v>
      </c>
      <c r="AT1" s="339" t="s">
        <v>2449</v>
      </c>
      <c r="AU1" s="339" t="s">
        <v>2478</v>
      </c>
      <c r="AV1" s="339" t="s">
        <v>2450</v>
      </c>
      <c r="AW1" s="339" t="s">
        <v>2479</v>
      </c>
      <c r="AX1" s="339" t="s">
        <v>2474</v>
      </c>
      <c r="AY1" s="560" t="s">
        <v>2480</v>
      </c>
      <c r="AZ1" s="561" t="s">
        <v>2440</v>
      </c>
      <c r="BA1" s="561" t="s">
        <v>2339</v>
      </c>
      <c r="BB1" s="560" t="s">
        <v>2340</v>
      </c>
      <c r="BC1" s="561" t="s">
        <v>2451</v>
      </c>
      <c r="BD1" s="561" t="s">
        <v>2452</v>
      </c>
      <c r="BE1" s="561" t="s">
        <v>63</v>
      </c>
      <c r="BF1" s="561" t="s">
        <v>64</v>
      </c>
      <c r="BG1" s="561" t="s">
        <v>2453</v>
      </c>
      <c r="BH1" s="340" t="s">
        <v>2454</v>
      </c>
      <c r="BI1" s="340" t="s">
        <v>65</v>
      </c>
      <c r="BJ1" s="340" t="s">
        <v>2481</v>
      </c>
      <c r="BK1" s="340" t="s">
        <v>2455</v>
      </c>
      <c r="BL1" s="340" t="s">
        <v>2482</v>
      </c>
      <c r="BM1" s="340" t="s">
        <v>2475</v>
      </c>
      <c r="BN1" s="341" t="s">
        <v>66</v>
      </c>
      <c r="BO1" s="562" t="s">
        <v>2483</v>
      </c>
      <c r="BP1" s="342" t="s">
        <v>1995</v>
      </c>
      <c r="BQ1" s="342" t="s">
        <v>1923</v>
      </c>
      <c r="BR1" s="563" t="s">
        <v>2484</v>
      </c>
      <c r="BS1" s="563" t="s">
        <v>1546</v>
      </c>
      <c r="BT1" s="563" t="s">
        <v>2485</v>
      </c>
      <c r="BU1" s="563" t="s">
        <v>2008</v>
      </c>
      <c r="BV1" s="563" t="s">
        <v>2486</v>
      </c>
      <c r="BW1" s="563" t="s">
        <v>2476</v>
      </c>
      <c r="BX1" s="564" t="s">
        <v>1558</v>
      </c>
      <c r="BY1" s="565" t="s">
        <v>2417</v>
      </c>
      <c r="BZ1" s="566" t="s">
        <v>2418</v>
      </c>
    </row>
    <row r="2" spans="1:78" s="212" customFormat="1" ht="42" hidden="1">
      <c r="A2" s="326">
        <v>1</v>
      </c>
      <c r="B2" s="326">
        <v>1</v>
      </c>
      <c r="C2" s="326" t="s">
        <v>2557</v>
      </c>
      <c r="D2" s="326"/>
      <c r="E2" s="326"/>
      <c r="F2" s="326" t="s">
        <v>1621</v>
      </c>
      <c r="G2" s="326"/>
      <c r="H2" s="283" t="s">
        <v>1621</v>
      </c>
      <c r="I2" s="326" t="s">
        <v>1784</v>
      </c>
      <c r="J2" s="328" t="str">
        <f>_xlfn.CONCAT("'&lt;br&gt;','&lt;b&gt;','",I2, ": ','&lt;/b&gt;',",O2, ",'&lt;/br&gt;',")</f>
        <v>'&lt;br&gt;','&lt;b&gt;','datasetID : ','&lt;/b&gt;',datasetID ,'&lt;/br&gt;',</v>
      </c>
      <c r="K2" s="328" t="s">
        <v>1785</v>
      </c>
      <c r="L2" s="283" t="s">
        <v>2619</v>
      </c>
      <c r="M2" s="328" t="s">
        <v>1843</v>
      </c>
      <c r="N2" s="328"/>
      <c r="O2" s="328" t="s">
        <v>1784</v>
      </c>
      <c r="P2" s="328" t="s">
        <v>2621</v>
      </c>
      <c r="Q2" s="328"/>
      <c r="R2" s="645" t="s">
        <v>2622</v>
      </c>
      <c r="S2" s="328" t="str">
        <f>Table2[[#This Row],[Minimum possible value]]</f>
        <v>NA</v>
      </c>
      <c r="T2" s="328" t="str">
        <f>Table2[[#This Row],[Maximum likely or possible value]]</f>
        <v>NA</v>
      </c>
      <c r="U2" s="328" t="s">
        <v>2638</v>
      </c>
      <c r="V2" s="328"/>
      <c r="W2" s="328"/>
      <c r="X2" s="328"/>
      <c r="Y2" s="329"/>
      <c r="Z2" s="329"/>
      <c r="AA2" s="330"/>
      <c r="AB2" s="330"/>
      <c r="AC2" s="330"/>
      <c r="AD2" s="330"/>
      <c r="AE2" s="330"/>
      <c r="AF2" s="330"/>
      <c r="AG2" s="330"/>
      <c r="AH2" s="330"/>
      <c r="AI2" s="331"/>
      <c r="AJ2" s="161"/>
      <c r="AK2" s="161"/>
      <c r="AL2" s="161"/>
      <c r="AM2" s="161"/>
      <c r="AN2" s="161"/>
      <c r="AO2" s="161"/>
      <c r="AP2" s="161"/>
      <c r="AQ2" s="161" t="s">
        <v>78</v>
      </c>
      <c r="AR2" s="161" t="s">
        <v>78</v>
      </c>
      <c r="AS2" s="161"/>
      <c r="AT2" s="161"/>
      <c r="AU2" s="161"/>
      <c r="AV2" s="161"/>
      <c r="AW2" s="332"/>
      <c r="AX2" s="297"/>
      <c r="AY2" s="196"/>
      <c r="AZ2" s="160"/>
      <c r="BA2" s="160"/>
      <c r="BB2" s="160"/>
      <c r="BC2" s="160"/>
      <c r="BD2" s="160"/>
      <c r="BE2" s="160"/>
      <c r="BF2" s="196"/>
      <c r="BG2" s="160"/>
      <c r="BH2" s="160"/>
      <c r="BI2" s="196"/>
      <c r="BJ2" s="160"/>
      <c r="BK2" s="160"/>
      <c r="BL2" s="160"/>
      <c r="BM2" s="160"/>
      <c r="BN2" s="196"/>
      <c r="BO2" s="160"/>
      <c r="BP2" s="160"/>
      <c r="BQ2" s="160"/>
      <c r="BR2" s="160"/>
      <c r="BS2" s="364"/>
      <c r="BT2" s="364"/>
      <c r="BU2" s="364"/>
      <c r="BV2" s="364"/>
      <c r="BW2" s="364"/>
      <c r="BX2" s="505"/>
      <c r="BY2" s="156"/>
    </row>
    <row r="3" spans="1:78" s="212" customFormat="1" ht="42" hidden="1">
      <c r="A3" s="283">
        <v>2</v>
      </c>
      <c r="B3" s="326">
        <v>1</v>
      </c>
      <c r="C3" s="326" t="s">
        <v>2557</v>
      </c>
      <c r="D3" s="326"/>
      <c r="E3" s="326"/>
      <c r="F3" s="283" t="s">
        <v>1621</v>
      </c>
      <c r="G3" s="283"/>
      <c r="H3" s="283" t="s">
        <v>1621</v>
      </c>
      <c r="I3" s="283" t="s">
        <v>1778</v>
      </c>
      <c r="J3" s="229" t="str">
        <f>_xlfn.CONCAT("'&lt;br&gt;','&lt;b&gt;','",I3, ": ','&lt;/b&gt;',",O3, ",'&lt;/br&gt;',")</f>
        <v>'&lt;br&gt;','&lt;b&gt;','type : ','&lt;/b&gt;',type,'&lt;/br&gt;',</v>
      </c>
      <c r="K3" s="229" t="s">
        <v>1988</v>
      </c>
      <c r="L3" s="283" t="s">
        <v>2636</v>
      </c>
      <c r="M3" s="229" t="s">
        <v>2561</v>
      </c>
      <c r="N3" s="229"/>
      <c r="O3" s="229" t="s">
        <v>2337</v>
      </c>
      <c r="P3" s="653" t="s">
        <v>2671</v>
      </c>
      <c r="Q3" s="653"/>
      <c r="R3" s="645" t="s">
        <v>2622</v>
      </c>
      <c r="S3" s="229" t="str">
        <f>Table2[[#This Row],[Minimum possible value]]</f>
        <v>NA</v>
      </c>
      <c r="T3" s="229" t="str">
        <f>Table2[[#This Row],[Maximum likely or possible value]]</f>
        <v>NA</v>
      </c>
      <c r="U3" s="229"/>
      <c r="V3" s="229" t="s">
        <v>2639</v>
      </c>
      <c r="W3" s="654" t="s">
        <v>2646</v>
      </c>
      <c r="X3" s="654" t="s">
        <v>2645</v>
      </c>
      <c r="Y3" s="189"/>
      <c r="Z3" s="189"/>
      <c r="AA3" s="9"/>
      <c r="AB3" s="9"/>
      <c r="AC3" s="9"/>
      <c r="AD3" s="9"/>
      <c r="AE3" s="9"/>
      <c r="AF3" s="9"/>
      <c r="AG3" s="9"/>
      <c r="AH3" s="9"/>
      <c r="AI3" s="302"/>
      <c r="AJ3" s="643"/>
      <c r="AK3" s="643"/>
      <c r="AL3" s="643"/>
      <c r="AM3" s="643"/>
      <c r="AN3" s="643"/>
      <c r="AO3" s="491"/>
      <c r="AP3" s="491"/>
      <c r="AQ3" s="161" t="s">
        <v>78</v>
      </c>
      <c r="AR3" s="161" t="s">
        <v>78</v>
      </c>
      <c r="AS3" s="491"/>
      <c r="AT3" s="491"/>
      <c r="AU3" s="491"/>
      <c r="AV3" s="491"/>
      <c r="AW3" s="191"/>
      <c r="AX3" s="258"/>
      <c r="AY3" s="12"/>
      <c r="AZ3" s="13"/>
      <c r="BA3" s="13"/>
      <c r="BB3" s="13"/>
      <c r="BC3" s="13"/>
      <c r="BD3" s="13"/>
      <c r="BE3" s="13"/>
      <c r="BF3" s="12"/>
      <c r="BG3" s="13"/>
      <c r="BH3" s="13"/>
      <c r="BI3" s="12"/>
      <c r="BJ3" s="13"/>
      <c r="BK3" s="13"/>
      <c r="BL3" s="13"/>
      <c r="BM3" s="13"/>
      <c r="BN3" s="12"/>
      <c r="BO3" s="13"/>
      <c r="BP3" s="13"/>
      <c r="BQ3" s="13"/>
      <c r="BR3" s="13"/>
      <c r="BS3" s="277"/>
      <c r="BT3" s="277"/>
      <c r="BU3" s="277"/>
      <c r="BV3" s="277"/>
      <c r="BW3" s="277"/>
      <c r="BX3" s="12"/>
      <c r="BY3" s="156"/>
    </row>
    <row r="4" spans="1:78" s="212" customFormat="1" ht="28" hidden="1">
      <c r="A4" s="326">
        <v>3</v>
      </c>
      <c r="B4" s="326">
        <v>1</v>
      </c>
      <c r="C4" s="326" t="s">
        <v>2557</v>
      </c>
      <c r="D4" s="326"/>
      <c r="E4" s="326"/>
      <c r="F4" s="283" t="s">
        <v>1621</v>
      </c>
      <c r="G4" s="283"/>
      <c r="H4" s="283" t="s">
        <v>1621</v>
      </c>
      <c r="I4" s="283" t="s">
        <v>1859</v>
      </c>
      <c r="J4" s="229"/>
      <c r="K4" s="229" t="s">
        <v>1844</v>
      </c>
      <c r="L4" s="283" t="s">
        <v>2344</v>
      </c>
      <c r="M4" s="229" t="s">
        <v>1845</v>
      </c>
      <c r="N4" s="229"/>
      <c r="O4" s="229" t="s">
        <v>1858</v>
      </c>
      <c r="P4" s="328" t="s">
        <v>2672</v>
      </c>
      <c r="Q4" s="328"/>
      <c r="R4" s="645" t="s">
        <v>2624</v>
      </c>
      <c r="S4" s="229" t="str">
        <f>Table2[[#This Row],[Minimum possible value]]</f>
        <v>NA</v>
      </c>
      <c r="T4" s="229" t="str">
        <f>Table2[[#This Row],[Maximum likely or possible value]]</f>
        <v>NA</v>
      </c>
      <c r="U4" s="229"/>
      <c r="V4" s="229"/>
      <c r="W4" s="328"/>
      <c r="X4" s="328"/>
      <c r="Y4" s="500"/>
      <c r="Z4" s="442"/>
      <c r="AA4" s="502"/>
      <c r="AB4" s="502"/>
      <c r="AC4" s="502"/>
      <c r="AD4" s="502"/>
      <c r="AE4" s="502"/>
      <c r="AF4" s="502"/>
      <c r="AG4" s="503"/>
      <c r="AH4" s="502"/>
      <c r="AI4" s="275"/>
      <c r="AJ4" s="296"/>
      <c r="AK4" s="296"/>
      <c r="AL4" s="296"/>
      <c r="AM4" s="296"/>
      <c r="AN4" s="296"/>
      <c r="AO4" s="643"/>
      <c r="AP4" s="643"/>
      <c r="AQ4" s="643" t="s">
        <v>78</v>
      </c>
      <c r="AR4" s="643" t="s">
        <v>78</v>
      </c>
      <c r="AS4" s="643"/>
      <c r="AT4" s="643"/>
      <c r="AU4" s="643"/>
      <c r="AV4" s="643"/>
      <c r="AW4" s="504"/>
      <c r="AX4" s="282"/>
      <c r="AY4" s="192"/>
      <c r="AZ4" s="36"/>
      <c r="BA4" s="36"/>
      <c r="BB4" s="36"/>
      <c r="BC4" s="36"/>
      <c r="BD4" s="36"/>
      <c r="BE4" s="36"/>
      <c r="BF4" s="36"/>
      <c r="BG4" s="36"/>
      <c r="BH4" s="36"/>
      <c r="BI4" s="36"/>
      <c r="BJ4" s="36"/>
      <c r="BK4" s="36"/>
      <c r="BL4" s="344"/>
      <c r="BM4" s="36"/>
      <c r="BN4" s="192"/>
      <c r="BO4" s="36"/>
      <c r="BP4" s="36"/>
      <c r="BQ4" s="36"/>
      <c r="BR4" s="36"/>
      <c r="BS4" s="282"/>
      <c r="BT4" s="282"/>
      <c r="BU4" s="282"/>
      <c r="BV4" s="282"/>
      <c r="BW4" s="282"/>
      <c r="BX4" s="506"/>
      <c r="BY4" s="156"/>
    </row>
    <row r="5" spans="1:78" s="212" customFormat="1" ht="14" hidden="1">
      <c r="A5" s="283">
        <v>4</v>
      </c>
      <c r="B5" s="326">
        <v>1</v>
      </c>
      <c r="C5" s="326" t="s">
        <v>2557</v>
      </c>
      <c r="D5" s="326"/>
      <c r="E5" s="326"/>
      <c r="F5" s="283"/>
      <c r="G5" s="283"/>
      <c r="H5" s="652"/>
      <c r="I5" s="283"/>
      <c r="J5" s="229"/>
      <c r="K5" s="229"/>
      <c r="L5" s="283" t="s">
        <v>2344</v>
      </c>
      <c r="M5" s="229"/>
      <c r="N5" s="229"/>
      <c r="O5" s="495"/>
      <c r="P5" s="649" t="s">
        <v>2647</v>
      </c>
      <c r="Q5" s="794"/>
      <c r="R5" s="645" t="s">
        <v>2624</v>
      </c>
      <c r="S5" s="649"/>
      <c r="T5" s="649"/>
      <c r="U5" s="294"/>
      <c r="V5" s="294"/>
      <c r="W5" s="294"/>
      <c r="X5" s="294"/>
      <c r="Y5" s="501"/>
      <c r="Z5" s="501"/>
      <c r="AA5" s="501"/>
      <c r="AB5" s="501"/>
      <c r="AC5" s="501"/>
      <c r="AD5" s="501"/>
      <c r="AE5" s="501"/>
      <c r="AF5" s="501"/>
      <c r="AG5" s="501"/>
      <c r="AH5" s="501"/>
      <c r="AI5" s="170"/>
      <c r="AJ5" s="13"/>
      <c r="AK5" s="13"/>
      <c r="AL5" s="13"/>
      <c r="AM5" s="13"/>
      <c r="AN5" s="13"/>
      <c r="AO5" s="13"/>
      <c r="AP5" s="13"/>
      <c r="AQ5" s="160"/>
      <c r="AR5" s="160"/>
      <c r="AS5" s="13"/>
      <c r="AT5" s="13"/>
      <c r="AU5" s="13"/>
      <c r="AV5" s="13"/>
      <c r="AW5" s="270"/>
      <c r="AX5" s="13"/>
      <c r="AY5" s="12"/>
      <c r="AZ5" s="643"/>
      <c r="BA5" s="13"/>
      <c r="BB5" s="13"/>
      <c r="BC5" s="13"/>
      <c r="BD5" s="13"/>
      <c r="BE5" s="13"/>
      <c r="BF5" s="12"/>
      <c r="BG5" s="13"/>
      <c r="BH5" s="13"/>
      <c r="BI5" s="12"/>
      <c r="BJ5" s="13"/>
      <c r="BK5" s="13"/>
      <c r="BL5" s="13"/>
      <c r="BM5" s="13"/>
      <c r="BN5" s="12"/>
      <c r="BO5" s="13"/>
      <c r="BP5" s="13"/>
      <c r="BQ5" s="13"/>
      <c r="BR5" s="13"/>
      <c r="BS5" s="12"/>
      <c r="BT5" s="12"/>
      <c r="BU5" s="12"/>
      <c r="BV5" s="12"/>
      <c r="BW5" s="12"/>
      <c r="BX5" s="12">
        <f>COUNTIF(Y5,"*")+COUNTIF(AI5,"*")+COUNTIF(AY5,"*")+COUNTIF(BN5,"*")</f>
        <v>0</v>
      </c>
      <c r="BY5" s="156"/>
    </row>
    <row r="6" spans="1:78" s="212" customFormat="1" ht="56" hidden="1">
      <c r="A6" s="283">
        <v>5</v>
      </c>
      <c r="B6" s="326">
        <v>1</v>
      </c>
      <c r="C6" s="326" t="s">
        <v>2557</v>
      </c>
      <c r="D6" s="326"/>
      <c r="E6" s="326"/>
      <c r="F6" s="283" t="s">
        <v>1621</v>
      </c>
      <c r="G6" s="283"/>
      <c r="H6" s="283" t="s">
        <v>1621</v>
      </c>
      <c r="I6" s="283" t="s">
        <v>2560</v>
      </c>
      <c r="J6" s="229" t="str">
        <f>_xlfn.CONCAT("'&lt;br&gt;','&lt;b&gt;','",I6, ": ','&lt;/b&gt;',",O6, ",'&lt;/br&gt;',")</f>
        <v>'&lt;br&gt;','&lt;b&gt;','bibliographicCitation: ','&lt;/b&gt;',bibilographicCititation ,'&lt;/br&gt;',</v>
      </c>
      <c r="K6" s="229" t="s">
        <v>1781</v>
      </c>
      <c r="L6" s="283" t="s">
        <v>2344</v>
      </c>
      <c r="M6" s="229"/>
      <c r="N6" s="229"/>
      <c r="O6" s="229" t="s">
        <v>1780</v>
      </c>
      <c r="P6" s="229" t="s">
        <v>2581</v>
      </c>
      <c r="Q6" s="328"/>
      <c r="R6" s="645" t="s">
        <v>2622</v>
      </c>
      <c r="S6" s="229" t="str">
        <f>Table2[[#This Row],[Minimum possible value]]</f>
        <v>NA</v>
      </c>
      <c r="T6" s="229" t="str">
        <f>Table2[[#This Row],[Maximum likely or possible value]]</f>
        <v>NA</v>
      </c>
      <c r="U6" s="229"/>
      <c r="V6" s="229"/>
      <c r="W6" s="229"/>
      <c r="X6" s="229"/>
      <c r="Y6" s="189"/>
      <c r="Z6" s="189"/>
      <c r="AA6" s="9"/>
      <c r="AB6" s="9"/>
      <c r="AC6" s="9"/>
      <c r="AD6" s="9"/>
      <c r="AE6" s="9"/>
      <c r="AF6" s="9"/>
      <c r="AG6" s="9"/>
      <c r="AH6" s="9"/>
      <c r="AI6" s="302"/>
      <c r="AJ6" s="643"/>
      <c r="AK6" s="643"/>
      <c r="AL6" s="643"/>
      <c r="AM6" s="643"/>
      <c r="AN6" s="643"/>
      <c r="AO6" s="491"/>
      <c r="AP6" s="491"/>
      <c r="AQ6" s="161" t="s">
        <v>78</v>
      </c>
      <c r="AR6" s="161" t="s">
        <v>78</v>
      </c>
      <c r="AS6" s="491"/>
      <c r="AT6" s="491"/>
      <c r="AU6" s="643"/>
      <c r="AV6" s="491"/>
      <c r="AW6" s="191"/>
      <c r="AX6" s="258"/>
      <c r="AY6" s="12"/>
      <c r="AZ6" s="13"/>
      <c r="BA6" s="13"/>
      <c r="BB6" s="13"/>
      <c r="BC6" s="13"/>
      <c r="BD6" s="13"/>
      <c r="BE6" s="13"/>
      <c r="BF6" s="12"/>
      <c r="BG6" s="13"/>
      <c r="BH6" s="13"/>
      <c r="BI6" s="12"/>
      <c r="BJ6" s="13"/>
      <c r="BK6" s="13"/>
      <c r="BL6" s="13"/>
      <c r="BM6" s="13"/>
      <c r="BN6" s="12"/>
      <c r="BO6" s="13"/>
      <c r="BP6" s="13"/>
      <c r="BQ6" s="13"/>
      <c r="BR6" s="13"/>
      <c r="BS6" s="276"/>
      <c r="BT6" s="276"/>
      <c r="BU6" s="276"/>
      <c r="BV6" s="276"/>
      <c r="BW6" s="276"/>
      <c r="BX6" s="276"/>
      <c r="BY6" s="156"/>
    </row>
    <row r="7" spans="1:78" s="212" customFormat="1" ht="28" hidden="1">
      <c r="A7" s="283">
        <v>6</v>
      </c>
      <c r="B7" s="326">
        <v>1</v>
      </c>
      <c r="C7" s="326" t="s">
        <v>2557</v>
      </c>
      <c r="D7" s="326"/>
      <c r="E7" s="326"/>
      <c r="F7" s="283" t="s">
        <v>1621</v>
      </c>
      <c r="G7" s="283"/>
      <c r="H7" s="283" t="s">
        <v>1621</v>
      </c>
      <c r="I7" s="283" t="s">
        <v>1779</v>
      </c>
      <c r="J7" s="229" t="str">
        <f>_xlfn.CONCAT("'&lt;br&gt;','&lt;b&gt;','",I7, ": ','&lt;/b&gt;',",O7, ",'&lt;/br&gt;',")</f>
        <v>'&lt;br&gt;','&lt;b&gt;','modified : ','&lt;/b&gt;',modified ,'&lt;/br&gt;',</v>
      </c>
      <c r="K7" s="229" t="s">
        <v>2623</v>
      </c>
      <c r="L7" s="283" t="s">
        <v>1742</v>
      </c>
      <c r="M7" s="229" t="s">
        <v>1839</v>
      </c>
      <c r="N7" s="229"/>
      <c r="O7" s="229" t="s">
        <v>1779</v>
      </c>
      <c r="P7" s="229" t="s">
        <v>2648</v>
      </c>
      <c r="Q7" s="328"/>
      <c r="R7" s="645" t="s">
        <v>2622</v>
      </c>
      <c r="S7" s="229" t="str">
        <f>Table2[[#This Row],[Minimum possible value]]</f>
        <v>NA</v>
      </c>
      <c r="T7" s="229" t="str">
        <f>Table2[[#This Row],[Maximum likely or possible value]]</f>
        <v>NA</v>
      </c>
      <c r="U7" s="229"/>
      <c r="V7" s="229"/>
      <c r="W7" s="229"/>
      <c r="X7" s="229"/>
      <c r="Y7" s="189"/>
      <c r="Z7" s="189"/>
      <c r="AA7" s="9"/>
      <c r="AB7" s="9"/>
      <c r="AC7" s="9"/>
      <c r="AD7" s="9"/>
      <c r="AE7" s="9"/>
      <c r="AF7" s="9"/>
      <c r="AG7" s="9"/>
      <c r="AH7" s="9"/>
      <c r="AI7" s="302"/>
      <c r="AJ7" s="643"/>
      <c r="AK7" s="643"/>
      <c r="AL7" s="643"/>
      <c r="AM7" s="643"/>
      <c r="AN7" s="643"/>
      <c r="AO7" s="491"/>
      <c r="AP7" s="491"/>
      <c r="AQ7" s="161" t="s">
        <v>78</v>
      </c>
      <c r="AR7" s="161" t="s">
        <v>78</v>
      </c>
      <c r="AS7" s="491"/>
      <c r="AT7" s="491"/>
      <c r="AU7" s="491"/>
      <c r="AV7" s="491"/>
      <c r="AW7" s="191"/>
      <c r="AX7" s="258"/>
      <c r="AY7" s="12"/>
      <c r="AZ7" s="13"/>
      <c r="BA7" s="13"/>
      <c r="BB7" s="13"/>
      <c r="BC7" s="13"/>
      <c r="BD7" s="13"/>
      <c r="BE7" s="13"/>
      <c r="BF7" s="12"/>
      <c r="BG7" s="13"/>
      <c r="BH7" s="13"/>
      <c r="BI7" s="12"/>
      <c r="BJ7" s="13"/>
      <c r="BK7" s="13"/>
      <c r="BL7" s="13"/>
      <c r="BM7" s="13"/>
      <c r="BN7" s="12"/>
      <c r="BO7" s="13"/>
      <c r="BP7" s="13"/>
      <c r="BQ7" s="13"/>
      <c r="BR7" s="13"/>
      <c r="BS7" s="276"/>
      <c r="BT7" s="276"/>
      <c r="BU7" s="276"/>
      <c r="BV7" s="276"/>
      <c r="BW7" s="276"/>
      <c r="BX7" s="276"/>
      <c r="BY7" s="156"/>
    </row>
    <row r="8" spans="1:78" s="212" customFormat="1" ht="68.5" hidden="1" customHeight="1">
      <c r="A8" s="283">
        <v>7</v>
      </c>
      <c r="B8" s="326">
        <v>1</v>
      </c>
      <c r="C8" s="326" t="s">
        <v>2557</v>
      </c>
      <c r="D8" s="326"/>
      <c r="E8" s="326"/>
      <c r="F8" s="283" t="s">
        <v>1621</v>
      </c>
      <c r="G8" s="283"/>
      <c r="H8" s="283" t="s">
        <v>1621</v>
      </c>
      <c r="I8" s="283" t="s">
        <v>1837</v>
      </c>
      <c r="J8" s="229"/>
      <c r="K8" s="229" t="s">
        <v>1838</v>
      </c>
      <c r="L8" s="283" t="s">
        <v>2344</v>
      </c>
      <c r="M8" s="229" t="s">
        <v>1841</v>
      </c>
      <c r="N8" s="229"/>
      <c r="O8" s="229" t="s">
        <v>1837</v>
      </c>
      <c r="P8" s="229" t="s">
        <v>2627</v>
      </c>
      <c r="Q8" s="328"/>
      <c r="R8" s="645" t="s">
        <v>2626</v>
      </c>
      <c r="S8" s="229" t="str">
        <f>Table2[[#This Row],[Minimum possible value]]</f>
        <v>NA</v>
      </c>
      <c r="T8" s="229" t="str">
        <f>Table2[[#This Row],[Maximum likely or possible value]]</f>
        <v>NA</v>
      </c>
      <c r="U8" s="229"/>
      <c r="V8" s="229"/>
      <c r="W8" s="229"/>
      <c r="X8" s="229"/>
      <c r="Y8" s="189"/>
      <c r="Z8" s="189"/>
      <c r="AA8" s="9"/>
      <c r="AB8" s="9"/>
      <c r="AC8" s="9"/>
      <c r="AD8" s="9"/>
      <c r="AE8" s="9"/>
      <c r="AF8" s="9"/>
      <c r="AG8" s="9"/>
      <c r="AH8" s="9"/>
      <c r="AI8" s="302"/>
      <c r="AJ8" s="643"/>
      <c r="AK8" s="643"/>
      <c r="AL8" s="643"/>
      <c r="AM8" s="643"/>
      <c r="AN8" s="643"/>
      <c r="AO8" s="643"/>
      <c r="AP8" s="643"/>
      <c r="AQ8" s="161" t="s">
        <v>78</v>
      </c>
      <c r="AR8" s="161" t="s">
        <v>78</v>
      </c>
      <c r="AS8" s="643"/>
      <c r="AT8" s="643"/>
      <c r="AU8" s="643"/>
      <c r="AV8" s="643"/>
      <c r="AW8" s="191"/>
      <c r="AX8" s="258"/>
      <c r="AY8" s="12"/>
      <c r="AZ8" s="13"/>
      <c r="BA8" s="13"/>
      <c r="BB8" s="13"/>
      <c r="BC8" s="13"/>
      <c r="BD8" s="13"/>
      <c r="BE8" s="13"/>
      <c r="BF8" s="12"/>
      <c r="BG8" s="13"/>
      <c r="BH8" s="13"/>
      <c r="BI8" s="12"/>
      <c r="BJ8" s="13"/>
      <c r="BK8" s="13"/>
      <c r="BL8" s="13"/>
      <c r="BM8" s="13"/>
      <c r="BN8" s="12"/>
      <c r="BO8" s="13"/>
      <c r="BP8" s="13"/>
      <c r="BQ8" s="13"/>
      <c r="BR8" s="13"/>
      <c r="BS8" s="276"/>
      <c r="BT8" s="276"/>
      <c r="BU8" s="276"/>
      <c r="BV8" s="276"/>
      <c r="BW8" s="276"/>
      <c r="BX8" s="276"/>
      <c r="BY8" s="156"/>
    </row>
    <row r="9" spans="1:78" s="212" customFormat="1" ht="56" hidden="1">
      <c r="A9" s="283">
        <v>8</v>
      </c>
      <c r="B9" s="326">
        <v>1</v>
      </c>
      <c r="C9" s="326" t="s">
        <v>2557</v>
      </c>
      <c r="D9" s="326"/>
      <c r="E9" s="326"/>
      <c r="F9" s="283" t="s">
        <v>1621</v>
      </c>
      <c r="G9" s="283"/>
      <c r="H9" s="283" t="s">
        <v>1621</v>
      </c>
      <c r="I9" s="283" t="s">
        <v>1857</v>
      </c>
      <c r="J9" s="229" t="str">
        <f>_xlfn.CONCAT("'&lt;br&gt;','&lt;b&gt;','",I9, ": ','&lt;/b&gt;',",O9, ",'&lt;/br&gt;',")</f>
        <v>'&lt;br&gt;','&lt;b&gt;','Institution Code: ','&lt;/b&gt;',institutionCode,'&lt;/br&gt;',</v>
      </c>
      <c r="K9" s="229" t="s">
        <v>1786</v>
      </c>
      <c r="L9" s="283" t="s">
        <v>2344</v>
      </c>
      <c r="M9" s="229" t="s">
        <v>2562</v>
      </c>
      <c r="N9" s="229"/>
      <c r="O9" s="229" t="s">
        <v>1787</v>
      </c>
      <c r="P9" s="229" t="s">
        <v>2649</v>
      </c>
      <c r="Q9" s="328"/>
      <c r="R9" s="645" t="s">
        <v>2624</v>
      </c>
      <c r="S9" s="229" t="str">
        <f>Table2[[#This Row],[Minimum possible value]]</f>
        <v>NA</v>
      </c>
      <c r="T9" s="229" t="str">
        <f>Table2[[#This Row],[Maximum likely or possible value]]</f>
        <v>NA</v>
      </c>
      <c r="U9" s="229"/>
      <c r="V9" s="229"/>
      <c r="W9" s="229"/>
      <c r="X9" s="229"/>
      <c r="Y9" s="189"/>
      <c r="Z9" s="189"/>
      <c r="AA9" s="9"/>
      <c r="AB9" s="9"/>
      <c r="AC9" s="9"/>
      <c r="AD9" s="9"/>
      <c r="AE9" s="9"/>
      <c r="AF9" s="9"/>
      <c r="AG9" s="9"/>
      <c r="AH9" s="9"/>
      <c r="AI9" s="302"/>
      <c r="AJ9" s="643"/>
      <c r="AK9" s="643"/>
      <c r="AL9" s="643"/>
      <c r="AM9" s="643"/>
      <c r="AN9" s="643"/>
      <c r="AO9" s="491"/>
      <c r="AP9" s="491"/>
      <c r="AQ9" s="161" t="s">
        <v>78</v>
      </c>
      <c r="AR9" s="161" t="s">
        <v>78</v>
      </c>
      <c r="AS9" s="491"/>
      <c r="AT9" s="491"/>
      <c r="AU9" s="491"/>
      <c r="AV9" s="491"/>
      <c r="AW9" s="191"/>
      <c r="AX9" s="258"/>
      <c r="AY9" s="12"/>
      <c r="AZ9" s="13"/>
      <c r="BA9" s="13"/>
      <c r="BB9" s="13"/>
      <c r="BC9" s="13"/>
      <c r="BD9" s="13"/>
      <c r="BE9" s="13"/>
      <c r="BF9" s="12"/>
      <c r="BG9" s="13"/>
      <c r="BH9" s="13"/>
      <c r="BI9" s="12"/>
      <c r="BJ9" s="13"/>
      <c r="BK9" s="13"/>
      <c r="BL9" s="13"/>
      <c r="BM9" s="13"/>
      <c r="BN9" s="12"/>
      <c r="BO9" s="13"/>
      <c r="BP9" s="13"/>
      <c r="BQ9" s="13"/>
      <c r="BR9" s="13"/>
      <c r="BS9" s="276"/>
      <c r="BT9" s="276"/>
      <c r="BU9" s="276"/>
      <c r="BV9" s="276"/>
      <c r="BW9" s="276"/>
      <c r="BX9" s="276"/>
      <c r="BY9" s="156"/>
    </row>
    <row r="10" spans="1:78" s="212" customFormat="1" ht="28" hidden="1">
      <c r="A10" s="283">
        <v>9</v>
      </c>
      <c r="B10" s="326">
        <v>1</v>
      </c>
      <c r="C10" s="326" t="s">
        <v>2557</v>
      </c>
      <c r="D10" s="326"/>
      <c r="E10" s="326"/>
      <c r="F10" s="283" t="s">
        <v>1621</v>
      </c>
      <c r="G10" s="283"/>
      <c r="H10" s="283" t="s">
        <v>1621</v>
      </c>
      <c r="I10" s="283" t="s">
        <v>1782</v>
      </c>
      <c r="J10" s="229" t="str">
        <f>_xlfn.CONCAT("'&lt;br&gt;','&lt;b&gt;','",I10, ": ','&lt;/b&gt;',",O10, ",'&lt;/br&gt;',")</f>
        <v>'&lt;br&gt;','&lt;b&gt;','CollectionID : ','&lt;/b&gt;',CollectionID ,'&lt;/br&gt;',</v>
      </c>
      <c r="K10" s="229" t="s">
        <v>1783</v>
      </c>
      <c r="L10" s="283" t="s">
        <v>2344</v>
      </c>
      <c r="M10" s="229" t="s">
        <v>1842</v>
      </c>
      <c r="N10" s="229"/>
      <c r="O10" s="229" t="s">
        <v>1782</v>
      </c>
      <c r="P10" s="229" t="s">
        <v>2650</v>
      </c>
      <c r="Q10" s="328"/>
      <c r="R10" s="645" t="s">
        <v>2626</v>
      </c>
      <c r="S10" s="229" t="str">
        <f>Table2[[#This Row],[Minimum possible value]]</f>
        <v>NA</v>
      </c>
      <c r="T10" s="229" t="str">
        <f>Table2[[#This Row],[Maximum likely or possible value]]</f>
        <v>NA</v>
      </c>
      <c r="U10" s="229"/>
      <c r="V10" s="229" t="s">
        <v>2639</v>
      </c>
      <c r="W10" s="229"/>
      <c r="X10" s="229"/>
      <c r="Y10" s="189"/>
      <c r="Z10" s="189"/>
      <c r="AA10" s="9"/>
      <c r="AB10" s="9"/>
      <c r="AC10" s="9"/>
      <c r="AD10" s="9"/>
      <c r="AE10" s="9"/>
      <c r="AF10" s="9"/>
      <c r="AG10" s="9"/>
      <c r="AH10" s="9"/>
      <c r="AI10" s="302"/>
      <c r="AJ10" s="643"/>
      <c r="AK10" s="643"/>
      <c r="AL10" s="643"/>
      <c r="AM10" s="643"/>
      <c r="AN10" s="643"/>
      <c r="AO10" s="643"/>
      <c r="AP10" s="643"/>
      <c r="AQ10" s="161" t="s">
        <v>78</v>
      </c>
      <c r="AR10" s="161" t="s">
        <v>78</v>
      </c>
      <c r="AS10" s="643"/>
      <c r="AT10" s="643"/>
      <c r="AU10" s="643"/>
      <c r="AV10" s="643"/>
      <c r="AW10" s="191"/>
      <c r="AX10" s="258"/>
      <c r="AY10" s="12"/>
      <c r="AZ10" s="13"/>
      <c r="BA10" s="13"/>
      <c r="BB10" s="13"/>
      <c r="BC10" s="13"/>
      <c r="BD10" s="13"/>
      <c r="BE10" s="13"/>
      <c r="BF10" s="12"/>
      <c r="BG10" s="13"/>
      <c r="BH10" s="13"/>
      <c r="BI10" s="12"/>
      <c r="BJ10" s="13"/>
      <c r="BK10" s="13"/>
      <c r="BL10" s="13"/>
      <c r="BM10" s="13"/>
      <c r="BN10" s="12"/>
      <c r="BO10" s="13"/>
      <c r="BP10" s="13"/>
      <c r="BQ10" s="13"/>
      <c r="BR10" s="13"/>
      <c r="BS10" s="276"/>
      <c r="BT10" s="276"/>
      <c r="BU10" s="276"/>
      <c r="BV10" s="276"/>
      <c r="BW10" s="276"/>
      <c r="BX10" s="276"/>
      <c r="BY10" s="156"/>
    </row>
    <row r="11" spans="1:78" s="212" customFormat="1" ht="28" hidden="1">
      <c r="A11" s="283">
        <v>10</v>
      </c>
      <c r="B11" s="326">
        <v>1</v>
      </c>
      <c r="C11" s="326" t="s">
        <v>2557</v>
      </c>
      <c r="D11" s="326"/>
      <c r="E11" s="326"/>
      <c r="F11" s="283" t="s">
        <v>1621</v>
      </c>
      <c r="G11" s="283"/>
      <c r="H11" s="652" t="s">
        <v>1621</v>
      </c>
      <c r="I11" s="283"/>
      <c r="J11" s="229"/>
      <c r="K11" s="229" t="s">
        <v>2599</v>
      </c>
      <c r="L11" s="283" t="s">
        <v>2439</v>
      </c>
      <c r="M11" s="229"/>
      <c r="N11" s="229"/>
      <c r="O11" s="639" t="s">
        <v>2591</v>
      </c>
      <c r="P11" s="639" t="s">
        <v>2591</v>
      </c>
      <c r="Q11" s="534"/>
      <c r="R11" s="645" t="s">
        <v>2624</v>
      </c>
      <c r="S11" s="229" t="s">
        <v>1609</v>
      </c>
      <c r="T11" s="229" t="s">
        <v>1609</v>
      </c>
      <c r="U11" s="640"/>
      <c r="V11" s="229" t="s">
        <v>2639</v>
      </c>
      <c r="W11" s="640"/>
      <c r="X11" s="639"/>
      <c r="Y11" s="496"/>
      <c r="Z11" s="497"/>
      <c r="AA11" s="497"/>
      <c r="AB11" s="497"/>
      <c r="AC11" s="497"/>
      <c r="AD11" s="497"/>
      <c r="AE11" s="497"/>
      <c r="AF11" s="497"/>
      <c r="AG11" s="498"/>
      <c r="AH11" s="497"/>
      <c r="AI11" s="36"/>
      <c r="AJ11" s="36"/>
      <c r="AK11" s="36"/>
      <c r="AL11" s="36"/>
      <c r="AM11" s="36"/>
      <c r="AN11" s="36"/>
      <c r="AO11" s="13"/>
      <c r="AP11" s="13"/>
      <c r="AQ11" s="13"/>
      <c r="AR11" s="13"/>
      <c r="AS11" s="13"/>
      <c r="AT11" s="13"/>
      <c r="AU11" s="13"/>
      <c r="AV11" s="13"/>
      <c r="AW11" s="344"/>
      <c r="AX11" s="36"/>
      <c r="AY11" s="192"/>
      <c r="AZ11" s="296"/>
      <c r="BA11" s="36"/>
      <c r="BB11" s="36"/>
      <c r="BC11" s="36"/>
      <c r="BD11" s="36"/>
      <c r="BE11" s="36"/>
      <c r="BF11" s="36"/>
      <c r="BG11" s="36"/>
      <c r="BH11" s="36"/>
      <c r="BI11" s="36"/>
      <c r="BJ11" s="36"/>
      <c r="BK11" s="36"/>
      <c r="BL11" s="344"/>
      <c r="BM11" s="36"/>
      <c r="BN11" s="192"/>
      <c r="BO11" s="36"/>
      <c r="BP11" s="36"/>
      <c r="BQ11" s="36"/>
      <c r="BR11" s="36"/>
      <c r="BS11" s="36"/>
      <c r="BT11" s="36"/>
      <c r="BU11" s="36"/>
      <c r="BV11" s="36"/>
      <c r="BW11" s="36"/>
      <c r="BX11" s="345">
        <f>COUNTIF(Y11,"*")+COUNTIF(AI11,"*")+COUNTIF(AY11,"*")+COUNTIF(BN11,"*")</f>
        <v>0</v>
      </c>
      <c r="BY11" s="156"/>
    </row>
    <row r="12" spans="1:78" s="212" customFormat="1" ht="28" hidden="1">
      <c r="A12" s="283"/>
      <c r="B12" s="326">
        <v>1</v>
      </c>
      <c r="C12" s="326" t="s">
        <v>2557</v>
      </c>
      <c r="D12" s="326"/>
      <c r="E12" s="326"/>
      <c r="F12" s="283"/>
      <c r="G12" s="283"/>
      <c r="H12" s="283"/>
      <c r="I12" s="283" t="s">
        <v>1831</v>
      </c>
      <c r="J12" s="229"/>
      <c r="K12" s="229" t="s">
        <v>1832</v>
      </c>
      <c r="L12" s="283" t="s">
        <v>2344</v>
      </c>
      <c r="M12" s="229" t="s">
        <v>1833</v>
      </c>
      <c r="N12" s="229"/>
      <c r="O12" s="624" t="s">
        <v>1831</v>
      </c>
      <c r="P12" s="624"/>
      <c r="Q12" s="795"/>
      <c r="R12" s="645"/>
      <c r="S12" s="624" t="str">
        <f>Table2[[#This Row],[Minimum possible value]]</f>
        <v>NA</v>
      </c>
      <c r="T12" s="624" t="str">
        <f>Table2[[#This Row],[Maximum likely or possible value]]</f>
        <v>NA</v>
      </c>
      <c r="U12" s="624"/>
      <c r="V12" s="624"/>
      <c r="W12" s="624"/>
      <c r="X12" s="624"/>
      <c r="Y12" s="500"/>
      <c r="Z12" s="442"/>
      <c r="AA12" s="502"/>
      <c r="AB12" s="502"/>
      <c r="AC12" s="502"/>
      <c r="AD12" s="502"/>
      <c r="AE12" s="502"/>
      <c r="AF12" s="502"/>
      <c r="AG12" s="503"/>
      <c r="AH12" s="502"/>
      <c r="AI12" s="275"/>
      <c r="AJ12" s="296"/>
      <c r="AK12" s="296"/>
      <c r="AL12" s="296"/>
      <c r="AM12" s="296"/>
      <c r="AN12" s="296"/>
      <c r="AO12" s="643"/>
      <c r="AP12" s="643"/>
      <c r="AQ12" s="643" t="s">
        <v>78</v>
      </c>
      <c r="AR12" s="643" t="s">
        <v>78</v>
      </c>
      <c r="AS12" s="643"/>
      <c r="AT12" s="643"/>
      <c r="AU12" s="643"/>
      <c r="AV12" s="643"/>
      <c r="AW12" s="504"/>
      <c r="AX12" s="282"/>
      <c r="AY12" s="192"/>
      <c r="AZ12" s="36"/>
      <c r="BA12" s="36"/>
      <c r="BB12" s="36"/>
      <c r="BC12" s="36"/>
      <c r="BD12" s="36"/>
      <c r="BE12" s="36"/>
      <c r="BF12" s="36"/>
      <c r="BG12" s="36"/>
      <c r="BH12" s="36"/>
      <c r="BI12" s="36"/>
      <c r="BJ12" s="36"/>
      <c r="BK12" s="36"/>
      <c r="BL12" s="344"/>
      <c r="BM12" s="36"/>
      <c r="BN12" s="192"/>
      <c r="BO12" s="36"/>
      <c r="BP12" s="36"/>
      <c r="BQ12" s="36"/>
      <c r="BR12" s="36"/>
      <c r="BS12" s="282"/>
      <c r="BT12" s="282"/>
      <c r="BU12" s="282"/>
      <c r="BV12" s="282"/>
      <c r="BW12" s="282"/>
      <c r="BX12" s="506"/>
      <c r="BY12" s="156"/>
    </row>
    <row r="13" spans="1:78" s="212" customFormat="1" ht="28" hidden="1">
      <c r="A13" s="283"/>
      <c r="B13" s="326">
        <v>1</v>
      </c>
      <c r="C13" s="326" t="s">
        <v>2557</v>
      </c>
      <c r="D13" s="326"/>
      <c r="E13" s="326"/>
      <c r="F13" s="283"/>
      <c r="G13" s="283"/>
      <c r="H13" s="494"/>
      <c r="I13" s="283"/>
      <c r="J13" s="229"/>
      <c r="K13" s="229" t="s">
        <v>2592</v>
      </c>
      <c r="L13" s="283" t="s">
        <v>2344</v>
      </c>
      <c r="M13" s="229"/>
      <c r="N13" s="229"/>
      <c r="O13" s="639" t="s">
        <v>2585</v>
      </c>
      <c r="P13" s="639" t="s">
        <v>2585</v>
      </c>
      <c r="Q13" s="534"/>
      <c r="R13" s="645"/>
      <c r="S13" s="640">
        <f>Table2[[#This Row],[Minimum possible value]]</f>
        <v>0</v>
      </c>
      <c r="T13" s="640">
        <f>Table2[[#This Row],[Maximum likely or possible value]]</f>
        <v>0</v>
      </c>
      <c r="U13" s="640"/>
      <c r="V13" s="640"/>
      <c r="W13" s="640"/>
      <c r="X13" s="639"/>
      <c r="Y13" s="496"/>
      <c r="Z13" s="497"/>
      <c r="AA13" s="497"/>
      <c r="AB13" s="497"/>
      <c r="AC13" s="497"/>
      <c r="AD13" s="497"/>
      <c r="AE13" s="497"/>
      <c r="AF13" s="497"/>
      <c r="AG13" s="498"/>
      <c r="AH13" s="497"/>
      <c r="AI13" s="36"/>
      <c r="AJ13" s="36"/>
      <c r="AK13" s="36"/>
      <c r="AL13" s="36"/>
      <c r="AM13" s="36"/>
      <c r="AN13" s="36"/>
      <c r="AO13" s="13"/>
      <c r="AP13" s="13"/>
      <c r="AQ13" s="13"/>
      <c r="AR13" s="13"/>
      <c r="AS13" s="13"/>
      <c r="AT13" s="13"/>
      <c r="AU13" s="13"/>
      <c r="AV13" s="13"/>
      <c r="AW13" s="344"/>
      <c r="AX13" s="36"/>
      <c r="AY13" s="192"/>
      <c r="AZ13" s="296"/>
      <c r="BA13" s="36"/>
      <c r="BB13" s="36"/>
      <c r="BC13" s="36"/>
      <c r="BD13" s="36"/>
      <c r="BE13" s="36"/>
      <c r="BF13" s="36"/>
      <c r="BG13" s="36"/>
      <c r="BH13" s="36"/>
      <c r="BI13" s="36"/>
      <c r="BJ13" s="36"/>
      <c r="BK13" s="36"/>
      <c r="BL13" s="344"/>
      <c r="BM13" s="36"/>
      <c r="BN13" s="192"/>
      <c r="BO13" s="36"/>
      <c r="BP13" s="36"/>
      <c r="BQ13" s="36"/>
      <c r="BR13" s="36"/>
      <c r="BS13" s="36"/>
      <c r="BT13" s="36"/>
      <c r="BU13" s="36"/>
      <c r="BV13" s="36"/>
      <c r="BW13" s="36"/>
      <c r="BX13" s="345">
        <f t="shared" ref="BX13:BX21" si="0">COUNTIF(Y13,"*")+COUNTIF(AI13,"*")+COUNTIF(AY13,"*")+COUNTIF(BN13,"*")</f>
        <v>0</v>
      </c>
      <c r="BY13" s="156"/>
    </row>
    <row r="14" spans="1:78" s="212" customFormat="1" ht="14" hidden="1">
      <c r="A14" s="283"/>
      <c r="B14" s="326">
        <v>1</v>
      </c>
      <c r="C14" s="326" t="s">
        <v>2557</v>
      </c>
      <c r="D14" s="326"/>
      <c r="E14" s="326"/>
      <c r="F14" s="283"/>
      <c r="G14" s="283"/>
      <c r="H14" s="494"/>
      <c r="I14" s="283"/>
      <c r="J14" s="229"/>
      <c r="K14" s="229" t="s">
        <v>2593</v>
      </c>
      <c r="L14" s="283"/>
      <c r="M14" s="229"/>
      <c r="N14" s="229"/>
      <c r="O14" s="639" t="s">
        <v>2586</v>
      </c>
      <c r="P14" s="639" t="s">
        <v>2586</v>
      </c>
      <c r="Q14" s="534"/>
      <c r="R14" s="645"/>
      <c r="S14" s="640">
        <f>Table2[[#This Row],[Minimum possible value]]</f>
        <v>0</v>
      </c>
      <c r="T14" s="640">
        <f>Table2[[#This Row],[Maximum likely or possible value]]</f>
        <v>0</v>
      </c>
      <c r="U14" s="640"/>
      <c r="V14" s="640"/>
      <c r="W14" s="640"/>
      <c r="X14" s="639"/>
      <c r="Y14" s="496"/>
      <c r="Z14" s="497"/>
      <c r="AA14" s="497"/>
      <c r="AB14" s="497"/>
      <c r="AC14" s="497"/>
      <c r="AD14" s="497"/>
      <c r="AE14" s="497"/>
      <c r="AF14" s="497"/>
      <c r="AG14" s="498"/>
      <c r="AH14" s="497"/>
      <c r="AI14" s="36"/>
      <c r="AJ14" s="36"/>
      <c r="AK14" s="36"/>
      <c r="AL14" s="36"/>
      <c r="AM14" s="36"/>
      <c r="AN14" s="36"/>
      <c r="AO14" s="13"/>
      <c r="AP14" s="13"/>
      <c r="AQ14" s="13"/>
      <c r="AR14" s="13"/>
      <c r="AS14" s="13"/>
      <c r="AT14" s="13"/>
      <c r="AU14" s="13"/>
      <c r="AV14" s="13"/>
      <c r="AW14" s="344"/>
      <c r="AX14" s="36"/>
      <c r="AY14" s="192"/>
      <c r="AZ14" s="296"/>
      <c r="BA14" s="36"/>
      <c r="BB14" s="36"/>
      <c r="BC14" s="36"/>
      <c r="BD14" s="36"/>
      <c r="BE14" s="36"/>
      <c r="BF14" s="36"/>
      <c r="BG14" s="36"/>
      <c r="BH14" s="36"/>
      <c r="BI14" s="36"/>
      <c r="BJ14" s="36"/>
      <c r="BK14" s="36"/>
      <c r="BL14" s="344"/>
      <c r="BM14" s="36"/>
      <c r="BN14" s="192"/>
      <c r="BO14" s="36"/>
      <c r="BP14" s="36"/>
      <c r="BQ14" s="36"/>
      <c r="BR14" s="36"/>
      <c r="BS14" s="36"/>
      <c r="BT14" s="36"/>
      <c r="BU14" s="36"/>
      <c r="BV14" s="36"/>
      <c r="BW14" s="36"/>
      <c r="BX14" s="345">
        <f t="shared" si="0"/>
        <v>0</v>
      </c>
      <c r="BY14" s="156"/>
    </row>
    <row r="15" spans="1:78" s="212" customFormat="1" ht="14" hidden="1">
      <c r="A15" s="283"/>
      <c r="B15" s="326">
        <v>1</v>
      </c>
      <c r="C15" s="326" t="s">
        <v>2557</v>
      </c>
      <c r="D15" s="326"/>
      <c r="E15" s="326"/>
      <c r="F15" s="283"/>
      <c r="G15" s="283"/>
      <c r="H15" s="494"/>
      <c r="I15" s="283"/>
      <c r="J15" s="229"/>
      <c r="K15" s="229" t="s">
        <v>2594</v>
      </c>
      <c r="L15" s="283"/>
      <c r="M15" s="229"/>
      <c r="N15" s="229"/>
      <c r="O15" s="639" t="s">
        <v>2587</v>
      </c>
      <c r="P15" s="639" t="s">
        <v>2587</v>
      </c>
      <c r="Q15" s="534"/>
      <c r="R15" s="645"/>
      <c r="S15" s="640">
        <f>Table2[[#This Row],[Minimum possible value]]</f>
        <v>0</v>
      </c>
      <c r="T15" s="640">
        <f>Table2[[#This Row],[Maximum likely or possible value]]</f>
        <v>0</v>
      </c>
      <c r="U15" s="640"/>
      <c r="V15" s="640"/>
      <c r="W15" s="640"/>
      <c r="X15" s="639"/>
      <c r="Y15" s="496"/>
      <c r="Z15" s="497"/>
      <c r="AA15" s="497"/>
      <c r="AB15" s="497"/>
      <c r="AC15" s="497"/>
      <c r="AD15" s="497"/>
      <c r="AE15" s="497"/>
      <c r="AF15" s="497"/>
      <c r="AG15" s="498"/>
      <c r="AH15" s="497"/>
      <c r="AI15" s="36"/>
      <c r="AJ15" s="36"/>
      <c r="AK15" s="36"/>
      <c r="AL15" s="36"/>
      <c r="AM15" s="36"/>
      <c r="AN15" s="36"/>
      <c r="AO15" s="13"/>
      <c r="AP15" s="13"/>
      <c r="AQ15" s="13"/>
      <c r="AR15" s="13"/>
      <c r="AS15" s="13"/>
      <c r="AT15" s="13"/>
      <c r="AU15" s="13"/>
      <c r="AV15" s="13"/>
      <c r="AW15" s="344"/>
      <c r="AX15" s="36"/>
      <c r="AY15" s="192"/>
      <c r="AZ15" s="296"/>
      <c r="BA15" s="36"/>
      <c r="BB15" s="36"/>
      <c r="BC15" s="36"/>
      <c r="BD15" s="36"/>
      <c r="BE15" s="36"/>
      <c r="BF15" s="36"/>
      <c r="BG15" s="36"/>
      <c r="BH15" s="36"/>
      <c r="BI15" s="36"/>
      <c r="BJ15" s="36"/>
      <c r="BK15" s="36"/>
      <c r="BL15" s="344"/>
      <c r="BM15" s="36"/>
      <c r="BN15" s="192"/>
      <c r="BO15" s="36"/>
      <c r="BP15" s="36"/>
      <c r="BQ15" s="36"/>
      <c r="BR15" s="36"/>
      <c r="BS15" s="36"/>
      <c r="BT15" s="36"/>
      <c r="BU15" s="36"/>
      <c r="BV15" s="36"/>
      <c r="BW15" s="36"/>
      <c r="BX15" s="345">
        <f t="shared" si="0"/>
        <v>0</v>
      </c>
      <c r="BY15" s="156"/>
    </row>
    <row r="16" spans="1:78" s="212" customFormat="1" ht="52" hidden="1" customHeight="1">
      <c r="A16" s="283"/>
      <c r="B16" s="326">
        <v>1</v>
      </c>
      <c r="C16" s="326" t="s">
        <v>2557</v>
      </c>
      <c r="D16" s="326"/>
      <c r="E16" s="326"/>
      <c r="F16" s="283"/>
      <c r="G16" s="283"/>
      <c r="H16" s="494"/>
      <c r="I16" s="283"/>
      <c r="J16" s="229"/>
      <c r="K16" s="229" t="s">
        <v>2595</v>
      </c>
      <c r="L16" s="283"/>
      <c r="M16" s="229"/>
      <c r="N16" s="229"/>
      <c r="O16" s="534" t="s">
        <v>2588</v>
      </c>
      <c r="P16" s="534" t="s">
        <v>2588</v>
      </c>
      <c r="Q16" s="534"/>
      <c r="R16" s="645"/>
      <c r="S16" s="640">
        <f>Table2[[#This Row],[Minimum possible value]]</f>
        <v>0</v>
      </c>
      <c r="T16" s="640">
        <f>Table2[[#This Row],[Maximum likely or possible value]]</f>
        <v>0</v>
      </c>
      <c r="U16" s="640"/>
      <c r="V16" s="640"/>
      <c r="W16" s="640"/>
      <c r="X16" s="639"/>
      <c r="Y16" s="496"/>
      <c r="Z16" s="497"/>
      <c r="AA16" s="497"/>
      <c r="AB16" s="497"/>
      <c r="AC16" s="497"/>
      <c r="AD16" s="497"/>
      <c r="AE16" s="497"/>
      <c r="AF16" s="497"/>
      <c r="AG16" s="498"/>
      <c r="AH16" s="497"/>
      <c r="AI16" s="36"/>
      <c r="AJ16" s="36"/>
      <c r="AK16" s="36"/>
      <c r="AL16" s="36"/>
      <c r="AM16" s="36"/>
      <c r="AN16" s="36"/>
      <c r="AO16" s="13"/>
      <c r="AP16" s="13"/>
      <c r="AQ16" s="13"/>
      <c r="AR16" s="13"/>
      <c r="AS16" s="13"/>
      <c r="AT16" s="13"/>
      <c r="AU16" s="13"/>
      <c r="AV16" s="13"/>
      <c r="AW16" s="344"/>
      <c r="AX16" s="36"/>
      <c r="AY16" s="192"/>
      <c r="AZ16" s="296"/>
      <c r="BA16" s="36"/>
      <c r="BB16" s="36"/>
      <c r="BC16" s="36"/>
      <c r="BD16" s="36"/>
      <c r="BE16" s="36"/>
      <c r="BF16" s="36"/>
      <c r="BG16" s="36"/>
      <c r="BH16" s="36"/>
      <c r="BI16" s="36"/>
      <c r="BJ16" s="36"/>
      <c r="BK16" s="36"/>
      <c r="BL16" s="344"/>
      <c r="BM16" s="36"/>
      <c r="BN16" s="192"/>
      <c r="BO16" s="36"/>
      <c r="BP16" s="36"/>
      <c r="BQ16" s="36"/>
      <c r="BR16" s="36"/>
      <c r="BS16" s="36"/>
      <c r="BT16" s="36"/>
      <c r="BU16" s="36"/>
      <c r="BV16" s="36"/>
      <c r="BW16" s="36"/>
      <c r="BX16" s="345">
        <f t="shared" si="0"/>
        <v>0</v>
      </c>
      <c r="BY16" s="156"/>
    </row>
    <row r="17" spans="1:77" s="212" customFormat="1" ht="28" hidden="1">
      <c r="A17" s="283"/>
      <c r="B17" s="326">
        <v>1</v>
      </c>
      <c r="C17" s="326" t="s">
        <v>2557</v>
      </c>
      <c r="D17" s="326"/>
      <c r="E17" s="326"/>
      <c r="F17" s="283"/>
      <c r="G17" s="283"/>
      <c r="H17" s="494"/>
      <c r="I17" s="283"/>
      <c r="J17" s="229"/>
      <c r="K17" s="229" t="s">
        <v>2596</v>
      </c>
      <c r="L17" s="283"/>
      <c r="M17" s="229"/>
      <c r="N17" s="229"/>
      <c r="O17" s="534" t="s">
        <v>2589</v>
      </c>
      <c r="P17" s="534" t="s">
        <v>2589</v>
      </c>
      <c r="Q17" s="534"/>
      <c r="R17" s="645"/>
      <c r="S17" s="640">
        <f>Table2[[#This Row],[Minimum possible value]]</f>
        <v>0</v>
      </c>
      <c r="T17" s="640">
        <f>Table2[[#This Row],[Maximum likely or possible value]]</f>
        <v>0</v>
      </c>
      <c r="U17" s="640"/>
      <c r="V17" s="640"/>
      <c r="W17" s="640"/>
      <c r="X17" s="639"/>
      <c r="Y17" s="496"/>
      <c r="Z17" s="497"/>
      <c r="AA17" s="497"/>
      <c r="AB17" s="497"/>
      <c r="AC17" s="497"/>
      <c r="AD17" s="497"/>
      <c r="AE17" s="497"/>
      <c r="AF17" s="497"/>
      <c r="AG17" s="498"/>
      <c r="AH17" s="497"/>
      <c r="AI17" s="36"/>
      <c r="AJ17" s="36"/>
      <c r="AK17" s="36"/>
      <c r="AL17" s="36"/>
      <c r="AM17" s="36"/>
      <c r="AN17" s="36"/>
      <c r="AO17" s="13"/>
      <c r="AP17" s="13"/>
      <c r="AQ17" s="13"/>
      <c r="AR17" s="13"/>
      <c r="AS17" s="13"/>
      <c r="AT17" s="13"/>
      <c r="AU17" s="13"/>
      <c r="AV17" s="13"/>
      <c r="AW17" s="344"/>
      <c r="AX17" s="36"/>
      <c r="AY17" s="192"/>
      <c r="AZ17" s="296"/>
      <c r="BA17" s="36"/>
      <c r="BB17" s="36"/>
      <c r="BC17" s="36"/>
      <c r="BD17" s="36"/>
      <c r="BE17" s="36"/>
      <c r="BF17" s="36"/>
      <c r="BG17" s="36"/>
      <c r="BH17" s="36"/>
      <c r="BI17" s="36"/>
      <c r="BJ17" s="36"/>
      <c r="BK17" s="36"/>
      <c r="BL17" s="344"/>
      <c r="BM17" s="36"/>
      <c r="BN17" s="192"/>
      <c r="BO17" s="36"/>
      <c r="BP17" s="36"/>
      <c r="BQ17" s="36"/>
      <c r="BR17" s="36"/>
      <c r="BS17" s="36"/>
      <c r="BT17" s="36"/>
      <c r="BU17" s="36"/>
      <c r="BV17" s="36"/>
      <c r="BW17" s="36"/>
      <c r="BX17" s="345">
        <f t="shared" si="0"/>
        <v>0</v>
      </c>
      <c r="BY17" s="156"/>
    </row>
    <row r="18" spans="1:77" s="212" customFormat="1" ht="56" hidden="1">
      <c r="A18" s="283"/>
      <c r="B18" s="326">
        <v>1</v>
      </c>
      <c r="C18" s="326" t="s">
        <v>2557</v>
      </c>
      <c r="D18" s="326"/>
      <c r="E18" s="326"/>
      <c r="F18" s="283"/>
      <c r="G18" s="283"/>
      <c r="H18" s="494"/>
      <c r="I18" s="283"/>
      <c r="J18" s="229"/>
      <c r="K18" s="229" t="s">
        <v>2597</v>
      </c>
      <c r="L18" s="283"/>
      <c r="M18" s="229"/>
      <c r="N18" s="229"/>
      <c r="O18" s="534" t="s">
        <v>2584</v>
      </c>
      <c r="P18" s="534" t="s">
        <v>2584</v>
      </c>
      <c r="Q18" s="534"/>
      <c r="R18" s="645"/>
      <c r="S18" s="640">
        <f>Table2[[#This Row],[Minimum possible value]]</f>
        <v>0</v>
      </c>
      <c r="T18" s="640">
        <f>Table2[[#This Row],[Maximum likely or possible value]]</f>
        <v>0</v>
      </c>
      <c r="U18" s="640"/>
      <c r="V18" s="640"/>
      <c r="W18" s="640"/>
      <c r="X18" s="639"/>
      <c r="Y18" s="496"/>
      <c r="Z18" s="497"/>
      <c r="AA18" s="497"/>
      <c r="AB18" s="497"/>
      <c r="AC18" s="497"/>
      <c r="AD18" s="497"/>
      <c r="AE18" s="497"/>
      <c r="AF18" s="497"/>
      <c r="AG18" s="498"/>
      <c r="AH18" s="497"/>
      <c r="AI18" s="36"/>
      <c r="AJ18" s="36"/>
      <c r="AK18" s="36"/>
      <c r="AL18" s="36"/>
      <c r="AM18" s="36"/>
      <c r="AN18" s="36"/>
      <c r="AO18" s="13"/>
      <c r="AP18" s="13"/>
      <c r="AQ18" s="13"/>
      <c r="AR18" s="13"/>
      <c r="AS18" s="13"/>
      <c r="AT18" s="13"/>
      <c r="AU18" s="13"/>
      <c r="AV18" s="13"/>
      <c r="AW18" s="344"/>
      <c r="AX18" s="36"/>
      <c r="AY18" s="192"/>
      <c r="AZ18" s="296"/>
      <c r="BA18" s="36"/>
      <c r="BB18" s="36"/>
      <c r="BC18" s="36"/>
      <c r="BD18" s="36"/>
      <c r="BE18" s="36"/>
      <c r="BF18" s="36"/>
      <c r="BG18" s="36"/>
      <c r="BH18" s="36"/>
      <c r="BI18" s="36"/>
      <c r="BJ18" s="36"/>
      <c r="BK18" s="36"/>
      <c r="BL18" s="344"/>
      <c r="BM18" s="36"/>
      <c r="BN18" s="192"/>
      <c r="BO18" s="36"/>
      <c r="BP18" s="36"/>
      <c r="BQ18" s="36"/>
      <c r="BR18" s="36"/>
      <c r="BS18" s="36"/>
      <c r="BT18" s="36"/>
      <c r="BU18" s="36"/>
      <c r="BV18" s="36"/>
      <c r="BW18" s="36"/>
      <c r="BX18" s="345">
        <f t="shared" si="0"/>
        <v>0</v>
      </c>
      <c r="BY18" s="156"/>
    </row>
    <row r="19" spans="1:77" s="212" customFormat="1" ht="14" hidden="1">
      <c r="A19" s="283"/>
      <c r="B19" s="326">
        <v>1</v>
      </c>
      <c r="C19" s="326" t="s">
        <v>2557</v>
      </c>
      <c r="D19" s="326"/>
      <c r="E19" s="326"/>
      <c r="F19" s="283"/>
      <c r="G19" s="283"/>
      <c r="H19" s="494"/>
      <c r="I19" s="283"/>
      <c r="J19" s="229"/>
      <c r="K19" s="229" t="s">
        <v>2598</v>
      </c>
      <c r="L19" s="283"/>
      <c r="M19" s="229"/>
      <c r="N19" s="229"/>
      <c r="O19" s="294" t="s">
        <v>2590</v>
      </c>
      <c r="P19" s="639" t="s">
        <v>2590</v>
      </c>
      <c r="Q19" s="534"/>
      <c r="R19" s="645"/>
      <c r="S19" s="640">
        <f>Table2[[#This Row],[Minimum possible value]]</f>
        <v>0</v>
      </c>
      <c r="T19" s="640">
        <f>Table2[[#This Row],[Maximum likely or possible value]]</f>
        <v>0</v>
      </c>
      <c r="U19" s="640"/>
      <c r="V19" s="640"/>
      <c r="W19" s="640"/>
      <c r="X19" s="639"/>
      <c r="Y19" s="496"/>
      <c r="Z19" s="497"/>
      <c r="AA19" s="497"/>
      <c r="AB19" s="497"/>
      <c r="AC19" s="497"/>
      <c r="AD19" s="497"/>
      <c r="AE19" s="497"/>
      <c r="AF19" s="497"/>
      <c r="AG19" s="498"/>
      <c r="AH19" s="497"/>
      <c r="AI19" s="36"/>
      <c r="AJ19" s="36"/>
      <c r="AK19" s="36"/>
      <c r="AL19" s="36"/>
      <c r="AM19" s="36"/>
      <c r="AN19" s="36"/>
      <c r="AO19" s="13"/>
      <c r="AP19" s="13"/>
      <c r="AQ19" s="160"/>
      <c r="AR19" s="160"/>
      <c r="AS19" s="13"/>
      <c r="AT19" s="13"/>
      <c r="AU19" s="13"/>
      <c r="AV19" s="13"/>
      <c r="AW19" s="344"/>
      <c r="AX19" s="36"/>
      <c r="AY19" s="192"/>
      <c r="AZ19" s="296"/>
      <c r="BA19" s="36"/>
      <c r="BB19" s="36"/>
      <c r="BC19" s="36"/>
      <c r="BD19" s="36"/>
      <c r="BE19" s="36"/>
      <c r="BF19" s="36"/>
      <c r="BG19" s="36"/>
      <c r="BH19" s="36"/>
      <c r="BI19" s="36"/>
      <c r="BJ19" s="36"/>
      <c r="BK19" s="36"/>
      <c r="BL19" s="344"/>
      <c r="BM19" s="36"/>
      <c r="BN19" s="192"/>
      <c r="BO19" s="36"/>
      <c r="BP19" s="36"/>
      <c r="BQ19" s="36"/>
      <c r="BR19" s="36"/>
      <c r="BS19" s="36"/>
      <c r="BT19" s="36"/>
      <c r="BU19" s="36"/>
      <c r="BV19" s="36"/>
      <c r="BW19" s="36"/>
      <c r="BX19" s="345">
        <f t="shared" si="0"/>
        <v>0</v>
      </c>
      <c r="BY19" s="156"/>
    </row>
    <row r="20" spans="1:77" s="212" customFormat="1" ht="42" hidden="1">
      <c r="A20" s="283"/>
      <c r="B20" s="326">
        <v>1</v>
      </c>
      <c r="C20" s="326" t="s">
        <v>2557</v>
      </c>
      <c r="D20" s="326"/>
      <c r="E20" s="326"/>
      <c r="F20" s="283"/>
      <c r="G20" s="283"/>
      <c r="H20" s="494"/>
      <c r="I20" s="283" t="s">
        <v>2341</v>
      </c>
      <c r="J20" s="229"/>
      <c r="K20" s="229" t="s">
        <v>2347</v>
      </c>
      <c r="L20" s="283" t="s">
        <v>2344</v>
      </c>
      <c r="M20" s="229" t="s">
        <v>2348</v>
      </c>
      <c r="N20" s="229"/>
      <c r="O20" s="495" t="s">
        <v>2342</v>
      </c>
      <c r="P20" s="625"/>
      <c r="Q20" s="625"/>
      <c r="R20" s="625"/>
      <c r="S20" s="625" t="str">
        <f>Table2[[#This Row],[Minimum possible value]]</f>
        <v>NA</v>
      </c>
      <c r="T20" s="625" t="str">
        <f>Table2[[#This Row],[Maximum likely or possible value]]</f>
        <v>NA</v>
      </c>
      <c r="U20" s="625"/>
      <c r="V20" s="625"/>
      <c r="W20" s="625"/>
      <c r="X20" s="625"/>
      <c r="Y20" s="496"/>
      <c r="Z20" s="497"/>
      <c r="AA20" s="497"/>
      <c r="AB20" s="497"/>
      <c r="AC20" s="497"/>
      <c r="AD20" s="497"/>
      <c r="AE20" s="497"/>
      <c r="AF20" s="497"/>
      <c r="AG20" s="498"/>
      <c r="AH20" s="497"/>
      <c r="AI20" s="36"/>
      <c r="AJ20" s="36"/>
      <c r="AK20" s="36"/>
      <c r="AL20" s="36"/>
      <c r="AM20" s="36"/>
      <c r="AN20" s="36"/>
      <c r="AO20" s="13"/>
      <c r="AP20" s="13"/>
      <c r="AQ20" s="161" t="s">
        <v>78</v>
      </c>
      <c r="AR20" s="161" t="s">
        <v>78</v>
      </c>
      <c r="AS20" s="13"/>
      <c r="AT20" s="13"/>
      <c r="AU20" s="13"/>
      <c r="AV20" s="13"/>
      <c r="AW20" s="344"/>
      <c r="AX20" s="36"/>
      <c r="AY20" s="192"/>
      <c r="AZ20" s="36"/>
      <c r="BA20" s="36"/>
      <c r="BB20" s="36"/>
      <c r="BC20" s="36"/>
      <c r="BD20" s="36"/>
      <c r="BE20" s="36"/>
      <c r="BF20" s="36"/>
      <c r="BG20" s="36"/>
      <c r="BH20" s="36"/>
      <c r="BI20" s="36"/>
      <c r="BJ20" s="36"/>
      <c r="BK20" s="36"/>
      <c r="BL20" s="344"/>
      <c r="BM20" s="36"/>
      <c r="BN20" s="192"/>
      <c r="BO20" s="36"/>
      <c r="BP20" s="36"/>
      <c r="BQ20" s="36"/>
      <c r="BR20" s="36"/>
      <c r="BS20" s="36"/>
      <c r="BT20" s="36"/>
      <c r="BU20" s="36"/>
      <c r="BV20" s="36"/>
      <c r="BW20" s="36"/>
      <c r="BX20" s="345">
        <f t="shared" si="0"/>
        <v>0</v>
      </c>
      <c r="BY20" s="156"/>
    </row>
    <row r="21" spans="1:77" s="212" customFormat="1" ht="42" hidden="1">
      <c r="A21" s="283"/>
      <c r="B21" s="326">
        <v>1</v>
      </c>
      <c r="C21" s="326" t="s">
        <v>2557</v>
      </c>
      <c r="D21" s="326"/>
      <c r="E21" s="326"/>
      <c r="F21" s="283"/>
      <c r="G21" s="283"/>
      <c r="H21" s="494"/>
      <c r="I21" s="283" t="s">
        <v>2419</v>
      </c>
      <c r="J21" s="229"/>
      <c r="K21" s="229" t="s">
        <v>2343</v>
      </c>
      <c r="L21" s="283" t="s">
        <v>2344</v>
      </c>
      <c r="M21" s="229" t="s">
        <v>2345</v>
      </c>
      <c r="N21" s="229"/>
      <c r="O21" s="495" t="s">
        <v>2346</v>
      </c>
      <c r="P21" s="495"/>
      <c r="Q21" s="495"/>
      <c r="R21" s="495"/>
      <c r="S21" s="495" t="str">
        <f>Table2[[#This Row],[Minimum possible value]]</f>
        <v>NA</v>
      </c>
      <c r="T21" s="495" t="str">
        <f>Table2[[#This Row],[Maximum likely or possible value]]</f>
        <v>NA</v>
      </c>
      <c r="U21" s="495"/>
      <c r="V21" s="495"/>
      <c r="W21" s="495"/>
      <c r="X21" s="495"/>
      <c r="Y21" s="501"/>
      <c r="Z21" s="501"/>
      <c r="AA21" s="501"/>
      <c r="AB21" s="501"/>
      <c r="AC21" s="501"/>
      <c r="AD21" s="501"/>
      <c r="AE21" s="501"/>
      <c r="AF21" s="501"/>
      <c r="AG21" s="501"/>
      <c r="AH21" s="501"/>
      <c r="AI21" s="170"/>
      <c r="AJ21" s="13"/>
      <c r="AK21" s="13"/>
      <c r="AL21" s="13"/>
      <c r="AM21" s="13"/>
      <c r="AN21" s="13"/>
      <c r="AO21" s="13"/>
      <c r="AP21" s="13"/>
      <c r="AQ21" s="161" t="s">
        <v>78</v>
      </c>
      <c r="AR21" s="161" t="s">
        <v>78</v>
      </c>
      <c r="AS21" s="13"/>
      <c r="AT21" s="13"/>
      <c r="AU21" s="13"/>
      <c r="AV21" s="13"/>
      <c r="AW21" s="270"/>
      <c r="AX21" s="13"/>
      <c r="AY21" s="12"/>
      <c r="AZ21" s="13"/>
      <c r="BA21" s="13"/>
      <c r="BB21" s="13"/>
      <c r="BC21" s="13"/>
      <c r="BD21" s="13"/>
      <c r="BE21" s="13"/>
      <c r="BF21" s="12"/>
      <c r="BG21" s="13"/>
      <c r="BH21" s="13"/>
      <c r="BI21" s="12"/>
      <c r="BJ21" s="13"/>
      <c r="BK21" s="13"/>
      <c r="BL21" s="13"/>
      <c r="BM21" s="13"/>
      <c r="BN21" s="12"/>
      <c r="BO21" s="13"/>
      <c r="BP21" s="13"/>
      <c r="BQ21" s="13"/>
      <c r="BR21" s="13"/>
      <c r="BS21" s="12"/>
      <c r="BT21" s="12"/>
      <c r="BU21" s="12"/>
      <c r="BV21" s="12"/>
      <c r="BW21" s="12"/>
      <c r="BX21" s="12">
        <f t="shared" si="0"/>
        <v>0</v>
      </c>
      <c r="BY21" s="156"/>
    </row>
    <row r="22" spans="1:77" s="212" customFormat="1" ht="56" hidden="1">
      <c r="A22" s="14">
        <v>1</v>
      </c>
      <c r="B22" s="14">
        <v>2</v>
      </c>
      <c r="C22" s="14" t="s">
        <v>172</v>
      </c>
      <c r="D22" s="14"/>
      <c r="E22" s="14"/>
      <c r="F22" s="14" t="s">
        <v>1621</v>
      </c>
      <c r="G22" s="14"/>
      <c r="H22" s="14" t="s">
        <v>1621</v>
      </c>
      <c r="I22" s="14" t="s">
        <v>1974</v>
      </c>
      <c r="J22" s="201"/>
      <c r="K22" s="201" t="s">
        <v>2537</v>
      </c>
      <c r="L22" s="14" t="s">
        <v>2439</v>
      </c>
      <c r="M22" s="201" t="s">
        <v>2538</v>
      </c>
      <c r="N22" s="201"/>
      <c r="O22" s="201" t="s">
        <v>1849</v>
      </c>
      <c r="P22" s="201" t="s">
        <v>2686</v>
      </c>
      <c r="Q22" s="201" t="s">
        <v>2628</v>
      </c>
      <c r="R22" s="646" t="s">
        <v>2629</v>
      </c>
      <c r="S22" s="201" t="str">
        <f>Table2[[#This Row],[Minimum possible value]]</f>
        <v>NA</v>
      </c>
      <c r="T22" s="201" t="str">
        <f>Table2[[#This Row],[Maximum likely or possible value]]</f>
        <v>NA</v>
      </c>
      <c r="U22" s="201" t="s">
        <v>2638</v>
      </c>
      <c r="V22" s="201"/>
      <c r="W22" s="201"/>
      <c r="X22" s="201"/>
      <c r="Y22" s="230"/>
      <c r="Z22" s="230"/>
      <c r="AA22" s="13"/>
      <c r="AB22" s="13"/>
      <c r="AC22" s="13"/>
      <c r="AD22" s="13"/>
      <c r="AE22" s="13"/>
      <c r="AF22" s="13"/>
      <c r="AG22" s="13"/>
      <c r="AH22" s="13"/>
      <c r="AI22" s="170"/>
      <c r="AJ22" s="643"/>
      <c r="AK22" s="643"/>
      <c r="AL22" s="643"/>
      <c r="AM22" s="643"/>
      <c r="AN22" s="13"/>
      <c r="AO22" s="643"/>
      <c r="AP22" s="643"/>
      <c r="AQ22" s="161" t="s">
        <v>78</v>
      </c>
      <c r="AR22" s="161" t="s">
        <v>78</v>
      </c>
      <c r="AS22" s="643"/>
      <c r="AT22" s="643"/>
      <c r="AU22" s="643"/>
      <c r="AV22" s="643"/>
      <c r="AW22" s="164"/>
      <c r="AX22" s="13"/>
      <c r="AY22" s="276"/>
      <c r="AZ22" s="258"/>
      <c r="BA22" s="258"/>
      <c r="BB22" s="258"/>
      <c r="BC22" s="258"/>
      <c r="BD22" s="258"/>
      <c r="BE22" s="13"/>
      <c r="BF22" s="17"/>
      <c r="BG22" s="643"/>
      <c r="BH22" s="643"/>
      <c r="BI22" s="17"/>
      <c r="BJ22" s="643"/>
      <c r="BK22" s="643"/>
      <c r="BL22" s="13"/>
      <c r="BM22" s="13"/>
      <c r="BN22" s="12"/>
      <c r="BO22" s="230"/>
      <c r="BP22" s="230"/>
      <c r="BQ22" s="230"/>
      <c r="BR22" s="13"/>
      <c r="BS22" s="231"/>
      <c r="BT22" s="231"/>
      <c r="BU22" s="231"/>
      <c r="BV22" s="231"/>
      <c r="BW22" s="231"/>
      <c r="BX22" s="5"/>
      <c r="BY22" s="208" t="s">
        <v>1753</v>
      </c>
    </row>
    <row r="23" spans="1:77" s="156" customFormat="1" ht="98" hidden="1">
      <c r="A23" s="14">
        <v>2</v>
      </c>
      <c r="B23" s="14">
        <v>2</v>
      </c>
      <c r="C23" s="14" t="s">
        <v>172</v>
      </c>
      <c r="D23" s="14"/>
      <c r="E23" s="14"/>
      <c r="F23" s="14" t="s">
        <v>1621</v>
      </c>
      <c r="G23" s="14"/>
      <c r="H23" s="14" t="s">
        <v>1621</v>
      </c>
      <c r="I23" s="14" t="s">
        <v>1856</v>
      </c>
      <c r="J23" s="201" t="str">
        <f>_xlfn.CONCAT("'&lt;br&gt;','&lt;b&gt;','",I23, ": ','&lt;/b&gt;',",O23, ",'&lt;/br&gt;',")</f>
        <v>'&lt;br&gt;','&lt;b&gt;','Site Identification : ','&lt;/b&gt;',verbatimlocationID,'&lt;/br&gt;',</v>
      </c>
      <c r="K23" s="213" t="s">
        <v>2543</v>
      </c>
      <c r="L23" s="14" t="s">
        <v>2439</v>
      </c>
      <c r="M23" s="213" t="s">
        <v>2542</v>
      </c>
      <c r="N23" s="213"/>
      <c r="O23" s="201" t="s">
        <v>2004</v>
      </c>
      <c r="P23" s="201" t="s">
        <v>2004</v>
      </c>
      <c r="Q23" s="201" t="s">
        <v>2657</v>
      </c>
      <c r="R23" s="646" t="s">
        <v>2629</v>
      </c>
      <c r="S23" s="201" t="str">
        <f>Table2[[#This Row],[Minimum possible value]]</f>
        <v>NA</v>
      </c>
      <c r="T23" s="201" t="str">
        <f>Table2[[#This Row],[Maximum likely or possible value]]</f>
        <v>NA</v>
      </c>
      <c r="U23" s="201"/>
      <c r="V23" s="201"/>
      <c r="W23" s="201"/>
      <c r="X23" s="201"/>
      <c r="Y23" s="368" t="s">
        <v>94</v>
      </c>
      <c r="Z23" s="368"/>
      <c r="AA23" s="9"/>
      <c r="AB23" s="9"/>
      <c r="AC23" s="9"/>
      <c r="AD23" s="9"/>
      <c r="AE23" s="9"/>
      <c r="AF23" s="9"/>
      <c r="AG23" s="163"/>
      <c r="AH23" s="9"/>
      <c r="AI23" s="13" t="s">
        <v>92</v>
      </c>
      <c r="AJ23" s="13" t="s">
        <v>1566</v>
      </c>
      <c r="AK23" s="13" t="s">
        <v>2544</v>
      </c>
      <c r="AL23" s="13"/>
      <c r="AM23" s="13"/>
      <c r="AN23" s="13" t="s">
        <v>93</v>
      </c>
      <c r="AO23" s="491" t="s">
        <v>78</v>
      </c>
      <c r="AP23" s="491" t="s">
        <v>78</v>
      </c>
      <c r="AQ23" s="643" t="s">
        <v>78</v>
      </c>
      <c r="AR23" s="643" t="s">
        <v>78</v>
      </c>
      <c r="AS23" s="491" t="s">
        <v>78</v>
      </c>
      <c r="AT23" s="491"/>
      <c r="AU23" s="643"/>
      <c r="AV23" s="491"/>
      <c r="AW23" s="163"/>
      <c r="AX23" s="9"/>
      <c r="AY23" s="276" t="s">
        <v>94</v>
      </c>
      <c r="AZ23" s="276" t="s">
        <v>94</v>
      </c>
      <c r="BA23" s="258"/>
      <c r="BB23" s="258" t="s">
        <v>94</v>
      </c>
      <c r="BC23" s="258"/>
      <c r="BD23" s="258"/>
      <c r="BE23" s="643"/>
      <c r="BF23" s="17" t="s">
        <v>95</v>
      </c>
      <c r="BG23" s="643" t="s">
        <v>95</v>
      </c>
      <c r="BH23" s="643"/>
      <c r="BI23" s="17"/>
      <c r="BJ23" s="643"/>
      <c r="BK23" s="643"/>
      <c r="BL23" s="9"/>
      <c r="BM23" s="9"/>
      <c r="BN23" s="12" t="s">
        <v>89</v>
      </c>
      <c r="BO23" s="230" t="s">
        <v>90</v>
      </c>
      <c r="BP23" s="230"/>
      <c r="BQ23" s="230"/>
      <c r="BR23" s="13" t="s">
        <v>96</v>
      </c>
      <c r="BS23" s="13" t="s">
        <v>87</v>
      </c>
      <c r="BT23" s="13"/>
      <c r="BU23" s="13"/>
      <c r="BV23" s="13"/>
      <c r="BW23" s="13"/>
      <c r="BX23" s="5">
        <f>COUNTIF(Y23,"*")+COUNTIF(AI23,"*")+COUNTIF(AY23,"*")+COUNTIF(BN23,"*")</f>
        <v>4</v>
      </c>
      <c r="BY23" s="208" t="s">
        <v>1753</v>
      </c>
    </row>
    <row r="24" spans="1:77" s="156" customFormat="1" ht="42" hidden="1">
      <c r="A24" s="14">
        <v>3</v>
      </c>
      <c r="B24" s="14">
        <v>2</v>
      </c>
      <c r="C24" s="14" t="s">
        <v>172</v>
      </c>
      <c r="D24" s="14"/>
      <c r="E24" s="14"/>
      <c r="F24" s="14" t="s">
        <v>1621</v>
      </c>
      <c r="G24" s="14"/>
      <c r="H24" s="14" t="s">
        <v>1621</v>
      </c>
      <c r="I24" s="14" t="s">
        <v>2682</v>
      </c>
      <c r="J24" s="201" t="str">
        <f>_xlfn.CONCAT("'&lt;br&gt;','&lt;b&gt;','",I24, ": ','&lt;/b&gt;',",O24, ",'&lt;/br&gt;',")</f>
        <v>'&lt;br&gt;','&lt;b&gt;','Stream Name From The Data Set : ','&lt;/b&gt;',verbatimWaterbody,'&lt;/br&gt;',</v>
      </c>
      <c r="K24" s="201" t="s">
        <v>1889</v>
      </c>
      <c r="L24" s="14" t="s">
        <v>2439</v>
      </c>
      <c r="M24" s="201" t="s">
        <v>2667</v>
      </c>
      <c r="N24" s="201"/>
      <c r="O24" s="201" t="s">
        <v>1835</v>
      </c>
      <c r="P24" s="201" t="s">
        <v>1835</v>
      </c>
      <c r="Q24" s="201" t="s">
        <v>2630</v>
      </c>
      <c r="R24" s="646" t="s">
        <v>2629</v>
      </c>
      <c r="S24" s="201" t="str">
        <f>Table2[[#This Row],[Minimum possible value]]</f>
        <v>NA</v>
      </c>
      <c r="T24" s="201" t="str">
        <f>Table2[[#This Row],[Maximum likely or possible value]]</f>
        <v>NA</v>
      </c>
      <c r="U24" s="201"/>
      <c r="V24" s="201"/>
      <c r="W24" s="201"/>
      <c r="X24" s="201"/>
      <c r="Y24" s="230"/>
      <c r="Z24" s="230"/>
      <c r="AA24" s="13"/>
      <c r="AB24" s="13"/>
      <c r="AC24" s="13"/>
      <c r="AD24" s="13"/>
      <c r="AE24" s="13"/>
      <c r="AF24" s="13"/>
      <c r="AG24" s="164"/>
      <c r="AH24" s="13"/>
      <c r="AI24" s="13" t="s">
        <v>193</v>
      </c>
      <c r="AJ24" s="13" t="s">
        <v>1734</v>
      </c>
      <c r="AK24" s="613" t="s">
        <v>193</v>
      </c>
      <c r="AL24" s="13"/>
      <c r="AM24" s="13"/>
      <c r="AN24" s="13" t="s">
        <v>194</v>
      </c>
      <c r="AO24" s="491" t="s">
        <v>78</v>
      </c>
      <c r="AP24" s="491" t="s">
        <v>78</v>
      </c>
      <c r="AQ24" s="491" t="s">
        <v>78</v>
      </c>
      <c r="AR24" s="491" t="s">
        <v>78</v>
      </c>
      <c r="AS24" s="491" t="s">
        <v>78</v>
      </c>
      <c r="AT24" s="161"/>
      <c r="AU24" s="161"/>
      <c r="AV24" s="161"/>
      <c r="AW24" s="164"/>
      <c r="AX24" s="13"/>
      <c r="AY24" s="263"/>
      <c r="AZ24" s="263"/>
      <c r="BA24" s="230"/>
      <c r="BB24" s="230" t="s">
        <v>1878</v>
      </c>
      <c r="BC24" s="230"/>
      <c r="BD24" s="230"/>
      <c r="BE24" s="13"/>
      <c r="BF24" s="12"/>
      <c r="BG24" s="13"/>
      <c r="BH24" s="13"/>
      <c r="BI24" s="12"/>
      <c r="BJ24" s="13"/>
      <c r="BK24" s="13"/>
      <c r="BL24" s="13"/>
      <c r="BM24" s="13"/>
      <c r="BN24" s="12" t="s">
        <v>192</v>
      </c>
      <c r="BO24" s="230" t="s">
        <v>195</v>
      </c>
      <c r="BP24" s="230"/>
      <c r="BQ24" s="230"/>
      <c r="BR24" s="13" t="s">
        <v>78</v>
      </c>
      <c r="BS24" s="13" t="s">
        <v>78</v>
      </c>
      <c r="BT24" s="13"/>
      <c r="BU24" s="13"/>
      <c r="BV24" s="13"/>
      <c r="BW24" s="13"/>
      <c r="BX24" s="5">
        <f>COUNTIF(Y24,"*")+COUNTIF(AI24,"*")+COUNTIF(AY24,"*")+COUNTIF(BN24,"*")</f>
        <v>2</v>
      </c>
      <c r="BY24" s="208" t="s">
        <v>1753</v>
      </c>
    </row>
    <row r="25" spans="1:77" s="156" customFormat="1" ht="98" hidden="1">
      <c r="A25" s="14">
        <v>4</v>
      </c>
      <c r="B25" s="14">
        <v>2</v>
      </c>
      <c r="C25" s="14" t="s">
        <v>172</v>
      </c>
      <c r="D25" s="14"/>
      <c r="E25" s="14"/>
      <c r="F25" s="14" t="s">
        <v>1621</v>
      </c>
      <c r="G25" s="14"/>
      <c r="H25" s="14" t="s">
        <v>1621</v>
      </c>
      <c r="I25" s="14" t="s">
        <v>1855</v>
      </c>
      <c r="J25" s="201"/>
      <c r="K25" s="201" t="s">
        <v>1799</v>
      </c>
      <c r="L25" s="14" t="s">
        <v>2438</v>
      </c>
      <c r="M25" s="201"/>
      <c r="N25" s="201"/>
      <c r="O25" s="201" t="s">
        <v>1798</v>
      </c>
      <c r="P25" s="201" t="s">
        <v>2582</v>
      </c>
      <c r="Q25" s="201"/>
      <c r="R25" s="646" t="s">
        <v>2629</v>
      </c>
      <c r="S25" s="201">
        <f>Table2[[#This Row],[Minimum possible value]]</f>
        <v>-90</v>
      </c>
      <c r="T25" s="201">
        <f>Table2[[#This Row],[Maximum likely or possible value]]</f>
        <v>90</v>
      </c>
      <c r="U25" s="201"/>
      <c r="V25" s="201"/>
      <c r="W25" s="201"/>
      <c r="X25" s="201"/>
      <c r="Y25" s="230"/>
      <c r="Z25" s="230"/>
      <c r="AA25" s="13"/>
      <c r="AB25" s="13"/>
      <c r="AC25" s="13"/>
      <c r="AD25" s="13"/>
      <c r="AE25" s="13"/>
      <c r="AF25" s="13"/>
      <c r="AG25" s="164"/>
      <c r="AH25" s="13"/>
      <c r="AI25" s="13"/>
      <c r="AJ25" s="643"/>
      <c r="AK25" s="660"/>
      <c r="AL25" s="643"/>
      <c r="AM25" s="643"/>
      <c r="AN25" s="13"/>
      <c r="AO25" s="643"/>
      <c r="AP25" s="643"/>
      <c r="AQ25" s="643">
        <v>-90</v>
      </c>
      <c r="AR25" s="643">
        <v>90</v>
      </c>
      <c r="AS25" s="643"/>
      <c r="AT25" s="643"/>
      <c r="AU25" s="643"/>
      <c r="AV25" s="643"/>
      <c r="AW25" s="164"/>
      <c r="AX25" s="13"/>
      <c r="AY25" s="276"/>
      <c r="AZ25" s="276"/>
      <c r="BA25" s="258"/>
      <c r="BB25" s="258"/>
      <c r="BC25" s="258"/>
      <c r="BD25" s="258"/>
      <c r="BE25" s="13"/>
      <c r="BF25" s="17"/>
      <c r="BG25" s="491"/>
      <c r="BH25" s="491"/>
      <c r="BI25" s="17"/>
      <c r="BJ25" s="491"/>
      <c r="BK25" s="491"/>
      <c r="BL25" s="13"/>
      <c r="BM25" s="13"/>
      <c r="BN25" s="12"/>
      <c r="BO25" s="230"/>
      <c r="BP25" s="230"/>
      <c r="BQ25" s="230"/>
      <c r="BR25" s="13"/>
      <c r="BS25" s="643"/>
      <c r="BT25" s="643"/>
      <c r="BU25" s="643"/>
      <c r="BV25" s="643"/>
      <c r="BW25" s="643"/>
      <c r="BX25" s="5"/>
      <c r="BY25" s="208"/>
    </row>
    <row r="26" spans="1:77" s="156" customFormat="1" ht="112" hidden="1">
      <c r="A26" s="14">
        <v>5</v>
      </c>
      <c r="B26" s="14">
        <v>2</v>
      </c>
      <c r="C26" s="14" t="s">
        <v>172</v>
      </c>
      <c r="D26" s="14"/>
      <c r="E26" s="14"/>
      <c r="F26" s="14" t="s">
        <v>1621</v>
      </c>
      <c r="G26" s="14"/>
      <c r="H26" s="14" t="s">
        <v>1621</v>
      </c>
      <c r="I26" s="14" t="s">
        <v>1854</v>
      </c>
      <c r="J26" s="201"/>
      <c r="K26" s="201" t="s">
        <v>1800</v>
      </c>
      <c r="L26" s="14" t="s">
        <v>2438</v>
      </c>
      <c r="M26" s="201"/>
      <c r="N26" s="526"/>
      <c r="O26" s="201" t="s">
        <v>1801</v>
      </c>
      <c r="P26" s="201" t="s">
        <v>2583</v>
      </c>
      <c r="Q26" s="201"/>
      <c r="R26" s="646" t="s">
        <v>2629</v>
      </c>
      <c r="S26" s="201">
        <f>Table2[[#This Row],[Minimum possible value]]</f>
        <v>-180</v>
      </c>
      <c r="T26" s="201">
        <f>Table2[[#This Row],[Maximum likely or possible value]]</f>
        <v>180</v>
      </c>
      <c r="U26" s="201"/>
      <c r="V26" s="201"/>
      <c r="W26" s="201"/>
      <c r="X26" s="201"/>
      <c r="Y26" s="230"/>
      <c r="Z26" s="230"/>
      <c r="AA26" s="13"/>
      <c r="AB26" s="13"/>
      <c r="AC26" s="13"/>
      <c r="AD26" s="13"/>
      <c r="AE26" s="13"/>
      <c r="AF26" s="13"/>
      <c r="AG26" s="164"/>
      <c r="AH26" s="13"/>
      <c r="AI26" s="13"/>
      <c r="AJ26" s="643"/>
      <c r="AK26" s="660"/>
      <c r="AL26" s="643"/>
      <c r="AM26" s="643"/>
      <c r="AN26" s="13"/>
      <c r="AO26" s="462"/>
      <c r="AP26" s="462"/>
      <c r="AQ26" s="462">
        <v>-180</v>
      </c>
      <c r="AR26" s="462">
        <v>180</v>
      </c>
      <c r="AS26" s="462"/>
      <c r="AT26" s="462"/>
      <c r="AU26" s="462"/>
      <c r="AV26" s="462"/>
      <c r="AW26" s="164"/>
      <c r="AX26" s="13"/>
      <c r="AY26" s="276"/>
      <c r="AZ26" s="276"/>
      <c r="BA26" s="258"/>
      <c r="BB26" s="258"/>
      <c r="BC26" s="258"/>
      <c r="BD26" s="258"/>
      <c r="BE26" s="13"/>
      <c r="BF26" s="17"/>
      <c r="BG26" s="643"/>
      <c r="BH26" s="643"/>
      <c r="BI26" s="17"/>
      <c r="BJ26" s="643"/>
      <c r="BK26" s="643"/>
      <c r="BL26" s="13"/>
      <c r="BM26" s="13"/>
      <c r="BN26" s="12"/>
      <c r="BO26" s="230"/>
      <c r="BP26" s="230"/>
      <c r="BQ26" s="230"/>
      <c r="BR26" s="13"/>
      <c r="BS26" s="643"/>
      <c r="BT26" s="643"/>
      <c r="BU26" s="643"/>
      <c r="BV26" s="643"/>
      <c r="BW26" s="643"/>
      <c r="BX26" s="5"/>
      <c r="BY26" s="208"/>
    </row>
    <row r="27" spans="1:77" s="156" customFormat="1" ht="99" hidden="1" customHeight="1">
      <c r="A27" s="14">
        <v>6</v>
      </c>
      <c r="B27" s="14">
        <v>2</v>
      </c>
      <c r="C27" s="14" t="s">
        <v>172</v>
      </c>
      <c r="D27" s="14"/>
      <c r="E27" s="14"/>
      <c r="F27" s="14" t="s">
        <v>1621</v>
      </c>
      <c r="G27" s="14"/>
      <c r="H27" s="14" t="s">
        <v>1621</v>
      </c>
      <c r="I27" s="14" t="s">
        <v>1802</v>
      </c>
      <c r="J27" s="201"/>
      <c r="K27" s="201" t="s">
        <v>1803</v>
      </c>
      <c r="L27" s="14" t="s">
        <v>2439</v>
      </c>
      <c r="M27" s="201"/>
      <c r="N27" s="526"/>
      <c r="O27" s="201" t="s">
        <v>1802</v>
      </c>
      <c r="P27" s="214" t="s">
        <v>2632</v>
      </c>
      <c r="Q27" s="214"/>
      <c r="R27" s="646" t="s">
        <v>2629</v>
      </c>
      <c r="S27" s="214" t="s">
        <v>1609</v>
      </c>
      <c r="T27" s="214" t="s">
        <v>1609</v>
      </c>
      <c r="U27" s="214"/>
      <c r="V27" s="229" t="s">
        <v>2639</v>
      </c>
      <c r="W27" s="214"/>
      <c r="X27" s="214"/>
      <c r="Y27" s="271"/>
      <c r="Z27" s="275"/>
      <c r="AA27" s="36"/>
      <c r="AB27" s="36"/>
      <c r="AC27" s="36"/>
      <c r="AD27" s="36"/>
      <c r="AE27" s="36"/>
      <c r="AF27" s="36"/>
      <c r="AG27" s="344"/>
      <c r="AH27" s="36"/>
      <c r="AI27" s="36"/>
      <c r="AJ27" s="659"/>
      <c r="AK27" s="659"/>
      <c r="AL27" s="659"/>
      <c r="AM27" s="659"/>
      <c r="AN27" s="36"/>
      <c r="AO27" s="643"/>
      <c r="AP27" s="643"/>
      <c r="AQ27" s="623"/>
      <c r="AR27" s="623"/>
      <c r="AS27" s="643"/>
      <c r="AT27" s="643"/>
      <c r="AU27" s="643"/>
      <c r="AV27" s="643"/>
      <c r="AW27" s="344"/>
      <c r="AX27" s="36"/>
      <c r="AY27" s="278"/>
      <c r="AZ27" s="282"/>
      <c r="BA27" s="282"/>
      <c r="BB27" s="282"/>
      <c r="BC27" s="282"/>
      <c r="BD27" s="282"/>
      <c r="BE27" s="36"/>
      <c r="BF27" s="296"/>
      <c r="BG27" s="296"/>
      <c r="BH27" s="296"/>
      <c r="BI27" s="296"/>
      <c r="BJ27" s="296"/>
      <c r="BK27" s="296"/>
      <c r="BL27" s="344"/>
      <c r="BM27" s="36"/>
      <c r="BN27" s="192"/>
      <c r="BO27" s="275"/>
      <c r="BP27" s="275"/>
      <c r="BQ27" s="275"/>
      <c r="BR27" s="36"/>
      <c r="BS27" s="296"/>
      <c r="BT27" s="296"/>
      <c r="BU27" s="296"/>
      <c r="BV27" s="296"/>
      <c r="BW27" s="296"/>
      <c r="BX27" s="345"/>
      <c r="BY27" s="208"/>
    </row>
    <row r="28" spans="1:77" s="156" customFormat="1" ht="138.5" hidden="1" customHeight="1">
      <c r="A28" s="14">
        <v>7</v>
      </c>
      <c r="B28" s="14">
        <v>2</v>
      </c>
      <c r="C28" s="14" t="s">
        <v>172</v>
      </c>
      <c r="D28" s="14"/>
      <c r="E28" s="14"/>
      <c r="F28" s="14" t="s">
        <v>1621</v>
      </c>
      <c r="G28" s="14"/>
      <c r="H28" s="14" t="s">
        <v>1621</v>
      </c>
      <c r="I28" s="14" t="s">
        <v>1851</v>
      </c>
      <c r="J28" s="201" t="str">
        <f>_xlfn.CONCAT("'&lt;br&gt;','&lt;b&gt;','",I28, ": ','&lt;/b&gt;',",O28, ",'&lt;/br&gt;',")</f>
        <v>'&lt;br&gt;','&lt;b&gt;','From the Data Set Latitude: ','&lt;/b&gt;',verbatimLatitude,'&lt;/br&gt;',</v>
      </c>
      <c r="K28" s="201" t="s">
        <v>1887</v>
      </c>
      <c r="L28" s="14" t="s">
        <v>2438</v>
      </c>
      <c r="M28" s="201"/>
      <c r="N28" s="201"/>
      <c r="O28" s="201" t="s">
        <v>1804</v>
      </c>
      <c r="P28" s="214" t="s">
        <v>1804</v>
      </c>
      <c r="Q28" s="214"/>
      <c r="R28" s="646" t="s">
        <v>2629</v>
      </c>
      <c r="S28" s="201" t="str">
        <f>Table2[[#This Row],[Minimum possible value]]</f>
        <v>NA</v>
      </c>
      <c r="T28" s="201" t="str">
        <f>Table2[[#This Row],[Maximum likely or possible value]]</f>
        <v>NA</v>
      </c>
      <c r="U28" s="201"/>
      <c r="V28" s="201"/>
      <c r="W28" s="201"/>
      <c r="X28" s="201"/>
      <c r="Y28" s="230" t="s">
        <v>176</v>
      </c>
      <c r="Z28" s="230"/>
      <c r="AA28" s="13"/>
      <c r="AB28" s="13"/>
      <c r="AC28" s="13"/>
      <c r="AD28" s="13"/>
      <c r="AE28" s="13"/>
      <c r="AF28" s="13"/>
      <c r="AG28" s="164"/>
      <c r="AH28" s="13"/>
      <c r="AI28" s="13" t="s">
        <v>2577</v>
      </c>
      <c r="AJ28" s="13" t="s">
        <v>2577</v>
      </c>
      <c r="AK28" s="658" t="s">
        <v>2690</v>
      </c>
      <c r="AL28" s="643"/>
      <c r="AM28" s="643"/>
      <c r="AN28" s="13" t="s">
        <v>2687</v>
      </c>
      <c r="AO28" s="491" t="s">
        <v>78</v>
      </c>
      <c r="AP28" s="491" t="s">
        <v>178</v>
      </c>
      <c r="AQ28" s="623" t="s">
        <v>78</v>
      </c>
      <c r="AR28" s="623" t="s">
        <v>78</v>
      </c>
      <c r="AS28" s="491" t="s">
        <v>78</v>
      </c>
      <c r="AT28" s="491"/>
      <c r="AU28" s="491"/>
      <c r="AV28" s="491"/>
      <c r="AW28" s="164"/>
      <c r="AX28" s="13"/>
      <c r="AY28" s="276" t="s">
        <v>216</v>
      </c>
      <c r="AZ28" s="276" t="s">
        <v>216</v>
      </c>
      <c r="BA28" s="258"/>
      <c r="BB28" s="258" t="s">
        <v>1879</v>
      </c>
      <c r="BC28" s="258"/>
      <c r="BD28" s="258"/>
      <c r="BE28" s="13"/>
      <c r="BF28" s="17" t="s">
        <v>180</v>
      </c>
      <c r="BG28" s="643" t="s">
        <v>180</v>
      </c>
      <c r="BH28" s="643" t="s">
        <v>181</v>
      </c>
      <c r="BI28" s="17"/>
      <c r="BJ28" s="643"/>
      <c r="BK28" s="643"/>
      <c r="BL28" s="13"/>
      <c r="BM28" s="13"/>
      <c r="BN28" s="12" t="s">
        <v>173</v>
      </c>
      <c r="BO28" s="230" t="s">
        <v>182</v>
      </c>
      <c r="BP28" s="230"/>
      <c r="BQ28" s="230"/>
      <c r="BR28" s="13" t="s">
        <v>183</v>
      </c>
      <c r="BS28" s="643" t="s">
        <v>184</v>
      </c>
      <c r="BT28" s="643"/>
      <c r="BU28" s="643"/>
      <c r="BV28" s="643"/>
      <c r="BW28" s="643"/>
      <c r="BX28" s="5">
        <f>COUNTIF(Y28,"*")+COUNTIF(AI28,"*")+COUNTIF(AY28,"*")+COUNTIF(BN28,"*")</f>
        <v>4</v>
      </c>
      <c r="BY28" s="208"/>
    </row>
    <row r="29" spans="1:77" s="156" customFormat="1" ht="56" hidden="1">
      <c r="A29" s="14">
        <v>8</v>
      </c>
      <c r="B29" s="14">
        <v>2</v>
      </c>
      <c r="C29" s="14" t="s">
        <v>172</v>
      </c>
      <c r="D29" s="14"/>
      <c r="E29" s="14"/>
      <c r="F29" s="14" t="s">
        <v>1621</v>
      </c>
      <c r="G29" s="14"/>
      <c r="H29" s="14" t="s">
        <v>1621</v>
      </c>
      <c r="I29" s="14" t="s">
        <v>1852</v>
      </c>
      <c r="J29" s="201"/>
      <c r="K29" s="201" t="s">
        <v>1808</v>
      </c>
      <c r="L29" s="14" t="s">
        <v>2344</v>
      </c>
      <c r="M29" s="201"/>
      <c r="N29" s="201"/>
      <c r="O29" s="201" t="s">
        <v>1807</v>
      </c>
      <c r="P29" s="201" t="s">
        <v>2631</v>
      </c>
      <c r="Q29" s="201"/>
      <c r="R29" s="646" t="s">
        <v>2629</v>
      </c>
      <c r="S29" s="201" t="str">
        <f>Table2[[#This Row],[Minimum possible value]]</f>
        <v>NA</v>
      </c>
      <c r="T29" s="201" t="str">
        <f>Table2[[#This Row],[Maximum likely or possible value]]</f>
        <v>NA</v>
      </c>
      <c r="U29" s="201"/>
      <c r="V29" s="201"/>
      <c r="W29" s="201"/>
      <c r="X29" s="201"/>
      <c r="Y29" s="230"/>
      <c r="Z29" s="230"/>
      <c r="AA29" s="13"/>
      <c r="AB29" s="13"/>
      <c r="AC29" s="13"/>
      <c r="AD29" s="13"/>
      <c r="AE29" s="13"/>
      <c r="AF29" s="13"/>
      <c r="AG29" s="164"/>
      <c r="AH29" s="13"/>
      <c r="AI29" s="13"/>
      <c r="AJ29" s="305"/>
      <c r="AK29" s="305"/>
      <c r="AL29" s="779"/>
      <c r="AM29" s="305"/>
      <c r="AN29" s="13"/>
      <c r="AO29" s="643"/>
      <c r="AP29" s="643"/>
      <c r="AQ29" s="623" t="s">
        <v>78</v>
      </c>
      <c r="AR29" s="623" t="s">
        <v>78</v>
      </c>
      <c r="AS29" s="643"/>
      <c r="AT29" s="643"/>
      <c r="AU29" s="643"/>
      <c r="AV29" s="643"/>
      <c r="AW29" s="164"/>
      <c r="AX29" s="13"/>
      <c r="AY29" s="276"/>
      <c r="AZ29" s="276"/>
      <c r="BA29" s="258"/>
      <c r="BB29" s="258"/>
      <c r="BC29" s="258"/>
      <c r="BD29" s="258"/>
      <c r="BE29" s="13"/>
      <c r="BF29" s="17"/>
      <c r="BG29" s="643"/>
      <c r="BH29" s="643"/>
      <c r="BI29" s="17"/>
      <c r="BJ29" s="643"/>
      <c r="BK29" s="643"/>
      <c r="BL29" s="13"/>
      <c r="BM29" s="13"/>
      <c r="BN29" s="12"/>
      <c r="BO29" s="230"/>
      <c r="BP29" s="230"/>
      <c r="BQ29" s="230"/>
      <c r="BR29" s="13"/>
      <c r="BS29" s="643"/>
      <c r="BT29" s="643"/>
      <c r="BU29" s="643"/>
      <c r="BV29" s="643"/>
      <c r="BW29" s="643"/>
      <c r="BX29" s="5"/>
      <c r="BY29" s="208"/>
    </row>
    <row r="30" spans="1:77" s="156" customFormat="1" ht="182" hidden="1">
      <c r="A30" s="14">
        <v>9</v>
      </c>
      <c r="B30" s="14">
        <v>2</v>
      </c>
      <c r="C30" s="14" t="s">
        <v>172</v>
      </c>
      <c r="D30" s="14"/>
      <c r="E30" s="14"/>
      <c r="F30" s="14" t="s">
        <v>1621</v>
      </c>
      <c r="G30" s="14"/>
      <c r="H30" s="14" t="s">
        <v>1621</v>
      </c>
      <c r="I30" s="14" t="s">
        <v>1853</v>
      </c>
      <c r="J30" s="201" t="str">
        <f>_xlfn.CONCAT("'&lt;br&gt;','&lt;b&gt;','",I30, ": ','&lt;/b&gt;',",O30, ",'&lt;/br&gt;',")</f>
        <v>'&lt;br&gt;','&lt;b&gt;','From the dataset Longitude: ','&lt;/b&gt;',verbatimLongitude,'&lt;/br&gt;',</v>
      </c>
      <c r="K30" s="201" t="s">
        <v>1806</v>
      </c>
      <c r="L30" s="14" t="s">
        <v>2438</v>
      </c>
      <c r="M30" s="201"/>
      <c r="N30" s="201"/>
      <c r="O30" s="201" t="s">
        <v>1805</v>
      </c>
      <c r="P30" s="214" t="s">
        <v>1805</v>
      </c>
      <c r="Q30" s="214"/>
      <c r="R30" s="718" t="s">
        <v>2629</v>
      </c>
      <c r="S30" s="214" t="str">
        <f>Table2[[#This Row],[Minimum possible value]]</f>
        <v>NA</v>
      </c>
      <c r="T30" s="214" t="str">
        <f>Table2[[#This Row],[Maximum likely or possible value]]</f>
        <v>NA</v>
      </c>
      <c r="U30" s="214"/>
      <c r="V30" s="214"/>
      <c r="W30" s="214"/>
      <c r="X30" s="214"/>
      <c r="Y30" s="271" t="s">
        <v>187</v>
      </c>
      <c r="Z30" s="275"/>
      <c r="AA30" s="36"/>
      <c r="AB30" s="36"/>
      <c r="AC30" s="36"/>
      <c r="AD30" s="36"/>
      <c r="AE30" s="36"/>
      <c r="AF30" s="36"/>
      <c r="AG30" s="344"/>
      <c r="AH30" s="36"/>
      <c r="AI30" s="36" t="s">
        <v>2578</v>
      </c>
      <c r="AJ30" s="5" t="s">
        <v>2578</v>
      </c>
      <c r="AK30" s="613" t="s">
        <v>2689</v>
      </c>
      <c r="AL30" s="779"/>
      <c r="AM30" s="659"/>
      <c r="AN30" s="36" t="s">
        <v>2688</v>
      </c>
      <c r="AO30" s="643" t="s">
        <v>78</v>
      </c>
      <c r="AP30" s="643" t="s">
        <v>178</v>
      </c>
      <c r="AQ30" s="623" t="s">
        <v>78</v>
      </c>
      <c r="AR30" s="623" t="s">
        <v>78</v>
      </c>
      <c r="AS30" s="643" t="s">
        <v>78</v>
      </c>
      <c r="AT30" s="643"/>
      <c r="AU30" s="643"/>
      <c r="AV30" s="643"/>
      <c r="AW30" s="344"/>
      <c r="AX30" s="36"/>
      <c r="AY30" s="278" t="s">
        <v>218</v>
      </c>
      <c r="AZ30" s="282" t="s">
        <v>218</v>
      </c>
      <c r="BA30" s="282"/>
      <c r="BB30" s="282" t="s">
        <v>1880</v>
      </c>
      <c r="BC30" s="282"/>
      <c r="BD30" s="282"/>
      <c r="BE30" s="36"/>
      <c r="BF30" s="296" t="s">
        <v>190</v>
      </c>
      <c r="BG30" s="296" t="s">
        <v>190</v>
      </c>
      <c r="BH30" s="296" t="s">
        <v>181</v>
      </c>
      <c r="BI30" s="296"/>
      <c r="BJ30" s="296"/>
      <c r="BK30" s="296"/>
      <c r="BL30" s="344"/>
      <c r="BM30" s="36"/>
      <c r="BN30" s="192" t="s">
        <v>185</v>
      </c>
      <c r="BO30" s="275" t="s">
        <v>191</v>
      </c>
      <c r="BP30" s="275"/>
      <c r="BQ30" s="275"/>
      <c r="BR30" s="36" t="s">
        <v>183</v>
      </c>
      <c r="BS30" s="296" t="s">
        <v>184</v>
      </c>
      <c r="BT30" s="296"/>
      <c r="BU30" s="296"/>
      <c r="BV30" s="296"/>
      <c r="BW30" s="296"/>
      <c r="BX30" s="345">
        <f t="shared" ref="BX30:BX45" si="1">COUNTIF(Y30,"*")+COUNTIF(AI30,"*")+COUNTIF(AY30,"*")+COUNTIF(BN30,"*")</f>
        <v>4</v>
      </c>
      <c r="BY30" s="208"/>
    </row>
    <row r="31" spans="1:77" s="156" customFormat="1" ht="70" hidden="1">
      <c r="A31" s="14">
        <v>10</v>
      </c>
      <c r="B31" s="14">
        <v>2</v>
      </c>
      <c r="C31" s="14" t="s">
        <v>172</v>
      </c>
      <c r="D31" s="14"/>
      <c r="E31" s="14"/>
      <c r="F31" s="14"/>
      <c r="G31" s="14"/>
      <c r="H31" s="611"/>
      <c r="I31" s="14" t="s">
        <v>2539</v>
      </c>
      <c r="J31" s="201"/>
      <c r="K31" s="201" t="s">
        <v>2541</v>
      </c>
      <c r="L31" s="14" t="s">
        <v>2344</v>
      </c>
      <c r="M31" s="201"/>
      <c r="N31" s="201"/>
      <c r="O31" s="201" t="s">
        <v>2540</v>
      </c>
      <c r="P31" s="201" t="s">
        <v>2631</v>
      </c>
      <c r="Q31" s="201"/>
      <c r="R31" s="646" t="s">
        <v>2629</v>
      </c>
      <c r="S31" s="610" t="str">
        <f>Table2[[#This Row],[Minimum possible value]]</f>
        <v>NA</v>
      </c>
      <c r="T31" s="610" t="str">
        <f>Table2[[#This Row],[Maximum likely or possible value]]</f>
        <v>NA</v>
      </c>
      <c r="U31" s="610"/>
      <c r="V31" s="229" t="s">
        <v>2639</v>
      </c>
      <c r="W31" s="610"/>
      <c r="X31" s="610"/>
      <c r="Y31" s="13"/>
      <c r="Z31" s="13"/>
      <c r="AA31" s="13"/>
      <c r="AB31" s="13"/>
      <c r="AC31" s="13"/>
      <c r="AD31" s="13"/>
      <c r="AE31" s="13"/>
      <c r="AF31" s="13"/>
      <c r="AG31" s="164"/>
      <c r="AH31" s="13"/>
      <c r="AI31" s="13"/>
      <c r="AJ31" s="13"/>
      <c r="AK31" s="13"/>
      <c r="AL31" s="13"/>
      <c r="AM31" s="13"/>
      <c r="AN31" s="13"/>
      <c r="AO31" s="13"/>
      <c r="AP31" s="13"/>
      <c r="AQ31" s="643" t="s">
        <v>78</v>
      </c>
      <c r="AR31" s="643" t="s">
        <v>78</v>
      </c>
      <c r="AS31" s="13"/>
      <c r="AT31" s="13"/>
      <c r="AU31" s="13"/>
      <c r="AV31" s="13"/>
      <c r="AW31" s="164"/>
      <c r="AX31" s="13"/>
      <c r="AY31" s="12"/>
      <c r="AZ31" s="17"/>
      <c r="BA31" s="13"/>
      <c r="BB31" s="13"/>
      <c r="BC31" s="13"/>
      <c r="BD31" s="13"/>
      <c r="BE31" s="13"/>
      <c r="BF31" s="12"/>
      <c r="BG31" s="13"/>
      <c r="BH31" s="13"/>
      <c r="BI31" s="12"/>
      <c r="BJ31" s="13"/>
      <c r="BK31" s="13"/>
      <c r="BL31" s="13"/>
      <c r="BM31" s="13"/>
      <c r="BN31" s="12"/>
      <c r="BO31" s="13"/>
      <c r="BP31" s="13"/>
      <c r="BQ31" s="13"/>
      <c r="BR31" s="13"/>
      <c r="BS31" s="13"/>
      <c r="BT31" s="13"/>
      <c r="BU31" s="13"/>
      <c r="BV31" s="13"/>
      <c r="BW31" s="13"/>
      <c r="BX31" s="5">
        <f t="shared" si="1"/>
        <v>0</v>
      </c>
      <c r="BY31" s="208"/>
    </row>
    <row r="32" spans="1:77" s="156" customFormat="1" ht="84" hidden="1">
      <c r="A32" s="14">
        <v>9</v>
      </c>
      <c r="B32" s="14">
        <v>2</v>
      </c>
      <c r="C32" s="14" t="s">
        <v>2550</v>
      </c>
      <c r="D32" s="14"/>
      <c r="E32" s="14"/>
      <c r="F32" s="14" t="s">
        <v>1621</v>
      </c>
      <c r="G32" s="14"/>
      <c r="H32" s="611" t="s">
        <v>1621</v>
      </c>
      <c r="I32" s="14"/>
      <c r="J32" s="201"/>
      <c r="K32" s="14" t="s">
        <v>2666</v>
      </c>
      <c r="L32" s="201" t="s">
        <v>2344</v>
      </c>
      <c r="M32" s="201"/>
      <c r="N32" s="201"/>
      <c r="O32" s="201" t="s">
        <v>2668</v>
      </c>
      <c r="P32" s="201" t="s">
        <v>2668</v>
      </c>
      <c r="Q32" s="201"/>
      <c r="R32" s="646" t="s">
        <v>2629</v>
      </c>
      <c r="S32" s="610" t="s">
        <v>1609</v>
      </c>
      <c r="T32" s="610" t="s">
        <v>1609</v>
      </c>
      <c r="U32" s="610"/>
      <c r="V32" s="229" t="s">
        <v>2639</v>
      </c>
      <c r="W32" s="610" t="s">
        <v>2665</v>
      </c>
      <c r="X32" s="13"/>
      <c r="Y32" s="13"/>
      <c r="Z32" s="13"/>
      <c r="AA32" s="13"/>
      <c r="AB32" s="13"/>
      <c r="AC32" s="13"/>
      <c r="AD32" s="13"/>
      <c r="AE32" s="13"/>
      <c r="AF32" s="13"/>
      <c r="AG32" s="164"/>
      <c r="AH32" s="13"/>
      <c r="AI32" s="13"/>
      <c r="AJ32" s="13"/>
      <c r="AK32" s="13"/>
      <c r="AL32" s="13"/>
      <c r="AM32" s="13"/>
      <c r="AN32" s="13"/>
      <c r="AO32" s="13"/>
      <c r="AP32" s="643"/>
      <c r="AQ32" s="13"/>
      <c r="AR32" s="13"/>
      <c r="AS32" s="13"/>
      <c r="AT32" s="13"/>
      <c r="AU32" s="13"/>
      <c r="AV32" s="643"/>
      <c r="AW32" s="164"/>
      <c r="AX32" s="13"/>
      <c r="AY32" s="12"/>
      <c r="AZ32" s="12"/>
      <c r="BA32" s="13"/>
      <c r="BB32" s="13"/>
      <c r="BC32" s="13"/>
      <c r="BD32" s="13"/>
      <c r="BE32" s="13"/>
      <c r="BF32" s="12"/>
      <c r="BG32" s="13"/>
      <c r="BH32" s="13"/>
      <c r="BI32" s="12"/>
      <c r="BJ32" s="13"/>
      <c r="BK32" s="13"/>
      <c r="BL32" s="788"/>
      <c r="BM32" s="280"/>
      <c r="BN32" s="277"/>
      <c r="BO32" s="280"/>
      <c r="BP32" s="280"/>
      <c r="BQ32" s="280"/>
      <c r="BR32" s="280"/>
      <c r="BS32" s="280"/>
      <c r="BT32" s="280"/>
      <c r="BU32" s="280"/>
      <c r="BV32" s="280"/>
      <c r="BW32" s="280"/>
      <c r="BX32" s="729">
        <f t="shared" si="1"/>
        <v>0</v>
      </c>
      <c r="BY32" s="208" t="s">
        <v>1753</v>
      </c>
    </row>
    <row r="33" spans="1:77 16373:16381" s="156" customFormat="1" ht="14" hidden="1">
      <c r="A33" s="14">
        <v>10</v>
      </c>
      <c r="B33" s="14">
        <v>2</v>
      </c>
      <c r="C33" s="14" t="s">
        <v>2550</v>
      </c>
      <c r="D33" s="14"/>
      <c r="E33" s="14"/>
      <c r="F33" s="14" t="s">
        <v>1621</v>
      </c>
      <c r="G33" s="14"/>
      <c r="H33" s="611" t="s">
        <v>1621</v>
      </c>
      <c r="I33" s="14"/>
      <c r="J33" s="201"/>
      <c r="K33" s="14"/>
      <c r="L33" s="201" t="s">
        <v>2344</v>
      </c>
      <c r="M33" s="201"/>
      <c r="N33" s="610"/>
      <c r="O33" s="201" t="s">
        <v>2658</v>
      </c>
      <c r="P33" s="201" t="s">
        <v>2659</v>
      </c>
      <c r="Q33" s="201"/>
      <c r="R33" s="646" t="s">
        <v>2629</v>
      </c>
      <c r="S33" s="610" t="s">
        <v>1609</v>
      </c>
      <c r="T33" s="610" t="s">
        <v>1609</v>
      </c>
      <c r="U33" s="610"/>
      <c r="V33" s="229" t="s">
        <v>2639</v>
      </c>
      <c r="W33" s="763" t="s">
        <v>2660</v>
      </c>
      <c r="X33" s="765" t="s">
        <v>2661</v>
      </c>
      <c r="Y33" s="13"/>
      <c r="Z33" s="13"/>
      <c r="AA33" s="13"/>
      <c r="AB33" s="13"/>
      <c r="AC33" s="13"/>
      <c r="AD33" s="13"/>
      <c r="AE33" s="13"/>
      <c r="AF33" s="164"/>
      <c r="AG33" s="13"/>
      <c r="AH33" s="13"/>
      <c r="AI33" s="13"/>
      <c r="AJ33" s="13"/>
      <c r="AK33" s="13"/>
      <c r="AL33" s="13"/>
      <c r="AM33" s="13"/>
      <c r="AN33" s="13"/>
      <c r="AO33" s="13"/>
      <c r="AP33" s="643"/>
      <c r="AQ33" s="13"/>
      <c r="AR33" s="13"/>
      <c r="AS33" s="164"/>
      <c r="AT33" s="13"/>
      <c r="AU33" s="12"/>
      <c r="AV33" s="17"/>
      <c r="AW33" s="13"/>
      <c r="AX33" s="13"/>
      <c r="AY33" s="13"/>
      <c r="AZ33" s="13"/>
      <c r="BA33" s="13"/>
      <c r="BB33" s="12"/>
      <c r="BC33" s="12"/>
      <c r="BD33" s="13"/>
      <c r="BE33" s="13"/>
      <c r="BF33" s="13"/>
      <c r="BG33" s="13"/>
      <c r="BH33" s="13"/>
      <c r="BI33" s="13"/>
      <c r="BJ33" s="13"/>
      <c r="BK33" s="5"/>
      <c r="BL33" s="208"/>
      <c r="BX33" s="156">
        <f t="shared" si="1"/>
        <v>0</v>
      </c>
    </row>
    <row r="34" spans="1:77 16373:16381" s="156" customFormat="1" ht="14" hidden="1">
      <c r="A34" s="14">
        <v>11</v>
      </c>
      <c r="B34" s="14">
        <v>2</v>
      </c>
      <c r="C34" s="14" t="s">
        <v>2550</v>
      </c>
      <c r="D34" s="14"/>
      <c r="E34" s="14"/>
      <c r="F34" s="14" t="s">
        <v>1621</v>
      </c>
      <c r="G34" s="14"/>
      <c r="H34" s="611" t="s">
        <v>1621</v>
      </c>
      <c r="I34" s="14"/>
      <c r="J34" s="14"/>
      <c r="K34" s="201"/>
      <c r="L34" s="201" t="s">
        <v>2344</v>
      </c>
      <c r="M34" s="201"/>
      <c r="N34" s="201"/>
      <c r="O34" s="646" t="s">
        <v>2662</v>
      </c>
      <c r="P34" s="646" t="s">
        <v>2662</v>
      </c>
      <c r="Q34" s="646"/>
      <c r="R34" s="646" t="s">
        <v>2629</v>
      </c>
      <c r="S34" s="610" t="s">
        <v>1609</v>
      </c>
      <c r="T34" s="610" t="s">
        <v>1609</v>
      </c>
      <c r="U34" s="610"/>
      <c r="V34" s="610"/>
      <c r="W34" s="762" t="s">
        <v>2663</v>
      </c>
      <c r="X34" s="764" t="s">
        <v>2664</v>
      </c>
      <c r="Y34" s="13"/>
      <c r="Z34" s="13"/>
      <c r="AA34" s="13"/>
      <c r="AB34" s="13"/>
      <c r="AC34" s="13"/>
      <c r="AD34" s="13"/>
      <c r="AE34" s="13"/>
      <c r="AF34" s="164"/>
      <c r="AG34" s="13"/>
      <c r="AH34" s="13"/>
      <c r="AI34" s="13"/>
      <c r="AJ34" s="13"/>
      <c r="AK34" s="13"/>
      <c r="AL34" s="13"/>
      <c r="AM34" s="13"/>
      <c r="AN34" s="13"/>
      <c r="AO34" s="643"/>
      <c r="AP34" s="13"/>
      <c r="AQ34" s="13"/>
      <c r="AR34" s="13"/>
      <c r="AS34" s="164"/>
      <c r="AT34" s="13"/>
      <c r="AU34" s="12"/>
      <c r="AV34" s="12"/>
      <c r="AW34" s="13"/>
      <c r="AX34" s="13"/>
      <c r="AY34" s="13"/>
      <c r="AZ34" s="13"/>
      <c r="BA34" s="13"/>
      <c r="BB34" s="12"/>
      <c r="BC34" s="277"/>
      <c r="BD34" s="280"/>
      <c r="BE34" s="280"/>
      <c r="BF34" s="280"/>
      <c r="BG34" s="280"/>
      <c r="BH34" s="280"/>
      <c r="BI34" s="280"/>
      <c r="BJ34" s="280"/>
      <c r="BK34" s="729"/>
      <c r="BX34" s="156">
        <f t="shared" si="1"/>
        <v>0</v>
      </c>
      <c r="XES34" s="14"/>
      <c r="XET34" s="14"/>
      <c r="XEU34" s="14"/>
      <c r="XEV34" s="14"/>
      <c r="XEW34" s="14"/>
      <c r="XEX34" s="14"/>
      <c r="XEY34" s="14"/>
      <c r="XEZ34" s="611"/>
      <c r="XFA34" s="14"/>
    </row>
    <row r="35" spans="1:77 16373:16381" s="156" customFormat="1" ht="42" hidden="1">
      <c r="A35" s="14">
        <v>11</v>
      </c>
      <c r="B35" s="14">
        <v>2</v>
      </c>
      <c r="C35" s="14" t="s">
        <v>172</v>
      </c>
      <c r="D35" s="14"/>
      <c r="E35" s="14"/>
      <c r="F35" s="14"/>
      <c r="G35" s="14"/>
      <c r="H35" s="14"/>
      <c r="I35" s="14" t="s">
        <v>196</v>
      </c>
      <c r="J35" s="201"/>
      <c r="K35" s="201"/>
      <c r="L35" s="14" t="s">
        <v>2344</v>
      </c>
      <c r="M35" s="201"/>
      <c r="N35" s="201"/>
      <c r="O35" s="201" t="s">
        <v>197</v>
      </c>
      <c r="P35" s="201"/>
      <c r="Q35" s="201"/>
      <c r="R35" s="646" t="s">
        <v>2629</v>
      </c>
      <c r="S35" s="201" t="str">
        <f>Table2[[#This Row],[Minimum possible value]]</f>
        <v>NA</v>
      </c>
      <c r="T35" s="201" t="str">
        <f>Table2[[#This Row],[Maximum likely or possible value]]</f>
        <v>NA</v>
      </c>
      <c r="U35" s="201"/>
      <c r="V35" s="201"/>
      <c r="W35" s="526"/>
      <c r="X35" s="526"/>
      <c r="Y35" s="13" t="s">
        <v>1748</v>
      </c>
      <c r="Z35" s="13"/>
      <c r="AA35" s="13"/>
      <c r="AB35" s="13"/>
      <c r="AC35" s="13"/>
      <c r="AD35" s="13"/>
      <c r="AE35" s="164"/>
      <c r="AF35" s="13"/>
      <c r="AG35" s="13"/>
      <c r="AH35" s="13"/>
      <c r="AI35" s="13" t="s">
        <v>198</v>
      </c>
      <c r="AJ35" s="13" t="s">
        <v>198</v>
      </c>
      <c r="AK35" s="13"/>
      <c r="AL35" s="13"/>
      <c r="AM35" s="13"/>
      <c r="AN35" s="13" t="s">
        <v>199</v>
      </c>
      <c r="AO35" s="643" t="s">
        <v>78</v>
      </c>
      <c r="AP35" s="643" t="s">
        <v>78</v>
      </c>
      <c r="AQ35" s="643" t="s">
        <v>78</v>
      </c>
      <c r="AR35" s="17" t="s">
        <v>78</v>
      </c>
      <c r="AS35" s="643" t="s">
        <v>78</v>
      </c>
      <c r="AT35" s="643"/>
      <c r="AU35" s="643"/>
      <c r="AV35" s="643"/>
      <c r="AW35" s="13"/>
      <c r="AX35" s="12"/>
      <c r="AY35" s="12"/>
      <c r="AZ35" s="13"/>
      <c r="BA35" s="13"/>
      <c r="BB35" s="13"/>
      <c r="BC35" s="150"/>
      <c r="BD35" s="150"/>
      <c r="BE35" s="150"/>
      <c r="BF35" s="150"/>
      <c r="BG35" s="150"/>
      <c r="BH35" s="150"/>
      <c r="BI35" s="150"/>
      <c r="BJ35" s="150"/>
      <c r="BK35" s="150"/>
      <c r="BL35" s="150"/>
      <c r="BM35" s="150"/>
      <c r="BN35" s="150" t="s">
        <v>196</v>
      </c>
      <c r="BO35" s="150" t="s">
        <v>200</v>
      </c>
      <c r="BP35" s="150"/>
      <c r="BQ35" s="150"/>
      <c r="BR35" s="150" t="s">
        <v>201</v>
      </c>
      <c r="BS35" s="150" t="s">
        <v>78</v>
      </c>
      <c r="BT35" s="150"/>
      <c r="BU35" s="150"/>
      <c r="BV35" s="150"/>
      <c r="BW35" s="150"/>
      <c r="BX35" s="150">
        <f t="shared" si="1"/>
        <v>3</v>
      </c>
      <c r="XES35" s="14"/>
      <c r="XET35" s="14"/>
      <c r="XEU35" s="14"/>
      <c r="XEV35" s="14"/>
      <c r="XEW35" s="14"/>
      <c r="XEX35" s="14"/>
      <c r="XEY35" s="14"/>
      <c r="XEZ35" s="611"/>
      <c r="XFA35" s="14"/>
    </row>
    <row r="36" spans="1:77 16373:16381" s="156" customFormat="1" ht="28" hidden="1">
      <c r="A36" s="14">
        <v>12</v>
      </c>
      <c r="B36" s="14">
        <v>2</v>
      </c>
      <c r="C36" s="14" t="s">
        <v>172</v>
      </c>
      <c r="D36" s="14"/>
      <c r="E36" s="14"/>
      <c r="F36" s="14"/>
      <c r="G36" s="14"/>
      <c r="H36" s="14"/>
      <c r="I36" s="14" t="s">
        <v>202</v>
      </c>
      <c r="J36" s="201"/>
      <c r="K36" s="201"/>
      <c r="L36" s="14" t="s">
        <v>2344</v>
      </c>
      <c r="M36" s="201"/>
      <c r="N36" s="201"/>
      <c r="O36" s="201" t="s">
        <v>203</v>
      </c>
      <c r="P36" s="201"/>
      <c r="Q36" s="201"/>
      <c r="R36" s="646" t="s">
        <v>2629</v>
      </c>
      <c r="S36" s="201" t="str">
        <f>Table2[[#This Row],[Minimum possible value]]</f>
        <v>NA</v>
      </c>
      <c r="T36" s="201" t="str">
        <f>Table2[[#This Row],[Maximum likely or possible value]]</f>
        <v>NA</v>
      </c>
      <c r="U36" s="201"/>
      <c r="V36" s="201"/>
      <c r="W36" s="201"/>
      <c r="X36" s="201"/>
      <c r="Y36" s="13"/>
      <c r="Z36" s="13"/>
      <c r="AA36" s="13"/>
      <c r="AB36" s="13"/>
      <c r="AC36" s="13"/>
      <c r="AD36" s="13"/>
      <c r="AE36" s="13"/>
      <c r="AF36" s="13"/>
      <c r="AG36" s="164"/>
      <c r="AH36" s="13"/>
      <c r="AI36" s="13" t="s">
        <v>204</v>
      </c>
      <c r="AJ36" s="13" t="s">
        <v>204</v>
      </c>
      <c r="AK36" s="13"/>
      <c r="AL36" s="13"/>
      <c r="AM36" s="13"/>
      <c r="AN36" s="13" t="s">
        <v>205</v>
      </c>
      <c r="AO36" s="643" t="s">
        <v>78</v>
      </c>
      <c r="AP36" s="643" t="s">
        <v>78</v>
      </c>
      <c r="AQ36" s="491" t="s">
        <v>78</v>
      </c>
      <c r="AR36" s="491" t="s">
        <v>78</v>
      </c>
      <c r="AS36" s="643" t="s">
        <v>78</v>
      </c>
      <c r="AT36" s="643"/>
      <c r="AU36" s="643"/>
      <c r="AV36" s="643"/>
      <c r="AW36" s="164"/>
      <c r="AX36" s="13"/>
      <c r="AY36" s="12"/>
      <c r="AZ36" s="12"/>
      <c r="BA36" s="13"/>
      <c r="BB36" s="13"/>
      <c r="BC36" s="13"/>
      <c r="BD36" s="13"/>
      <c r="BE36" s="13"/>
      <c r="BF36" s="12"/>
      <c r="BG36" s="13"/>
      <c r="BH36" s="13"/>
      <c r="BI36" s="12"/>
      <c r="BJ36" s="13"/>
      <c r="BK36" s="13"/>
      <c r="BL36" s="13"/>
      <c r="BM36" s="13"/>
      <c r="BN36" s="12" t="s">
        <v>202</v>
      </c>
      <c r="BO36" s="13" t="s">
        <v>206</v>
      </c>
      <c r="BP36" s="13"/>
      <c r="BQ36" s="13"/>
      <c r="BR36" s="13" t="s">
        <v>207</v>
      </c>
      <c r="BS36" s="13" t="s">
        <v>78</v>
      </c>
      <c r="BT36" s="13"/>
      <c r="BU36" s="13"/>
      <c r="BV36" s="13"/>
      <c r="BW36" s="13"/>
      <c r="BX36" s="5">
        <f t="shared" si="1"/>
        <v>2</v>
      </c>
      <c r="BY36" s="208" t="s">
        <v>1753</v>
      </c>
    </row>
    <row r="37" spans="1:77 16373:16381" s="156" customFormat="1" ht="70" hidden="1">
      <c r="A37" s="14">
        <v>13</v>
      </c>
      <c r="B37" s="14">
        <v>2</v>
      </c>
      <c r="C37" s="14" t="s">
        <v>172</v>
      </c>
      <c r="D37" s="14"/>
      <c r="E37" s="14"/>
      <c r="F37" s="14"/>
      <c r="G37" s="14"/>
      <c r="H37" s="14"/>
      <c r="I37" s="14" t="s">
        <v>208</v>
      </c>
      <c r="J37" s="201"/>
      <c r="K37" s="201"/>
      <c r="L37" s="14" t="s">
        <v>2344</v>
      </c>
      <c r="M37" s="201"/>
      <c r="N37" s="201"/>
      <c r="O37" s="201" t="s">
        <v>209</v>
      </c>
      <c r="P37" s="201"/>
      <c r="Q37" s="201"/>
      <c r="R37" s="646" t="s">
        <v>2629</v>
      </c>
      <c r="S37" s="201" t="str">
        <f>Table2[[#This Row],[Minimum possible value]]</f>
        <v>NA</v>
      </c>
      <c r="T37" s="201" t="str">
        <f>Table2[[#This Row],[Maximum likely or possible value]]</f>
        <v>NA</v>
      </c>
      <c r="U37" s="201"/>
      <c r="V37" s="201"/>
      <c r="W37" s="201"/>
      <c r="X37" s="201"/>
      <c r="Y37" s="13"/>
      <c r="Z37" s="13"/>
      <c r="AA37" s="13"/>
      <c r="AB37" s="13"/>
      <c r="AC37" s="13"/>
      <c r="AD37" s="13"/>
      <c r="AE37" s="13"/>
      <c r="AF37" s="13"/>
      <c r="AG37" s="164"/>
      <c r="AH37" s="13"/>
      <c r="AI37" s="13" t="s">
        <v>210</v>
      </c>
      <c r="AJ37" s="13" t="s">
        <v>210</v>
      </c>
      <c r="AK37" s="13"/>
      <c r="AL37" s="13"/>
      <c r="AM37" s="13"/>
      <c r="AN37" s="13" t="s">
        <v>211</v>
      </c>
      <c r="AO37" s="491" t="s">
        <v>78</v>
      </c>
      <c r="AP37" s="491" t="s">
        <v>78</v>
      </c>
      <c r="AQ37" s="491" t="s">
        <v>78</v>
      </c>
      <c r="AR37" s="491" t="s">
        <v>78</v>
      </c>
      <c r="AS37" s="491" t="s">
        <v>78</v>
      </c>
      <c r="AT37" s="491"/>
      <c r="AU37" s="491"/>
      <c r="AV37" s="491"/>
      <c r="AW37" s="164"/>
      <c r="AX37" s="13"/>
      <c r="AY37" s="12"/>
      <c r="AZ37" s="12"/>
      <c r="BA37" s="13"/>
      <c r="BB37" s="13"/>
      <c r="BC37" s="13"/>
      <c r="BD37" s="13"/>
      <c r="BE37" s="13"/>
      <c r="BF37" s="12"/>
      <c r="BG37" s="13"/>
      <c r="BH37" s="13"/>
      <c r="BI37" s="12"/>
      <c r="BJ37" s="13"/>
      <c r="BK37" s="13"/>
      <c r="BL37" s="13"/>
      <c r="BM37" s="13"/>
      <c r="BN37" s="12" t="s">
        <v>208</v>
      </c>
      <c r="BO37" s="13" t="s">
        <v>204</v>
      </c>
      <c r="BP37" s="13"/>
      <c r="BQ37" s="13"/>
      <c r="BR37" s="13" t="s">
        <v>212</v>
      </c>
      <c r="BS37" s="13" t="s">
        <v>78</v>
      </c>
      <c r="BT37" s="13"/>
      <c r="BU37" s="13"/>
      <c r="BV37" s="13"/>
      <c r="BW37" s="13"/>
      <c r="BX37" s="5">
        <f t="shared" si="1"/>
        <v>2</v>
      </c>
      <c r="BY37" s="208" t="s">
        <v>1753</v>
      </c>
    </row>
    <row r="38" spans="1:77 16373:16381" s="156" customFormat="1" ht="28" hidden="1">
      <c r="A38" s="14">
        <v>14</v>
      </c>
      <c r="B38" s="14">
        <v>2</v>
      </c>
      <c r="C38" s="14" t="s">
        <v>172</v>
      </c>
      <c r="D38" s="14"/>
      <c r="E38" s="14"/>
      <c r="F38" s="14"/>
      <c r="G38" s="14"/>
      <c r="H38" s="14"/>
      <c r="I38" s="14" t="s">
        <v>215</v>
      </c>
      <c r="J38" s="201"/>
      <c r="K38" s="201"/>
      <c r="L38" s="14"/>
      <c r="M38" s="201"/>
      <c r="N38" s="201"/>
      <c r="O38" s="201"/>
      <c r="P38" s="201"/>
      <c r="Q38" s="201"/>
      <c r="R38" s="646" t="s">
        <v>2629</v>
      </c>
      <c r="S38" s="201" t="str">
        <f>Table2[[#This Row],[Minimum possible value]]</f>
        <v>NA</v>
      </c>
      <c r="T38" s="201" t="str">
        <f>Table2[[#This Row],[Maximum likely or possible value]]</f>
        <v>NA</v>
      </c>
      <c r="U38" s="201"/>
      <c r="V38" s="201"/>
      <c r="W38" s="201"/>
      <c r="X38" s="201"/>
      <c r="Y38" s="12"/>
      <c r="Z38" s="13"/>
      <c r="AA38" s="13"/>
      <c r="AB38" s="13"/>
      <c r="AC38" s="13"/>
      <c r="AD38" s="13"/>
      <c r="AE38" s="13"/>
      <c r="AF38" s="13"/>
      <c r="AG38" s="164"/>
      <c r="AH38" s="13"/>
      <c r="AI38" s="13"/>
      <c r="AJ38" s="13"/>
      <c r="AK38" s="13"/>
      <c r="AL38" s="13"/>
      <c r="AM38" s="13"/>
      <c r="AN38" s="13"/>
      <c r="AO38" s="643"/>
      <c r="AP38" s="643"/>
      <c r="AQ38" s="643" t="s">
        <v>78</v>
      </c>
      <c r="AR38" s="643" t="s">
        <v>78</v>
      </c>
      <c r="AS38" s="643"/>
      <c r="AT38" s="643"/>
      <c r="AU38" s="643"/>
      <c r="AV38" s="643"/>
      <c r="AW38" s="164"/>
      <c r="AX38" s="13"/>
      <c r="AY38" s="17" t="s">
        <v>216</v>
      </c>
      <c r="AZ38" s="17" t="s">
        <v>216</v>
      </c>
      <c r="BA38" s="643"/>
      <c r="BB38" s="643"/>
      <c r="BC38" s="643"/>
      <c r="BD38" s="643"/>
      <c r="BE38" s="11"/>
      <c r="BF38" s="17" t="s">
        <v>215</v>
      </c>
      <c r="BG38" s="643" t="s">
        <v>215</v>
      </c>
      <c r="BH38" s="643" t="s">
        <v>181</v>
      </c>
      <c r="BI38" s="17"/>
      <c r="BJ38" s="643"/>
      <c r="BK38" s="643"/>
      <c r="BL38" s="13"/>
      <c r="BM38" s="13"/>
      <c r="BN38" s="12"/>
      <c r="BO38" s="13"/>
      <c r="BP38" s="13"/>
      <c r="BQ38" s="13"/>
      <c r="BR38" s="13"/>
      <c r="BS38" s="643"/>
      <c r="BT38" s="643"/>
      <c r="BU38" s="643"/>
      <c r="BV38" s="643"/>
      <c r="BW38" s="643"/>
      <c r="BX38" s="5">
        <f t="shared" si="1"/>
        <v>1</v>
      </c>
      <c r="BY38" s="208" t="s">
        <v>1753</v>
      </c>
    </row>
    <row r="39" spans="1:77 16373:16381" s="156" customFormat="1" ht="28" hidden="1">
      <c r="A39" s="14">
        <v>15</v>
      </c>
      <c r="B39" s="14">
        <v>2</v>
      </c>
      <c r="C39" s="14" t="s">
        <v>172</v>
      </c>
      <c r="D39" s="14"/>
      <c r="E39" s="14"/>
      <c r="F39" s="14"/>
      <c r="G39" s="14"/>
      <c r="H39" s="14"/>
      <c r="I39" s="14" t="s">
        <v>217</v>
      </c>
      <c r="J39" s="201"/>
      <c r="K39" s="201"/>
      <c r="L39" s="14"/>
      <c r="M39" s="201"/>
      <c r="N39" s="201"/>
      <c r="O39" s="201"/>
      <c r="P39" s="201"/>
      <c r="Q39" s="201"/>
      <c r="R39" s="646" t="s">
        <v>2629</v>
      </c>
      <c r="S39" s="201" t="str">
        <f>Table2[[#This Row],[Minimum possible value]]</f>
        <v>NA</v>
      </c>
      <c r="T39" s="201" t="str">
        <f>Table2[[#This Row],[Maximum likely or possible value]]</f>
        <v>NA</v>
      </c>
      <c r="U39" s="201"/>
      <c r="V39" s="201"/>
      <c r="W39" s="201"/>
      <c r="X39" s="201"/>
      <c r="Y39" s="12"/>
      <c r="Z39" s="13"/>
      <c r="AA39" s="13"/>
      <c r="AB39" s="13"/>
      <c r="AC39" s="13"/>
      <c r="AD39" s="13"/>
      <c r="AE39" s="13"/>
      <c r="AF39" s="13"/>
      <c r="AG39" s="164"/>
      <c r="AH39" s="13"/>
      <c r="AI39" s="13"/>
      <c r="AJ39" s="13"/>
      <c r="AK39" s="13"/>
      <c r="AL39" s="13"/>
      <c r="AM39" s="13"/>
      <c r="AN39" s="13"/>
      <c r="AO39" s="643"/>
      <c r="AP39" s="643"/>
      <c r="AQ39" s="643" t="s">
        <v>78</v>
      </c>
      <c r="AR39" s="643" t="s">
        <v>78</v>
      </c>
      <c r="AS39" s="643"/>
      <c r="AT39" s="643"/>
      <c r="AU39" s="643"/>
      <c r="AV39" s="643"/>
      <c r="AW39" s="164"/>
      <c r="AX39" s="13"/>
      <c r="AY39" s="17" t="s">
        <v>218</v>
      </c>
      <c r="AZ39" s="17" t="s">
        <v>218</v>
      </c>
      <c r="BA39" s="643"/>
      <c r="BB39" s="643"/>
      <c r="BC39" s="643"/>
      <c r="BD39" s="643"/>
      <c r="BE39" s="11"/>
      <c r="BF39" s="17" t="s">
        <v>217</v>
      </c>
      <c r="BG39" s="643" t="s">
        <v>217</v>
      </c>
      <c r="BH39" s="643" t="s">
        <v>181</v>
      </c>
      <c r="BI39" s="17"/>
      <c r="BJ39" s="643"/>
      <c r="BK39" s="643"/>
      <c r="BL39" s="13"/>
      <c r="BM39" s="13"/>
      <c r="BN39" s="12"/>
      <c r="BO39" s="13"/>
      <c r="BP39" s="13"/>
      <c r="BQ39" s="13"/>
      <c r="BR39" s="13"/>
      <c r="BS39" s="643"/>
      <c r="BT39" s="643"/>
      <c r="BU39" s="643"/>
      <c r="BV39" s="643"/>
      <c r="BW39" s="643"/>
      <c r="BX39" s="5">
        <f t="shared" si="1"/>
        <v>1</v>
      </c>
      <c r="BY39" s="208" t="s">
        <v>1753</v>
      </c>
    </row>
    <row r="40" spans="1:77 16373:16381" s="156" customFormat="1" ht="25.5" hidden="1">
      <c r="A40" s="14">
        <v>16</v>
      </c>
      <c r="B40" s="14">
        <v>2</v>
      </c>
      <c r="C40" s="14" t="s">
        <v>172</v>
      </c>
      <c r="D40" s="14"/>
      <c r="E40" s="14"/>
      <c r="F40" s="14"/>
      <c r="G40" s="14"/>
      <c r="H40" s="14"/>
      <c r="I40" s="14" t="s">
        <v>219</v>
      </c>
      <c r="J40" s="201"/>
      <c r="K40" s="201"/>
      <c r="L40" s="14"/>
      <c r="M40" s="201"/>
      <c r="N40" s="201"/>
      <c r="O40" s="201"/>
      <c r="P40" s="201"/>
      <c r="Q40" s="201"/>
      <c r="R40" s="646" t="s">
        <v>2629</v>
      </c>
      <c r="S40" s="201" t="str">
        <f>Table2[[#This Row],[Minimum possible value]]</f>
        <v>NA</v>
      </c>
      <c r="T40" s="201" t="str">
        <f>Table2[[#This Row],[Maximum likely or possible value]]</f>
        <v>NA</v>
      </c>
      <c r="U40" s="201"/>
      <c r="V40" s="201"/>
      <c r="W40" s="201"/>
      <c r="X40" s="201"/>
      <c r="Y40" s="17" t="s">
        <v>220</v>
      </c>
      <c r="Z40" s="643"/>
      <c r="AA40" s="21"/>
      <c r="AB40" s="21"/>
      <c r="AC40" s="21"/>
      <c r="AD40" s="21"/>
      <c r="AE40" s="21"/>
      <c r="AF40" s="21"/>
      <c r="AG40" s="165"/>
      <c r="AH40" s="21"/>
      <c r="AI40" s="13"/>
      <c r="AJ40" s="13"/>
      <c r="AK40" s="13"/>
      <c r="AL40" s="13"/>
      <c r="AM40" s="13"/>
      <c r="AN40" s="13"/>
      <c r="AO40" s="13"/>
      <c r="AP40" s="13"/>
      <c r="AQ40" s="623" t="s">
        <v>78</v>
      </c>
      <c r="AR40" s="623" t="s">
        <v>78</v>
      </c>
      <c r="AS40" s="13"/>
      <c r="AT40" s="13"/>
      <c r="AU40" s="13"/>
      <c r="AV40" s="13"/>
      <c r="AW40" s="165"/>
      <c r="AX40" s="21"/>
      <c r="AY40" s="17"/>
      <c r="AZ40" s="17"/>
      <c r="BA40" s="643"/>
      <c r="BB40" s="643"/>
      <c r="BC40" s="643"/>
      <c r="BD40" s="643"/>
      <c r="BE40" s="13"/>
      <c r="BF40" s="17"/>
      <c r="BG40" s="643"/>
      <c r="BH40" s="491"/>
      <c r="BI40" s="17"/>
      <c r="BJ40" s="491"/>
      <c r="BK40" s="491"/>
      <c r="BL40" s="21"/>
      <c r="BM40" s="21"/>
      <c r="BN40" s="12"/>
      <c r="BO40" s="13"/>
      <c r="BP40" s="13"/>
      <c r="BQ40" s="13"/>
      <c r="BR40" s="13"/>
      <c r="BS40" s="13"/>
      <c r="BT40" s="13"/>
      <c r="BU40" s="13"/>
      <c r="BV40" s="13"/>
      <c r="BW40" s="13"/>
      <c r="BX40" s="5">
        <f t="shared" si="1"/>
        <v>1</v>
      </c>
      <c r="BY40" s="208" t="s">
        <v>1753</v>
      </c>
    </row>
    <row r="41" spans="1:77 16373:16381" s="156" customFormat="1" ht="98" hidden="1">
      <c r="A41" s="14">
        <v>16</v>
      </c>
      <c r="B41" s="14">
        <v>2</v>
      </c>
      <c r="C41" s="14" t="s">
        <v>71</v>
      </c>
      <c r="D41" s="14"/>
      <c r="E41" s="14"/>
      <c r="F41" s="14"/>
      <c r="G41" s="14"/>
      <c r="H41" s="14"/>
      <c r="I41" s="14" t="s">
        <v>165</v>
      </c>
      <c r="J41" s="14"/>
      <c r="K41" s="14"/>
      <c r="L41" s="14"/>
      <c r="M41" s="14"/>
      <c r="N41" s="14"/>
      <c r="O41" s="14"/>
      <c r="P41" s="14"/>
      <c r="Q41" s="14"/>
      <c r="R41" s="14"/>
      <c r="S41" s="14" t="str">
        <f>Table2[[#This Row],[Minimum possible value]]</f>
        <v>Targeted</v>
      </c>
      <c r="T41" s="14" t="str">
        <f>Table2[[#This Row],[Maximum likely or possible value]]</f>
        <v>Random</v>
      </c>
      <c r="U41" s="14"/>
      <c r="V41" s="14"/>
      <c r="W41" s="14"/>
      <c r="X41" s="14"/>
      <c r="Y41" s="12"/>
      <c r="Z41" s="13"/>
      <c r="AA41" s="13"/>
      <c r="AB41" s="13"/>
      <c r="AC41" s="13"/>
      <c r="AD41" s="13"/>
      <c r="AE41" s="13"/>
      <c r="AF41" s="13"/>
      <c r="AG41" s="164"/>
      <c r="AH41" s="13"/>
      <c r="AI41" s="13" t="s">
        <v>166</v>
      </c>
      <c r="AJ41" s="13" t="s">
        <v>166</v>
      </c>
      <c r="AK41" s="13"/>
      <c r="AL41" s="13"/>
      <c r="AM41" s="13"/>
      <c r="AN41" s="13" t="s">
        <v>167</v>
      </c>
      <c r="AO41" s="491" t="s">
        <v>78</v>
      </c>
      <c r="AP41" s="491" t="s">
        <v>78</v>
      </c>
      <c r="AQ41" s="623" t="s">
        <v>166</v>
      </c>
      <c r="AR41" s="623" t="s">
        <v>168</v>
      </c>
      <c r="AS41" s="491" t="s">
        <v>78</v>
      </c>
      <c r="AT41" s="491"/>
      <c r="AU41" s="491"/>
      <c r="AV41" s="491"/>
      <c r="AW41" s="164"/>
      <c r="AX41" s="13"/>
      <c r="AY41" s="12"/>
      <c r="AZ41" s="12"/>
      <c r="BA41" s="13"/>
      <c r="BB41" s="13"/>
      <c r="BC41" s="13"/>
      <c r="BD41" s="13"/>
      <c r="BE41" s="13"/>
      <c r="BF41" s="12"/>
      <c r="BG41" s="13"/>
      <c r="BH41" s="13"/>
      <c r="BI41" s="12"/>
      <c r="BJ41" s="13"/>
      <c r="BK41" s="13"/>
      <c r="BL41" s="13"/>
      <c r="BM41" s="13"/>
      <c r="BN41" s="12"/>
      <c r="BO41" s="13"/>
      <c r="BP41" s="13"/>
      <c r="BQ41" s="13"/>
      <c r="BR41" s="13"/>
      <c r="BS41" s="13"/>
      <c r="BT41" s="13"/>
      <c r="BU41" s="13"/>
      <c r="BV41" s="13"/>
      <c r="BW41" s="13"/>
      <c r="BX41" s="5">
        <f t="shared" si="1"/>
        <v>1</v>
      </c>
      <c r="BY41" s="208" t="s">
        <v>1753</v>
      </c>
    </row>
    <row r="42" spans="1:77 16373:16381" s="156" customFormat="1" ht="42" hidden="1">
      <c r="A42" s="14">
        <v>17</v>
      </c>
      <c r="B42" s="14">
        <v>2</v>
      </c>
      <c r="C42" s="14" t="s">
        <v>172</v>
      </c>
      <c r="D42" s="14"/>
      <c r="E42" s="14"/>
      <c r="F42" s="14"/>
      <c r="G42" s="14"/>
      <c r="H42" s="14"/>
      <c r="I42" s="14" t="s">
        <v>221</v>
      </c>
      <c r="J42" s="201"/>
      <c r="K42" s="201"/>
      <c r="L42" s="14"/>
      <c r="M42" s="201"/>
      <c r="N42" s="201"/>
      <c r="O42" s="201"/>
      <c r="P42" s="201"/>
      <c r="Q42" s="201"/>
      <c r="R42" s="646" t="s">
        <v>2629</v>
      </c>
      <c r="S42" s="201" t="str">
        <f>Table2[[#This Row],[Minimum possible value]]</f>
        <v>NA</v>
      </c>
      <c r="T42" s="201" t="str">
        <f>Table2[[#This Row],[Maximum likely or possible value]]</f>
        <v>NA</v>
      </c>
      <c r="U42" s="201"/>
      <c r="V42" s="201"/>
      <c r="W42" s="201"/>
      <c r="X42" s="201"/>
      <c r="Y42" s="12"/>
      <c r="Z42" s="13"/>
      <c r="AA42" s="13"/>
      <c r="AB42" s="13"/>
      <c r="AC42" s="13"/>
      <c r="AD42" s="13"/>
      <c r="AE42" s="13"/>
      <c r="AF42" s="13"/>
      <c r="AG42" s="164"/>
      <c r="AH42" s="13"/>
      <c r="AI42" s="13" t="s">
        <v>222</v>
      </c>
      <c r="AJ42" s="13" t="s">
        <v>222</v>
      </c>
      <c r="AK42" s="13"/>
      <c r="AL42" s="13"/>
      <c r="AM42" s="13"/>
      <c r="AN42" s="13" t="s">
        <v>223</v>
      </c>
      <c r="AO42" s="643" t="s">
        <v>78</v>
      </c>
      <c r="AP42" s="643" t="s">
        <v>178</v>
      </c>
      <c r="AQ42" s="643" t="s">
        <v>78</v>
      </c>
      <c r="AR42" s="643" t="s">
        <v>78</v>
      </c>
      <c r="AS42" s="643" t="s">
        <v>78</v>
      </c>
      <c r="AT42" s="643"/>
      <c r="AU42" s="643"/>
      <c r="AV42" s="643"/>
      <c r="AW42" s="164"/>
      <c r="AX42" s="13"/>
      <c r="AY42" s="12"/>
      <c r="AZ42" s="12"/>
      <c r="BA42" s="13"/>
      <c r="BB42" s="13"/>
      <c r="BC42" s="13"/>
      <c r="BD42" s="13"/>
      <c r="BE42" s="13"/>
      <c r="BF42" s="12"/>
      <c r="BG42" s="13"/>
      <c r="BH42" s="13"/>
      <c r="BI42" s="12"/>
      <c r="BJ42" s="13"/>
      <c r="BK42" s="13"/>
      <c r="BL42" s="13"/>
      <c r="BM42" s="13"/>
      <c r="BN42" s="12"/>
      <c r="BO42" s="13"/>
      <c r="BP42" s="13"/>
      <c r="BQ42" s="13"/>
      <c r="BR42" s="13"/>
      <c r="BS42" s="643"/>
      <c r="BT42" s="643"/>
      <c r="BU42" s="643"/>
      <c r="BV42" s="643"/>
      <c r="BW42" s="643"/>
      <c r="BX42" s="5">
        <f t="shared" si="1"/>
        <v>1</v>
      </c>
      <c r="BY42" s="208" t="s">
        <v>1753</v>
      </c>
    </row>
    <row r="43" spans="1:77 16373:16381" s="156" customFormat="1" ht="42" hidden="1">
      <c r="A43" s="14">
        <v>18</v>
      </c>
      <c r="B43" s="14">
        <v>2</v>
      </c>
      <c r="C43" s="14" t="s">
        <v>172</v>
      </c>
      <c r="D43" s="14"/>
      <c r="E43" s="14"/>
      <c r="F43" s="14"/>
      <c r="G43" s="14"/>
      <c r="H43" s="14"/>
      <c r="I43" s="14" t="s">
        <v>224</v>
      </c>
      <c r="J43" s="201"/>
      <c r="K43" s="201"/>
      <c r="L43" s="14"/>
      <c r="M43" s="201"/>
      <c r="N43" s="201"/>
      <c r="O43" s="201"/>
      <c r="P43" s="201"/>
      <c r="Q43" s="201"/>
      <c r="R43" s="646" t="s">
        <v>2629</v>
      </c>
      <c r="S43" s="201" t="str">
        <f>Table2[[#This Row],[Minimum possible value]]</f>
        <v>NA</v>
      </c>
      <c r="T43" s="201" t="str">
        <f>Table2[[#This Row],[Maximum likely or possible value]]</f>
        <v>NA</v>
      </c>
      <c r="U43" s="201"/>
      <c r="V43" s="201"/>
      <c r="W43" s="201"/>
      <c r="X43" s="201"/>
      <c r="Y43" s="13"/>
      <c r="Z43" s="13"/>
      <c r="AA43" s="13"/>
      <c r="AB43" s="13"/>
      <c r="AC43" s="13"/>
      <c r="AD43" s="13"/>
      <c r="AE43" s="150"/>
      <c r="AF43" s="13"/>
      <c r="AG43" s="150"/>
      <c r="AH43" s="150"/>
      <c r="AI43" s="13" t="s">
        <v>225</v>
      </c>
      <c r="AJ43" s="13" t="s">
        <v>225</v>
      </c>
      <c r="AK43" s="13"/>
      <c r="AL43" s="13"/>
      <c r="AM43" s="13"/>
      <c r="AN43" s="13" t="s">
        <v>226</v>
      </c>
      <c r="AO43" s="491" t="s">
        <v>78</v>
      </c>
      <c r="AP43" s="491" t="s">
        <v>178</v>
      </c>
      <c r="AQ43" s="491" t="s">
        <v>78</v>
      </c>
      <c r="AR43" s="491" t="s">
        <v>78</v>
      </c>
      <c r="AS43" s="491" t="s">
        <v>78</v>
      </c>
      <c r="AT43" s="491"/>
      <c r="AU43" s="491"/>
      <c r="AV43" s="491"/>
      <c r="AW43" s="164"/>
      <c r="AX43" s="13"/>
      <c r="AY43" s="12"/>
      <c r="AZ43" s="12"/>
      <c r="BA43" s="13"/>
      <c r="BB43" s="13"/>
      <c r="BC43" s="13"/>
      <c r="BD43" s="13"/>
      <c r="BE43" s="13"/>
      <c r="BF43" s="12"/>
      <c r="BG43" s="13"/>
      <c r="BH43" s="13"/>
      <c r="BI43" s="12"/>
      <c r="BJ43" s="13"/>
      <c r="BK43" s="13"/>
      <c r="BL43" s="13"/>
      <c r="BM43" s="13"/>
      <c r="BN43" s="12"/>
      <c r="BO43" s="13"/>
      <c r="BP43" s="13"/>
      <c r="BQ43" s="13"/>
      <c r="BR43" s="13"/>
      <c r="BS43" s="643"/>
      <c r="BT43" s="643"/>
      <c r="BU43" s="643"/>
      <c r="BV43" s="643"/>
      <c r="BW43" s="643"/>
      <c r="BX43" s="5">
        <f t="shared" si="1"/>
        <v>1</v>
      </c>
      <c r="BY43" s="208" t="s">
        <v>1749</v>
      </c>
    </row>
    <row r="44" spans="1:77 16373:16381" s="156" customFormat="1" ht="28" hidden="1">
      <c r="A44" s="14">
        <v>19</v>
      </c>
      <c r="B44" s="14">
        <v>2</v>
      </c>
      <c r="C44" s="14" t="s">
        <v>172</v>
      </c>
      <c r="D44" s="14"/>
      <c r="E44" s="14"/>
      <c r="F44" s="14"/>
      <c r="G44" s="14"/>
      <c r="H44" s="14"/>
      <c r="I44" s="14" t="s">
        <v>227</v>
      </c>
      <c r="J44" s="201"/>
      <c r="K44" s="201"/>
      <c r="L44" s="14"/>
      <c r="M44" s="201"/>
      <c r="N44" s="201"/>
      <c r="O44" s="201"/>
      <c r="P44" s="201"/>
      <c r="Q44" s="201"/>
      <c r="R44" s="646" t="s">
        <v>2629</v>
      </c>
      <c r="S44" s="201" t="str">
        <f>Table2[[#This Row],[Minimum possible value]]</f>
        <v>NA</v>
      </c>
      <c r="T44" s="201" t="str">
        <f>Table2[[#This Row],[Maximum likely or possible value]]</f>
        <v>NA</v>
      </c>
      <c r="U44" s="201"/>
      <c r="V44" s="201"/>
      <c r="W44" s="201"/>
      <c r="X44" s="201"/>
      <c r="Y44" s="12"/>
      <c r="Z44" s="13"/>
      <c r="AA44" s="13"/>
      <c r="AB44" s="13"/>
      <c r="AC44" s="13"/>
      <c r="AD44" s="13"/>
      <c r="AE44" s="13"/>
      <c r="AF44" s="13"/>
      <c r="AG44" s="164"/>
      <c r="AH44" s="13"/>
      <c r="AI44" s="13" t="s">
        <v>228</v>
      </c>
      <c r="AJ44" s="13" t="s">
        <v>228</v>
      </c>
      <c r="AK44" s="13"/>
      <c r="AL44" s="13"/>
      <c r="AM44" s="13"/>
      <c r="AN44" s="13" t="s">
        <v>229</v>
      </c>
      <c r="AO44" s="643" t="s">
        <v>78</v>
      </c>
      <c r="AP44" s="643" t="s">
        <v>178</v>
      </c>
      <c r="AQ44" s="643" t="s">
        <v>78</v>
      </c>
      <c r="AR44" s="643" t="s">
        <v>78</v>
      </c>
      <c r="AS44" s="643" t="s">
        <v>78</v>
      </c>
      <c r="AT44" s="643"/>
      <c r="AU44" s="643"/>
      <c r="AV44" s="643"/>
      <c r="AW44" s="164"/>
      <c r="AX44" s="13"/>
      <c r="AY44" s="12"/>
      <c r="AZ44" s="12"/>
      <c r="BA44" s="13"/>
      <c r="BB44" s="13"/>
      <c r="BC44" s="13"/>
      <c r="BD44" s="13"/>
      <c r="BE44" s="13"/>
      <c r="BF44" s="13"/>
      <c r="BG44" s="13"/>
      <c r="BH44" s="13"/>
      <c r="BI44" s="13"/>
      <c r="BJ44" s="13"/>
      <c r="BK44" s="13"/>
      <c r="BL44" s="164"/>
      <c r="BM44" s="13"/>
      <c r="BN44" s="12"/>
      <c r="BO44" s="13"/>
      <c r="BP44" s="13"/>
      <c r="BQ44" s="13"/>
      <c r="BR44" s="13"/>
      <c r="BS44" s="643"/>
      <c r="BT44" s="643"/>
      <c r="BU44" s="643"/>
      <c r="BV44" s="643"/>
      <c r="BW44" s="643"/>
      <c r="BX44" s="5">
        <f t="shared" si="1"/>
        <v>1</v>
      </c>
      <c r="BY44" s="208"/>
    </row>
    <row r="45" spans="1:77 16373:16381" s="156" customFormat="1" ht="50.5" hidden="1">
      <c r="A45" s="14">
        <v>20</v>
      </c>
      <c r="B45" s="14">
        <v>2</v>
      </c>
      <c r="C45" s="14" t="s">
        <v>172</v>
      </c>
      <c r="D45" s="14"/>
      <c r="E45" s="14"/>
      <c r="F45" s="14"/>
      <c r="G45" s="14"/>
      <c r="H45" s="14"/>
      <c r="I45" s="14" t="s">
        <v>230</v>
      </c>
      <c r="J45" s="201"/>
      <c r="K45" s="201"/>
      <c r="L45" s="14"/>
      <c r="M45" s="201"/>
      <c r="N45" s="201"/>
      <c r="O45" s="201"/>
      <c r="P45" s="201"/>
      <c r="Q45" s="201"/>
      <c r="R45" s="646" t="s">
        <v>2629</v>
      </c>
      <c r="S45" s="201" t="str">
        <f>Table2[[#This Row],[Minimum possible value]]</f>
        <v>NA</v>
      </c>
      <c r="T45" s="201" t="str">
        <f>Table2[[#This Row],[Maximum likely or possible value]]</f>
        <v>NA</v>
      </c>
      <c r="U45" s="201"/>
      <c r="V45" s="201"/>
      <c r="W45" s="201"/>
      <c r="X45" s="201"/>
      <c r="Y45" s="12"/>
      <c r="Z45" s="13"/>
      <c r="AA45" s="13"/>
      <c r="AB45" s="13"/>
      <c r="AC45" s="13"/>
      <c r="AD45" s="13"/>
      <c r="AE45" s="13"/>
      <c r="AF45" s="13"/>
      <c r="AG45" s="164"/>
      <c r="AH45" s="13"/>
      <c r="AI45" s="13" t="s">
        <v>231</v>
      </c>
      <c r="AJ45" s="13" t="s">
        <v>231</v>
      </c>
      <c r="AK45" s="13"/>
      <c r="AL45" s="13"/>
      <c r="AM45" s="13"/>
      <c r="AN45" s="13" t="s">
        <v>232</v>
      </c>
      <c r="AO45" s="491" t="s">
        <v>78</v>
      </c>
      <c r="AP45" s="491" t="s">
        <v>178</v>
      </c>
      <c r="AQ45" s="491" t="s">
        <v>78</v>
      </c>
      <c r="AR45" s="491" t="s">
        <v>78</v>
      </c>
      <c r="AS45" s="491" t="s">
        <v>78</v>
      </c>
      <c r="AT45" s="491"/>
      <c r="AU45" s="491"/>
      <c r="AV45" s="491"/>
      <c r="AW45" s="164"/>
      <c r="AX45" s="13"/>
      <c r="AY45" s="12"/>
      <c r="AZ45" s="12"/>
      <c r="BA45" s="13"/>
      <c r="BB45" s="13"/>
      <c r="BC45" s="13"/>
      <c r="BD45" s="13"/>
      <c r="BE45" s="13"/>
      <c r="BF45" s="13"/>
      <c r="BG45" s="13"/>
      <c r="BH45" s="13"/>
      <c r="BI45" s="13"/>
      <c r="BJ45" s="13"/>
      <c r="BK45" s="13"/>
      <c r="BL45" s="164"/>
      <c r="BM45" s="13"/>
      <c r="BN45" s="12"/>
      <c r="BO45" s="13"/>
      <c r="BP45" s="13"/>
      <c r="BQ45" s="13"/>
      <c r="BR45" s="13"/>
      <c r="BS45" s="643"/>
      <c r="BT45" s="643"/>
      <c r="BU45" s="643"/>
      <c r="BV45" s="643"/>
      <c r="BW45" s="643"/>
      <c r="BX45" s="5">
        <f t="shared" si="1"/>
        <v>1</v>
      </c>
      <c r="BY45" s="208" t="s">
        <v>1751</v>
      </c>
    </row>
    <row r="46" spans="1:77 16373:16381" s="156" customFormat="1" ht="50.5" hidden="1">
      <c r="A46" s="14">
        <v>21</v>
      </c>
      <c r="B46" s="14">
        <v>2</v>
      </c>
      <c r="C46" s="14" t="s">
        <v>172</v>
      </c>
      <c r="D46" s="14"/>
      <c r="E46" s="14"/>
      <c r="F46" s="14"/>
      <c r="G46" s="14"/>
      <c r="H46" s="14"/>
      <c r="I46" s="14" t="s">
        <v>1836</v>
      </c>
      <c r="J46" s="201"/>
      <c r="K46" s="201" t="s">
        <v>1864</v>
      </c>
      <c r="L46" s="14" t="s">
        <v>2344</v>
      </c>
      <c r="M46" s="201"/>
      <c r="N46" s="201"/>
      <c r="O46" s="201" t="s">
        <v>1836</v>
      </c>
      <c r="P46" s="201"/>
      <c r="Q46" s="201"/>
      <c r="R46" s="646" t="s">
        <v>2629</v>
      </c>
      <c r="S46" s="201" t="str">
        <f>Table2[[#This Row],[Minimum possible value]]</f>
        <v>NA</v>
      </c>
      <c r="T46" s="201" t="str">
        <f>Table2[[#This Row],[Maximum likely or possible value]]</f>
        <v>NA</v>
      </c>
      <c r="U46" s="201"/>
      <c r="V46" s="201"/>
      <c r="W46" s="201"/>
      <c r="X46" s="201"/>
      <c r="Y46" s="263"/>
      <c r="Z46" s="230"/>
      <c r="AA46" s="13"/>
      <c r="AB46" s="13"/>
      <c r="AC46" s="13"/>
      <c r="AD46" s="13"/>
      <c r="AE46" s="13"/>
      <c r="AF46" s="13"/>
      <c r="AG46" s="164"/>
      <c r="AH46" s="13"/>
      <c r="AI46" s="13"/>
      <c r="AJ46" s="305"/>
      <c r="AK46" s="305"/>
      <c r="AL46" s="305"/>
      <c r="AM46" s="305"/>
      <c r="AN46" s="13"/>
      <c r="AO46" s="491"/>
      <c r="AP46" s="491"/>
      <c r="AQ46" s="491" t="s">
        <v>78</v>
      </c>
      <c r="AR46" s="491" t="s">
        <v>78</v>
      </c>
      <c r="AS46" s="491"/>
      <c r="AT46" s="491"/>
      <c r="AU46" s="491"/>
      <c r="AV46" s="491"/>
      <c r="AW46" s="164"/>
      <c r="AX46" s="13"/>
      <c r="AY46" s="276"/>
      <c r="AZ46" s="276"/>
      <c r="BA46" s="258"/>
      <c r="BB46" s="258"/>
      <c r="BC46" s="258"/>
      <c r="BD46" s="258"/>
      <c r="BE46" s="13"/>
      <c r="BF46" s="643"/>
      <c r="BG46" s="643"/>
      <c r="BH46" s="643"/>
      <c r="BI46" s="643"/>
      <c r="BJ46" s="643"/>
      <c r="BK46" s="643"/>
      <c r="BL46" s="164"/>
      <c r="BM46" s="13"/>
      <c r="BN46" s="12"/>
      <c r="BO46" s="230"/>
      <c r="BP46" s="230"/>
      <c r="BQ46" s="230"/>
      <c r="BR46" s="13"/>
      <c r="BS46" s="643"/>
      <c r="BT46" s="643"/>
      <c r="BU46" s="643"/>
      <c r="BV46" s="643"/>
      <c r="BW46" s="643"/>
      <c r="BX46" s="5"/>
      <c r="BY46" s="208" t="s">
        <v>1751</v>
      </c>
    </row>
    <row r="47" spans="1:77 16373:16381" s="156" customFormat="1" ht="87" hidden="1">
      <c r="A47" s="201"/>
      <c r="B47" s="201">
        <v>2</v>
      </c>
      <c r="C47" s="14" t="s">
        <v>2550</v>
      </c>
      <c r="D47" s="201"/>
      <c r="E47" s="201"/>
      <c r="F47" s="201"/>
      <c r="G47" s="201"/>
      <c r="H47" s="201"/>
      <c r="I47" s="201" t="s">
        <v>2549</v>
      </c>
      <c r="J47" s="201"/>
      <c r="K47" s="201"/>
      <c r="L47" s="201"/>
      <c r="M47" s="201"/>
      <c r="N47" s="201"/>
      <c r="O47" s="610"/>
      <c r="P47" s="610"/>
      <c r="Q47" s="610"/>
      <c r="R47" s="646" t="s">
        <v>2629</v>
      </c>
      <c r="S47" s="610" t="str">
        <f>Table2[[#This Row],[Minimum possible value]]</f>
        <v>NA</v>
      </c>
      <c r="T47" s="610" t="str">
        <f>Table2[[#This Row],[Maximum likely or possible value]]</f>
        <v>NA</v>
      </c>
      <c r="U47" s="610"/>
      <c r="V47" s="610"/>
      <c r="W47" s="610"/>
      <c r="X47" s="610"/>
      <c r="Y47" s="12"/>
      <c r="Z47" s="13"/>
      <c r="AA47" s="13"/>
      <c r="AB47" s="13"/>
      <c r="AC47" s="13"/>
      <c r="AD47" s="13"/>
      <c r="AE47" s="13"/>
      <c r="AF47" s="13"/>
      <c r="AG47" s="164"/>
      <c r="AH47" s="13"/>
      <c r="AI47" s="13"/>
      <c r="AJ47" s="658" t="s">
        <v>1884</v>
      </c>
      <c r="AK47" s="658" t="s">
        <v>2551</v>
      </c>
      <c r="AL47" s="658" t="s">
        <v>2545</v>
      </c>
      <c r="AM47" s="13"/>
      <c r="AN47" s="13"/>
      <c r="AO47" s="13"/>
      <c r="AP47" s="13"/>
      <c r="AQ47" s="643" t="s">
        <v>78</v>
      </c>
      <c r="AR47" s="643" t="s">
        <v>78</v>
      </c>
      <c r="AS47" s="13"/>
      <c r="AT47" s="13"/>
      <c r="AU47" s="13"/>
      <c r="AV47" s="13"/>
      <c r="AW47" s="164"/>
      <c r="AX47" s="13"/>
      <c r="AY47" s="12"/>
      <c r="AZ47" s="17"/>
      <c r="BA47" s="13"/>
      <c r="BB47" s="13"/>
      <c r="BC47" s="13"/>
      <c r="BD47" s="13"/>
      <c r="BE47" s="13"/>
      <c r="BF47" s="13"/>
      <c r="BG47" s="13"/>
      <c r="BH47" s="13"/>
      <c r="BI47" s="13"/>
      <c r="BJ47" s="13"/>
      <c r="BK47" s="13"/>
      <c r="BL47" s="164"/>
      <c r="BM47" s="13"/>
      <c r="BN47" s="12"/>
      <c r="BO47" s="13"/>
      <c r="BP47" s="13"/>
      <c r="BQ47" s="13"/>
      <c r="BR47" s="13"/>
      <c r="BS47" s="13"/>
      <c r="BT47" s="13"/>
      <c r="BU47" s="13"/>
      <c r="BV47" s="13"/>
      <c r="BW47" s="13"/>
      <c r="BX47" s="5">
        <f t="shared" ref="BX47:BX63" si="2">COUNTIF(Y47,"*")+COUNTIF(AI47,"*")+COUNTIF(AY47,"*")+COUNTIF(BN47,"*")</f>
        <v>0</v>
      </c>
      <c r="BY47" s="208" t="s">
        <v>1752</v>
      </c>
    </row>
    <row r="48" spans="1:77 16373:16381" s="156" customFormat="1" ht="56" hidden="1">
      <c r="A48" s="14"/>
      <c r="B48" s="14">
        <v>2</v>
      </c>
      <c r="C48" s="14" t="s">
        <v>172</v>
      </c>
      <c r="D48" s="14"/>
      <c r="E48" s="14"/>
      <c r="F48" s="14"/>
      <c r="G48" s="14"/>
      <c r="H48" s="14"/>
      <c r="I48" s="14" t="s">
        <v>1862</v>
      </c>
      <c r="J48" s="201" t="str">
        <f>_xlfn.CONCAT("'&lt;br&gt;','&lt;b&gt;','",I48, ": ','&lt;/b&gt;',",O48, ",'&lt;/br&gt;',")</f>
        <v>'&lt;br&gt;','&lt;b&gt;','State From the Dataset : ','&lt;/b&gt;',StateProvince,'&lt;/br&gt;',</v>
      </c>
      <c r="K48" s="201" t="s">
        <v>1797</v>
      </c>
      <c r="L48" s="14" t="s">
        <v>2344</v>
      </c>
      <c r="M48" s="201"/>
      <c r="N48" s="201"/>
      <c r="O48" s="201" t="s">
        <v>1891</v>
      </c>
      <c r="P48" s="201" t="s">
        <v>2584</v>
      </c>
      <c r="Q48" s="201"/>
      <c r="R48" s="646" t="s">
        <v>2629</v>
      </c>
      <c r="S48" s="201" t="str">
        <f>Table2[[#This Row],[Minimum possible value]]</f>
        <v>NA</v>
      </c>
      <c r="T48" s="201" t="str">
        <f>Table2[[#This Row],[Maximum likely or possible value]]</f>
        <v>NA</v>
      </c>
      <c r="U48" s="201"/>
      <c r="V48" s="201"/>
      <c r="W48" s="201"/>
      <c r="X48" s="201"/>
      <c r="Y48" s="12" t="s">
        <v>1748</v>
      </c>
      <c r="Z48" s="13"/>
      <c r="AA48" s="13"/>
      <c r="AB48" s="13"/>
      <c r="AC48" s="13"/>
      <c r="AD48" s="13"/>
      <c r="AE48" s="13"/>
      <c r="AF48" s="13"/>
      <c r="AG48" s="164"/>
      <c r="AH48" s="13"/>
      <c r="AI48" s="13"/>
      <c r="AJ48" s="13"/>
      <c r="AK48" s="13"/>
      <c r="AL48" s="658"/>
      <c r="AM48" s="13"/>
      <c r="AN48" s="13"/>
      <c r="AO48" s="13"/>
      <c r="AP48" s="13"/>
      <c r="AQ48" s="643" t="s">
        <v>78</v>
      </c>
      <c r="AR48" s="643" t="s">
        <v>78</v>
      </c>
      <c r="AS48" s="13"/>
      <c r="AT48" s="13"/>
      <c r="AU48" s="13"/>
      <c r="AV48" s="13"/>
      <c r="AW48" s="164"/>
      <c r="AX48" s="13"/>
      <c r="AY48" s="12" t="s">
        <v>1883</v>
      </c>
      <c r="AZ48" s="12" t="s">
        <v>1883</v>
      </c>
      <c r="BA48" s="13"/>
      <c r="BB48" s="13" t="s">
        <v>1883</v>
      </c>
      <c r="BC48" s="13"/>
      <c r="BD48" s="13"/>
      <c r="BE48" s="13"/>
      <c r="BF48" s="13"/>
      <c r="BG48" s="13"/>
      <c r="BH48" s="13"/>
      <c r="BI48" s="13"/>
      <c r="BJ48" s="13"/>
      <c r="BK48" s="13"/>
      <c r="BL48" s="164"/>
      <c r="BM48" s="13"/>
      <c r="BN48" s="12" t="s">
        <v>198</v>
      </c>
      <c r="BO48" s="13" t="s">
        <v>198</v>
      </c>
      <c r="BP48" s="13"/>
      <c r="BQ48" s="13"/>
      <c r="BR48" s="13" t="s">
        <v>214</v>
      </c>
      <c r="BS48" s="13" t="s">
        <v>78</v>
      </c>
      <c r="BT48" s="13"/>
      <c r="BU48" s="13"/>
      <c r="BV48" s="13"/>
      <c r="BW48" s="13"/>
      <c r="BX48" s="5">
        <f t="shared" si="2"/>
        <v>3</v>
      </c>
      <c r="BY48" s="208" t="s">
        <v>1752</v>
      </c>
    </row>
    <row r="49" spans="1:77" s="156" customFormat="1" ht="182" hidden="1">
      <c r="A49" s="14"/>
      <c r="B49" s="14">
        <v>2</v>
      </c>
      <c r="C49" s="14" t="s">
        <v>71</v>
      </c>
      <c r="D49" s="14"/>
      <c r="E49" s="14"/>
      <c r="F49" s="14"/>
      <c r="G49" s="14"/>
      <c r="H49" s="14"/>
      <c r="I49" s="14" t="s">
        <v>113</v>
      </c>
      <c r="J49" s="14"/>
      <c r="K49" s="14"/>
      <c r="L49" s="14"/>
      <c r="M49" s="14"/>
      <c r="N49" s="14"/>
      <c r="O49" s="14"/>
      <c r="P49" s="14"/>
      <c r="Q49" s="14"/>
      <c r="R49" s="14"/>
      <c r="S49" s="14" t="str">
        <f>Table2[[#This Row],[Minimum possible value]]</f>
        <v>NA</v>
      </c>
      <c r="T49" s="14" t="str">
        <f>Table2[[#This Row],[Maximum likely or possible value]]</f>
        <v>NA</v>
      </c>
      <c r="U49" s="14"/>
      <c r="V49" s="14"/>
      <c r="W49" s="14"/>
      <c r="X49" s="14"/>
      <c r="Y49" s="12"/>
      <c r="Z49" s="13"/>
      <c r="AA49" s="13"/>
      <c r="AB49" s="13"/>
      <c r="AC49" s="13"/>
      <c r="AD49" s="13"/>
      <c r="AE49" s="13"/>
      <c r="AF49" s="13"/>
      <c r="AG49" s="164"/>
      <c r="AH49" s="13"/>
      <c r="AI49" s="13"/>
      <c r="AJ49" s="13"/>
      <c r="AK49" s="13"/>
      <c r="AL49" s="13"/>
      <c r="AM49" s="13"/>
      <c r="AN49" s="13"/>
      <c r="AO49" s="13"/>
      <c r="AP49" s="13"/>
      <c r="AQ49" s="643" t="s">
        <v>78</v>
      </c>
      <c r="AR49" s="643" t="s">
        <v>78</v>
      </c>
      <c r="AS49" s="643"/>
      <c r="AT49" s="643"/>
      <c r="AU49" s="643"/>
      <c r="AV49" s="643"/>
      <c r="AW49" s="164"/>
      <c r="AX49" s="13"/>
      <c r="AY49" s="12"/>
      <c r="AZ49" s="12"/>
      <c r="BA49" s="13"/>
      <c r="BB49" s="13"/>
      <c r="BC49" s="13"/>
      <c r="BD49" s="13"/>
      <c r="BE49" s="13"/>
      <c r="BF49" s="13"/>
      <c r="BG49" s="13"/>
      <c r="BH49" s="13"/>
      <c r="BI49" s="13"/>
      <c r="BJ49" s="13"/>
      <c r="BK49" s="13"/>
      <c r="BL49" s="164"/>
      <c r="BM49" s="13"/>
      <c r="BN49" s="12" t="s">
        <v>114</v>
      </c>
      <c r="BO49" s="13" t="s">
        <v>115</v>
      </c>
      <c r="BP49" s="13"/>
      <c r="BQ49" s="13"/>
      <c r="BR49" s="13" t="s">
        <v>116</v>
      </c>
      <c r="BS49" s="643" t="s">
        <v>117</v>
      </c>
      <c r="BT49" s="643"/>
      <c r="BU49" s="643"/>
      <c r="BV49" s="643"/>
      <c r="BW49" s="643"/>
      <c r="BX49" s="5">
        <f t="shared" si="2"/>
        <v>1</v>
      </c>
      <c r="BY49" s="208"/>
    </row>
    <row r="50" spans="1:77" s="156" customFormat="1" ht="63.5" hidden="1" customHeight="1">
      <c r="A50" s="14"/>
      <c r="B50" s="14">
        <v>2</v>
      </c>
      <c r="C50" s="14" t="s">
        <v>71</v>
      </c>
      <c r="D50" s="14"/>
      <c r="E50" s="14"/>
      <c r="F50" s="14"/>
      <c r="G50" s="14"/>
      <c r="H50" s="14"/>
      <c r="I50" s="14" t="s">
        <v>118</v>
      </c>
      <c r="J50" s="14"/>
      <c r="K50" s="14"/>
      <c r="L50" s="14"/>
      <c r="M50" s="14"/>
      <c r="N50" s="14"/>
      <c r="O50" s="14"/>
      <c r="P50" s="626"/>
      <c r="Q50" s="626"/>
      <c r="R50" s="626"/>
      <c r="S50" s="626" t="str">
        <f>Table2[[#This Row],[Minimum possible value]]</f>
        <v>NA</v>
      </c>
      <c r="T50" s="626" t="str">
        <f>Table2[[#This Row],[Maximum likely or possible value]]</f>
        <v>NA</v>
      </c>
      <c r="U50" s="626"/>
      <c r="V50" s="626"/>
      <c r="W50" s="626"/>
      <c r="X50" s="626"/>
      <c r="Y50" s="192"/>
      <c r="Z50" s="36"/>
      <c r="AA50" s="13"/>
      <c r="AB50" s="13"/>
      <c r="AC50" s="13"/>
      <c r="AD50" s="13"/>
      <c r="AE50" s="13"/>
      <c r="AF50" s="13"/>
      <c r="AG50" s="164"/>
      <c r="AH50" s="13"/>
      <c r="AI50" s="13"/>
      <c r="AJ50" s="36"/>
      <c r="AK50" s="36"/>
      <c r="AL50" s="36"/>
      <c r="AM50" s="36"/>
      <c r="AN50" s="13"/>
      <c r="AO50" s="643"/>
      <c r="AP50" s="643"/>
      <c r="AQ50" s="643" t="s">
        <v>78</v>
      </c>
      <c r="AR50" s="643" t="s">
        <v>78</v>
      </c>
      <c r="AS50" s="643"/>
      <c r="AT50" s="643"/>
      <c r="AU50" s="643"/>
      <c r="AV50" s="643"/>
      <c r="AW50" s="164"/>
      <c r="AX50" s="36"/>
      <c r="AY50" s="192"/>
      <c r="AZ50" s="192"/>
      <c r="BA50" s="36"/>
      <c r="BB50" s="36"/>
      <c r="BC50" s="36"/>
      <c r="BD50" s="36"/>
      <c r="BE50" s="13"/>
      <c r="BF50" s="13"/>
      <c r="BG50" s="13"/>
      <c r="BH50" s="13"/>
      <c r="BI50" s="13"/>
      <c r="BJ50" s="13"/>
      <c r="BK50" s="13"/>
      <c r="BL50" s="164"/>
      <c r="BM50" s="13"/>
      <c r="BN50" s="12" t="s">
        <v>119</v>
      </c>
      <c r="BO50" s="36" t="s">
        <v>120</v>
      </c>
      <c r="BP50" s="36"/>
      <c r="BQ50" s="36"/>
      <c r="BR50" s="13" t="s">
        <v>121</v>
      </c>
      <c r="BS50" s="643" t="s">
        <v>122</v>
      </c>
      <c r="BT50" s="643"/>
      <c r="BU50" s="643"/>
      <c r="BV50" s="643"/>
      <c r="BW50" s="643"/>
      <c r="BX50" s="5">
        <f t="shared" si="2"/>
        <v>1</v>
      </c>
      <c r="BY50" s="208"/>
    </row>
    <row r="51" spans="1:77" s="156" customFormat="1" ht="70" hidden="1">
      <c r="A51" s="14"/>
      <c r="B51" s="14">
        <v>2</v>
      </c>
      <c r="C51" s="14" t="s">
        <v>71</v>
      </c>
      <c r="D51" s="14"/>
      <c r="E51" s="14"/>
      <c r="F51" s="14"/>
      <c r="G51" s="14"/>
      <c r="H51" s="14"/>
      <c r="I51" s="14" t="s">
        <v>123</v>
      </c>
      <c r="J51" s="14"/>
      <c r="K51" s="14"/>
      <c r="L51" s="14"/>
      <c r="M51" s="14"/>
      <c r="N51" s="14"/>
      <c r="O51" s="14"/>
      <c r="P51" s="215"/>
      <c r="Q51" s="215"/>
      <c r="R51" s="215"/>
      <c r="S51" s="215" t="str">
        <f>Table2[[#This Row],[Minimum possible value]]</f>
        <v>NA</v>
      </c>
      <c r="T51" s="215" t="str">
        <f>Table2[[#This Row],[Maximum likely or possible value]]</f>
        <v>NA</v>
      </c>
      <c r="U51" s="215"/>
      <c r="V51" s="215"/>
      <c r="W51" s="215"/>
      <c r="X51" s="215"/>
      <c r="Y51" s="516"/>
      <c r="Z51" s="160"/>
      <c r="AA51" s="13"/>
      <c r="AB51" s="13"/>
      <c r="AC51" s="13"/>
      <c r="AD51" s="13"/>
      <c r="AE51" s="13"/>
      <c r="AF51" s="13"/>
      <c r="AG51" s="164"/>
      <c r="AH51" s="13"/>
      <c r="AI51" s="13"/>
      <c r="AJ51" s="516"/>
      <c r="AK51" s="160"/>
      <c r="AL51" s="160"/>
      <c r="AM51" s="160"/>
      <c r="AN51" s="13"/>
      <c r="AO51" s="13"/>
      <c r="AP51" s="13"/>
      <c r="AQ51" s="643" t="s">
        <v>78</v>
      </c>
      <c r="AR51" s="643" t="s">
        <v>78</v>
      </c>
      <c r="AS51" s="13"/>
      <c r="AT51" s="13"/>
      <c r="AU51" s="13"/>
      <c r="AV51" s="13"/>
      <c r="AW51" s="164"/>
      <c r="AX51" s="373"/>
      <c r="AY51" s="516"/>
      <c r="AZ51" s="516"/>
      <c r="BA51" s="160"/>
      <c r="BB51" s="160"/>
      <c r="BC51" s="160"/>
      <c r="BD51" s="160"/>
      <c r="BE51" s="13"/>
      <c r="BF51" s="13"/>
      <c r="BG51" s="13"/>
      <c r="BH51" s="13"/>
      <c r="BI51" s="13"/>
      <c r="BJ51" s="13"/>
      <c r="BK51" s="13"/>
      <c r="BL51" s="164"/>
      <c r="BM51" s="13"/>
      <c r="BN51" s="12" t="s">
        <v>123</v>
      </c>
      <c r="BO51" s="516" t="s">
        <v>124</v>
      </c>
      <c r="BP51" s="160"/>
      <c r="BQ51" s="160"/>
      <c r="BR51" s="13" t="s">
        <v>125</v>
      </c>
      <c r="BS51" s="13" t="s">
        <v>87</v>
      </c>
      <c r="BT51" s="13"/>
      <c r="BU51" s="13"/>
      <c r="BV51" s="13"/>
      <c r="BW51" s="13"/>
      <c r="BX51" s="5">
        <f t="shared" si="2"/>
        <v>1</v>
      </c>
      <c r="BY51" s="208"/>
    </row>
    <row r="52" spans="1:77" s="156" customFormat="1" ht="28" hidden="1">
      <c r="A52" s="14"/>
      <c r="B52" s="14">
        <v>2</v>
      </c>
      <c r="C52" s="14" t="s">
        <v>71</v>
      </c>
      <c r="D52" s="14"/>
      <c r="E52" s="14"/>
      <c r="F52" s="14"/>
      <c r="G52" s="14"/>
      <c r="H52" s="14"/>
      <c r="I52" s="14" t="s">
        <v>126</v>
      </c>
      <c r="J52" s="14"/>
      <c r="K52" s="14"/>
      <c r="L52" s="14"/>
      <c r="M52" s="14"/>
      <c r="N52" s="14"/>
      <c r="O52" s="14"/>
      <c r="P52" s="215"/>
      <c r="Q52" s="215"/>
      <c r="R52" s="215"/>
      <c r="S52" s="215" t="str">
        <f>Table2[[#This Row],[Minimum possible value]]</f>
        <v>NA</v>
      </c>
      <c r="T52" s="215" t="str">
        <f>Table2[[#This Row],[Maximum likely or possible value]]</f>
        <v>NA</v>
      </c>
      <c r="U52" s="215"/>
      <c r="V52" s="215"/>
      <c r="W52" s="215"/>
      <c r="X52" s="215"/>
      <c r="Y52" s="266"/>
      <c r="Z52" s="160"/>
      <c r="AA52" s="13"/>
      <c r="AB52" s="13"/>
      <c r="AC52" s="13"/>
      <c r="AD52" s="13"/>
      <c r="AE52" s="13"/>
      <c r="AF52" s="13"/>
      <c r="AG52" s="164"/>
      <c r="AH52" s="13"/>
      <c r="AI52" s="13"/>
      <c r="AJ52" s="265"/>
      <c r="AK52" s="150"/>
      <c r="AL52" s="150"/>
      <c r="AM52" s="150"/>
      <c r="AN52" s="13"/>
      <c r="AO52" s="643"/>
      <c r="AP52" s="643"/>
      <c r="AQ52" s="643" t="s">
        <v>78</v>
      </c>
      <c r="AR52" s="643" t="s">
        <v>78</v>
      </c>
      <c r="AS52" s="643"/>
      <c r="AT52" s="643"/>
      <c r="AU52" s="643"/>
      <c r="AV52" s="643"/>
      <c r="AW52" s="164"/>
      <c r="AX52" s="373"/>
      <c r="AY52" s="266" t="s">
        <v>127</v>
      </c>
      <c r="AZ52" s="266" t="s">
        <v>127</v>
      </c>
      <c r="BA52" s="160"/>
      <c r="BB52" s="160"/>
      <c r="BC52" s="160"/>
      <c r="BD52" s="160"/>
      <c r="BE52" s="13"/>
      <c r="BF52" s="13" t="s">
        <v>128</v>
      </c>
      <c r="BG52" s="13" t="s">
        <v>128</v>
      </c>
      <c r="BH52" s="13"/>
      <c r="BI52" s="13"/>
      <c r="BJ52" s="13"/>
      <c r="BK52" s="13"/>
      <c r="BL52" s="164"/>
      <c r="BM52" s="13"/>
      <c r="BN52" s="12"/>
      <c r="BO52" s="266"/>
      <c r="BP52" s="160"/>
      <c r="BQ52" s="160"/>
      <c r="BR52" s="13"/>
      <c r="BS52" s="13"/>
      <c r="BT52" s="13"/>
      <c r="BU52" s="13"/>
      <c r="BV52" s="13"/>
      <c r="BW52" s="13"/>
      <c r="BX52" s="5">
        <f t="shared" si="2"/>
        <v>1</v>
      </c>
      <c r="BY52" s="208"/>
    </row>
    <row r="53" spans="1:77" s="156" customFormat="1" ht="28" hidden="1">
      <c r="A53" s="14"/>
      <c r="B53" s="14">
        <v>2</v>
      </c>
      <c r="C53" s="14" t="s">
        <v>71</v>
      </c>
      <c r="D53" s="14"/>
      <c r="E53" s="14"/>
      <c r="F53" s="14"/>
      <c r="G53" s="14"/>
      <c r="H53" s="14"/>
      <c r="I53" s="14" t="s">
        <v>129</v>
      </c>
      <c r="J53" s="14"/>
      <c r="K53" s="14"/>
      <c r="L53" s="14"/>
      <c r="M53" s="14"/>
      <c r="N53" s="14"/>
      <c r="O53" s="14"/>
      <c r="P53" s="215"/>
      <c r="Q53" s="215"/>
      <c r="R53" s="215"/>
      <c r="S53" s="215" t="str">
        <f>Table2[[#This Row],[Minimum possible value]]</f>
        <v>NA</v>
      </c>
      <c r="T53" s="215" t="str">
        <f>Table2[[#This Row],[Maximum likely or possible value]]</f>
        <v>NA</v>
      </c>
      <c r="U53" s="215"/>
      <c r="V53" s="215"/>
      <c r="W53" s="215"/>
      <c r="X53" s="215"/>
      <c r="Y53" s="266"/>
      <c r="Z53" s="160"/>
      <c r="AA53" s="13"/>
      <c r="AB53" s="13"/>
      <c r="AC53" s="13"/>
      <c r="AD53" s="13"/>
      <c r="AE53" s="13"/>
      <c r="AF53" s="13"/>
      <c r="AG53" s="164"/>
      <c r="AH53" s="13"/>
      <c r="AI53" s="13"/>
      <c r="AJ53" s="265"/>
      <c r="AK53" s="150"/>
      <c r="AL53" s="150"/>
      <c r="AM53" s="150"/>
      <c r="AN53" s="13"/>
      <c r="AO53" s="643"/>
      <c r="AP53" s="643"/>
      <c r="AQ53" s="643" t="s">
        <v>78</v>
      </c>
      <c r="AR53" s="643" t="s">
        <v>78</v>
      </c>
      <c r="AS53" s="643"/>
      <c r="AT53" s="643"/>
      <c r="AU53" s="643"/>
      <c r="AV53" s="643"/>
      <c r="AW53" s="164"/>
      <c r="AX53" s="373"/>
      <c r="AY53" s="266" t="s">
        <v>130</v>
      </c>
      <c r="AZ53" s="266" t="s">
        <v>130</v>
      </c>
      <c r="BA53" s="160"/>
      <c r="BB53" s="160"/>
      <c r="BC53" s="160"/>
      <c r="BD53" s="160"/>
      <c r="BE53" s="13"/>
      <c r="BF53" s="13" t="s">
        <v>131</v>
      </c>
      <c r="BG53" s="13" t="s">
        <v>131</v>
      </c>
      <c r="BH53" s="13"/>
      <c r="BI53" s="13"/>
      <c r="BJ53" s="13"/>
      <c r="BK53" s="13"/>
      <c r="BL53" s="164"/>
      <c r="BM53" s="13"/>
      <c r="BN53" s="12"/>
      <c r="BO53" s="266"/>
      <c r="BP53" s="160"/>
      <c r="BQ53" s="160"/>
      <c r="BR53" s="13"/>
      <c r="BS53" s="13"/>
      <c r="BT53" s="13"/>
      <c r="BU53" s="13"/>
      <c r="BV53" s="13"/>
      <c r="BW53" s="13"/>
      <c r="BX53" s="5">
        <f t="shared" si="2"/>
        <v>1</v>
      </c>
      <c r="BY53" s="208" t="s">
        <v>1752</v>
      </c>
    </row>
    <row r="54" spans="1:77" s="156" customFormat="1" ht="28" hidden="1">
      <c r="A54" s="14"/>
      <c r="B54" s="14">
        <v>2</v>
      </c>
      <c r="C54" s="14" t="s">
        <v>71</v>
      </c>
      <c r="D54" s="14"/>
      <c r="E54" s="14"/>
      <c r="F54" s="14"/>
      <c r="G54" s="14"/>
      <c r="H54" s="14"/>
      <c r="I54" s="14" t="s">
        <v>132</v>
      </c>
      <c r="J54" s="14"/>
      <c r="K54" s="14"/>
      <c r="L54" s="14"/>
      <c r="M54" s="14"/>
      <c r="N54" s="14"/>
      <c r="O54" s="14"/>
      <c r="P54" s="14"/>
      <c r="Q54" s="14"/>
      <c r="R54" s="14"/>
      <c r="S54" s="14" t="str">
        <f>Table2[[#This Row],[Minimum possible value]]</f>
        <v>NA</v>
      </c>
      <c r="T54" s="14" t="str">
        <f>Table2[[#This Row],[Maximum likely or possible value]]</f>
        <v>NA</v>
      </c>
      <c r="U54" s="14"/>
      <c r="V54" s="14"/>
      <c r="W54" s="14"/>
      <c r="X54" s="14"/>
      <c r="Y54" s="270"/>
      <c r="Z54" s="13"/>
      <c r="AA54" s="13"/>
      <c r="AB54" s="13"/>
      <c r="AC54" s="13"/>
      <c r="AD54" s="13"/>
      <c r="AE54" s="13"/>
      <c r="AF54" s="13"/>
      <c r="AG54" s="164"/>
      <c r="AH54" s="13"/>
      <c r="AI54" s="13"/>
      <c r="AJ54" s="265"/>
      <c r="AK54" s="150"/>
      <c r="AL54" s="150"/>
      <c r="AM54" s="150"/>
      <c r="AN54" s="13"/>
      <c r="AO54" s="643"/>
      <c r="AP54" s="643"/>
      <c r="AQ54" s="643" t="s">
        <v>78</v>
      </c>
      <c r="AR54" s="643" t="s">
        <v>78</v>
      </c>
      <c r="AS54" s="643"/>
      <c r="AT54" s="643"/>
      <c r="AU54" s="643"/>
      <c r="AV54" s="643"/>
      <c r="AW54" s="164"/>
      <c r="AX54" s="164"/>
      <c r="AY54" s="270" t="s">
        <v>133</v>
      </c>
      <c r="AZ54" s="270" t="s">
        <v>133</v>
      </c>
      <c r="BA54" s="13"/>
      <c r="BB54" s="13"/>
      <c r="BC54" s="13"/>
      <c r="BD54" s="13"/>
      <c r="BE54" s="13"/>
      <c r="BF54" s="13" t="s">
        <v>132</v>
      </c>
      <c r="BG54" s="13" t="s">
        <v>132</v>
      </c>
      <c r="BH54" s="13"/>
      <c r="BI54" s="13"/>
      <c r="BJ54" s="13"/>
      <c r="BK54" s="13"/>
      <c r="BL54" s="164"/>
      <c r="BM54" s="13"/>
      <c r="BN54" s="12"/>
      <c r="BO54" s="270"/>
      <c r="BP54" s="13"/>
      <c r="BQ54" s="13"/>
      <c r="BR54" s="13"/>
      <c r="BS54" s="13"/>
      <c r="BT54" s="13"/>
      <c r="BU54" s="13"/>
      <c r="BV54" s="13"/>
      <c r="BW54" s="13"/>
      <c r="BX54" s="5">
        <f t="shared" si="2"/>
        <v>1</v>
      </c>
      <c r="BY54" s="208" t="s">
        <v>1752</v>
      </c>
    </row>
    <row r="55" spans="1:77" s="156" customFormat="1" ht="14" hidden="1">
      <c r="A55" s="14"/>
      <c r="B55" s="14">
        <v>2</v>
      </c>
      <c r="C55" s="14" t="s">
        <v>71</v>
      </c>
      <c r="D55" s="14"/>
      <c r="E55" s="14"/>
      <c r="F55" s="14"/>
      <c r="G55" s="14"/>
      <c r="H55" s="14"/>
      <c r="I55" s="14" t="s">
        <v>134</v>
      </c>
      <c r="J55" s="14"/>
      <c r="K55" s="14"/>
      <c r="L55" s="14"/>
      <c r="M55" s="14"/>
      <c r="N55" s="14"/>
      <c r="O55" s="14"/>
      <c r="P55" s="626"/>
      <c r="Q55" s="626"/>
      <c r="R55" s="626"/>
      <c r="S55" s="626" t="str">
        <f>Table2[[#This Row],[Minimum possible value]]</f>
        <v>NA</v>
      </c>
      <c r="T55" s="626" t="str">
        <f>Table2[[#This Row],[Maximum likely or possible value]]</f>
        <v>NA</v>
      </c>
      <c r="U55" s="626"/>
      <c r="V55" s="626"/>
      <c r="W55" s="626"/>
      <c r="X55" s="626"/>
      <c r="Y55" s="264"/>
      <c r="Z55" s="36"/>
      <c r="AA55" s="13"/>
      <c r="AB55" s="13"/>
      <c r="AC55" s="13"/>
      <c r="AD55" s="13"/>
      <c r="AE55" s="13"/>
      <c r="AF55" s="13"/>
      <c r="AG55" s="164"/>
      <c r="AH55" s="13"/>
      <c r="AI55" s="13"/>
      <c r="AJ55" s="265"/>
      <c r="AK55" s="150"/>
      <c r="AL55" s="150"/>
      <c r="AM55" s="150"/>
      <c r="AN55" s="13"/>
      <c r="AO55" s="643"/>
      <c r="AP55" s="643"/>
      <c r="AQ55" s="643" t="s">
        <v>78</v>
      </c>
      <c r="AR55" s="643" t="s">
        <v>78</v>
      </c>
      <c r="AS55" s="643"/>
      <c r="AT55" s="643"/>
      <c r="AU55" s="643"/>
      <c r="AV55" s="643"/>
      <c r="AW55" s="164"/>
      <c r="AX55" s="344"/>
      <c r="AY55" s="264" t="s">
        <v>135</v>
      </c>
      <c r="AZ55" s="264" t="s">
        <v>135</v>
      </c>
      <c r="BA55" s="36"/>
      <c r="BB55" s="36"/>
      <c r="BC55" s="36"/>
      <c r="BD55" s="36"/>
      <c r="BE55" s="13"/>
      <c r="BF55" s="13" t="s">
        <v>136</v>
      </c>
      <c r="BG55" s="13" t="s">
        <v>136</v>
      </c>
      <c r="BH55" s="13"/>
      <c r="BI55" s="13"/>
      <c r="BJ55" s="13"/>
      <c r="BK55" s="13"/>
      <c r="BL55" s="164"/>
      <c r="BM55" s="13"/>
      <c r="BN55" s="12"/>
      <c r="BO55" s="264"/>
      <c r="BP55" s="36"/>
      <c r="BQ55" s="36"/>
      <c r="BR55" s="13"/>
      <c r="BS55" s="13"/>
      <c r="BT55" s="13"/>
      <c r="BU55" s="13"/>
      <c r="BV55" s="13"/>
      <c r="BW55" s="13"/>
      <c r="BX55" s="5">
        <f t="shared" si="2"/>
        <v>1</v>
      </c>
      <c r="BY55" s="208"/>
    </row>
    <row r="56" spans="1:77" s="156" customFormat="1" ht="14" hidden="1">
      <c r="A56" s="14"/>
      <c r="B56" s="14">
        <v>2</v>
      </c>
      <c r="C56" s="14" t="s">
        <v>71</v>
      </c>
      <c r="D56" s="14"/>
      <c r="E56" s="14"/>
      <c r="F56" s="14"/>
      <c r="G56" s="14"/>
      <c r="H56" s="14"/>
      <c r="I56" s="14" t="s">
        <v>137</v>
      </c>
      <c r="J56" s="14"/>
      <c r="K56" s="14"/>
      <c r="L56" s="14"/>
      <c r="M56" s="14"/>
      <c r="N56" s="14"/>
      <c r="O56" s="14"/>
      <c r="P56" s="626"/>
      <c r="Q56" s="626"/>
      <c r="R56" s="626"/>
      <c r="S56" s="626" t="str">
        <f>Table2[[#This Row],[Minimum possible value]]</f>
        <v>NA</v>
      </c>
      <c r="T56" s="626" t="str">
        <f>Table2[[#This Row],[Maximum likely or possible value]]</f>
        <v>NA</v>
      </c>
      <c r="U56" s="626"/>
      <c r="V56" s="626"/>
      <c r="W56" s="626"/>
      <c r="X56" s="626"/>
      <c r="Y56" s="264"/>
      <c r="Z56" s="36"/>
      <c r="AA56" s="13"/>
      <c r="AB56" s="13"/>
      <c r="AC56" s="13"/>
      <c r="AD56" s="13"/>
      <c r="AE56" s="13"/>
      <c r="AF56" s="13"/>
      <c r="AG56" s="164"/>
      <c r="AH56" s="13"/>
      <c r="AI56" s="13"/>
      <c r="AJ56" s="265"/>
      <c r="AK56" s="150"/>
      <c r="AL56" s="150"/>
      <c r="AM56" s="150"/>
      <c r="AN56" s="13"/>
      <c r="AO56" s="643"/>
      <c r="AP56" s="643"/>
      <c r="AQ56" s="643" t="s">
        <v>78</v>
      </c>
      <c r="AR56" s="643" t="s">
        <v>78</v>
      </c>
      <c r="AS56" s="643"/>
      <c r="AT56" s="643"/>
      <c r="AU56" s="643"/>
      <c r="AV56" s="643"/>
      <c r="AW56" s="164"/>
      <c r="AX56" s="344"/>
      <c r="AY56" s="264" t="s">
        <v>138</v>
      </c>
      <c r="AZ56" s="264" t="s">
        <v>138</v>
      </c>
      <c r="BA56" s="36"/>
      <c r="BB56" s="36"/>
      <c r="BC56" s="36"/>
      <c r="BD56" s="36"/>
      <c r="BE56" s="13"/>
      <c r="BF56" s="13" t="s">
        <v>139</v>
      </c>
      <c r="BG56" s="13" t="s">
        <v>139</v>
      </c>
      <c r="BH56" s="13"/>
      <c r="BI56" s="13"/>
      <c r="BJ56" s="13"/>
      <c r="BK56" s="13"/>
      <c r="BL56" s="164"/>
      <c r="BM56" s="13"/>
      <c r="BN56" s="12"/>
      <c r="BO56" s="264"/>
      <c r="BP56" s="36"/>
      <c r="BQ56" s="36"/>
      <c r="BR56" s="13"/>
      <c r="BS56" s="13"/>
      <c r="BT56" s="13"/>
      <c r="BU56" s="13"/>
      <c r="BV56" s="13"/>
      <c r="BW56" s="13"/>
      <c r="BX56" s="5">
        <f t="shared" si="2"/>
        <v>1</v>
      </c>
      <c r="BY56" s="208"/>
    </row>
    <row r="57" spans="1:77" s="156" customFormat="1" ht="14" hidden="1">
      <c r="A57" s="14"/>
      <c r="B57" s="14">
        <v>2</v>
      </c>
      <c r="C57" s="14" t="s">
        <v>71</v>
      </c>
      <c r="D57" s="14"/>
      <c r="E57" s="14"/>
      <c r="F57" s="14"/>
      <c r="G57" s="14"/>
      <c r="H57" s="14"/>
      <c r="I57" s="14" t="s">
        <v>140</v>
      </c>
      <c r="J57" s="14"/>
      <c r="K57" s="14"/>
      <c r="L57" s="14"/>
      <c r="M57" s="14"/>
      <c r="N57" s="14"/>
      <c r="O57" s="14"/>
      <c r="P57" s="626"/>
      <c r="Q57" s="626"/>
      <c r="R57" s="626"/>
      <c r="S57" s="626" t="str">
        <f>Table2[[#This Row],[Minimum possible value]]</f>
        <v>NA</v>
      </c>
      <c r="T57" s="626" t="str">
        <f>Table2[[#This Row],[Maximum likely or possible value]]</f>
        <v>NA</v>
      </c>
      <c r="U57" s="626"/>
      <c r="V57" s="626"/>
      <c r="W57" s="626"/>
      <c r="X57" s="626"/>
      <c r="Y57" s="264"/>
      <c r="Z57" s="36"/>
      <c r="AA57" s="13"/>
      <c r="AB57" s="13"/>
      <c r="AC57" s="13"/>
      <c r="AD57" s="13"/>
      <c r="AE57" s="13"/>
      <c r="AF57" s="13"/>
      <c r="AG57" s="164"/>
      <c r="AH57" s="13"/>
      <c r="AI57" s="13"/>
      <c r="AJ57" s="265"/>
      <c r="AK57" s="150"/>
      <c r="AL57" s="150"/>
      <c r="AM57" s="150"/>
      <c r="AN57" s="13"/>
      <c r="AO57" s="13"/>
      <c r="AP57" s="13"/>
      <c r="AQ57" s="643" t="s">
        <v>78</v>
      </c>
      <c r="AR57" s="643" t="s">
        <v>78</v>
      </c>
      <c r="AS57" s="13"/>
      <c r="AT57" s="13"/>
      <c r="AU57" s="13"/>
      <c r="AV57" s="13"/>
      <c r="AW57" s="164"/>
      <c r="AX57" s="344"/>
      <c r="AY57" s="264"/>
      <c r="AZ57" s="264"/>
      <c r="BA57" s="36"/>
      <c r="BB57" s="36"/>
      <c r="BC57" s="36"/>
      <c r="BD57" s="36"/>
      <c r="BE57" s="13"/>
      <c r="BF57" s="13"/>
      <c r="BG57" s="13"/>
      <c r="BH57" s="13"/>
      <c r="BI57" s="13"/>
      <c r="BJ57" s="13"/>
      <c r="BK57" s="13"/>
      <c r="BL57" s="164"/>
      <c r="BM57" s="13"/>
      <c r="BN57" s="12" t="s">
        <v>140</v>
      </c>
      <c r="BO57" s="264" t="s">
        <v>141</v>
      </c>
      <c r="BP57" s="36"/>
      <c r="BQ57" s="36"/>
      <c r="BR57" s="13" t="s">
        <v>142</v>
      </c>
      <c r="BS57" s="13" t="s">
        <v>78</v>
      </c>
      <c r="BT57" s="13"/>
      <c r="BU57" s="13"/>
      <c r="BV57" s="13"/>
      <c r="BW57" s="13"/>
      <c r="BX57" s="5">
        <f t="shared" si="2"/>
        <v>1</v>
      </c>
      <c r="BY57" s="208" t="s">
        <v>1750</v>
      </c>
    </row>
    <row r="58" spans="1:77" s="156" customFormat="1" ht="84" hidden="1">
      <c r="A58" s="14"/>
      <c r="B58" s="14">
        <v>2</v>
      </c>
      <c r="C58" s="14" t="s">
        <v>71</v>
      </c>
      <c r="D58" s="14"/>
      <c r="E58" s="14"/>
      <c r="F58" s="14"/>
      <c r="G58" s="14"/>
      <c r="H58" s="14"/>
      <c r="I58" s="14" t="s">
        <v>143</v>
      </c>
      <c r="J58" s="14"/>
      <c r="K58" s="14"/>
      <c r="L58" s="14"/>
      <c r="M58" s="14"/>
      <c r="N58" s="14"/>
      <c r="O58" s="14"/>
      <c r="P58" s="626"/>
      <c r="Q58" s="626"/>
      <c r="R58" s="626"/>
      <c r="S58" s="626" t="str">
        <f>Table2[[#This Row],[Minimum possible value]]</f>
        <v>NA</v>
      </c>
      <c r="T58" s="626" t="str">
        <f>Table2[[#This Row],[Maximum likely or possible value]]</f>
        <v>NA</v>
      </c>
      <c r="U58" s="626"/>
      <c r="V58" s="626"/>
      <c r="W58" s="626"/>
      <c r="X58" s="626"/>
      <c r="Y58" s="264"/>
      <c r="Z58" s="36"/>
      <c r="AA58" s="13"/>
      <c r="AB58" s="13"/>
      <c r="AC58" s="13"/>
      <c r="AD58" s="13"/>
      <c r="AE58" s="13"/>
      <c r="AF58" s="13"/>
      <c r="AG58" s="164"/>
      <c r="AH58" s="13"/>
      <c r="AI58" s="13"/>
      <c r="AJ58" s="265"/>
      <c r="AK58" s="150"/>
      <c r="AL58" s="150"/>
      <c r="AM58" s="150"/>
      <c r="AN58" s="13"/>
      <c r="AO58" s="13"/>
      <c r="AP58" s="13"/>
      <c r="AQ58" s="643" t="s">
        <v>78</v>
      </c>
      <c r="AR58" s="643" t="s">
        <v>78</v>
      </c>
      <c r="AS58" s="13"/>
      <c r="AT58" s="13"/>
      <c r="AU58" s="13"/>
      <c r="AV58" s="13"/>
      <c r="AW58" s="164"/>
      <c r="AX58" s="344"/>
      <c r="AY58" s="264"/>
      <c r="AZ58" s="264"/>
      <c r="BA58" s="36"/>
      <c r="BB58" s="36"/>
      <c r="BC58" s="36"/>
      <c r="BD58" s="36"/>
      <c r="BE58" s="13"/>
      <c r="BF58" s="13"/>
      <c r="BG58" s="13"/>
      <c r="BH58" s="13"/>
      <c r="BI58" s="13"/>
      <c r="BJ58" s="13"/>
      <c r="BK58" s="13"/>
      <c r="BL58" s="164"/>
      <c r="BM58" s="13"/>
      <c r="BN58" s="12" t="s">
        <v>144</v>
      </c>
      <c r="BO58" s="264" t="s">
        <v>144</v>
      </c>
      <c r="BP58" s="36"/>
      <c r="BQ58" s="36"/>
      <c r="BR58" s="13" t="s">
        <v>145</v>
      </c>
      <c r="BS58" s="13" t="s">
        <v>87</v>
      </c>
      <c r="BT58" s="13"/>
      <c r="BU58" s="13"/>
      <c r="BV58" s="13"/>
      <c r="BW58" s="13"/>
      <c r="BX58" s="5">
        <f t="shared" si="2"/>
        <v>1</v>
      </c>
      <c r="BY58" s="208" t="s">
        <v>1754</v>
      </c>
    </row>
    <row r="59" spans="1:77" s="156" customFormat="1" ht="56" hidden="1">
      <c r="A59" s="14"/>
      <c r="B59" s="14">
        <v>2</v>
      </c>
      <c r="C59" s="14" t="s">
        <v>71</v>
      </c>
      <c r="D59" s="14"/>
      <c r="E59" s="14"/>
      <c r="F59" s="14"/>
      <c r="G59" s="14"/>
      <c r="H59" s="14"/>
      <c r="I59" s="14" t="s">
        <v>146</v>
      </c>
      <c r="J59" s="14"/>
      <c r="K59" s="14"/>
      <c r="L59" s="14"/>
      <c r="M59" s="14"/>
      <c r="N59" s="14"/>
      <c r="O59" s="14"/>
      <c r="P59" s="626"/>
      <c r="Q59" s="626"/>
      <c r="R59" s="626"/>
      <c r="S59" s="626" t="str">
        <f>Table2[[#This Row],[Minimum possible value]]</f>
        <v>NA</v>
      </c>
      <c r="T59" s="626" t="str">
        <f>Table2[[#This Row],[Maximum likely or possible value]]</f>
        <v>NA</v>
      </c>
      <c r="U59" s="626"/>
      <c r="V59" s="626"/>
      <c r="W59" s="626"/>
      <c r="X59" s="626"/>
      <c r="Y59" s="273"/>
      <c r="Z59" s="36"/>
      <c r="AA59" s="13"/>
      <c r="AB59" s="13"/>
      <c r="AC59" s="13"/>
      <c r="AD59" s="13"/>
      <c r="AE59" s="13"/>
      <c r="AF59" s="13"/>
      <c r="AG59" s="164"/>
      <c r="AH59" s="13"/>
      <c r="AI59" s="13"/>
      <c r="AJ59" s="273"/>
      <c r="AK59" s="36"/>
      <c r="AL59" s="36"/>
      <c r="AM59" s="36"/>
      <c r="AN59" s="13"/>
      <c r="AO59" s="13"/>
      <c r="AP59" s="13"/>
      <c r="AQ59" s="643" t="s">
        <v>78</v>
      </c>
      <c r="AR59" s="643" t="s">
        <v>78</v>
      </c>
      <c r="AS59" s="13"/>
      <c r="AT59" s="13"/>
      <c r="AU59" s="13"/>
      <c r="AV59" s="13"/>
      <c r="AW59" s="164"/>
      <c r="AX59" s="344"/>
      <c r="AY59" s="273"/>
      <c r="AZ59" s="273"/>
      <c r="BA59" s="36"/>
      <c r="BB59" s="36"/>
      <c r="BC59" s="36"/>
      <c r="BD59" s="36"/>
      <c r="BE59" s="13"/>
      <c r="BF59" s="13"/>
      <c r="BG59" s="13"/>
      <c r="BH59" s="13"/>
      <c r="BI59" s="13"/>
      <c r="BJ59" s="13"/>
      <c r="BK59" s="13"/>
      <c r="BL59" s="164"/>
      <c r="BM59" s="13"/>
      <c r="BN59" s="12" t="s">
        <v>50</v>
      </c>
      <c r="BO59" s="273" t="s">
        <v>50</v>
      </c>
      <c r="BP59" s="36"/>
      <c r="BQ59" s="36"/>
      <c r="BR59" s="13" t="s">
        <v>147</v>
      </c>
      <c r="BS59" s="13" t="s">
        <v>87</v>
      </c>
      <c r="BT59" s="13"/>
      <c r="BU59" s="13"/>
      <c r="BV59" s="13"/>
      <c r="BW59" s="13"/>
      <c r="BX59" s="5">
        <f t="shared" si="2"/>
        <v>1</v>
      </c>
      <c r="BY59" s="208" t="s">
        <v>1754</v>
      </c>
    </row>
    <row r="60" spans="1:77" s="156" customFormat="1" ht="84" hidden="1">
      <c r="A60" s="14"/>
      <c r="B60" s="14">
        <v>2</v>
      </c>
      <c r="C60" s="14" t="s">
        <v>71</v>
      </c>
      <c r="D60" s="14"/>
      <c r="E60" s="14"/>
      <c r="F60" s="14"/>
      <c r="G60" s="14"/>
      <c r="H60" s="14"/>
      <c r="I60" s="14" t="s">
        <v>152</v>
      </c>
      <c r="J60" s="14"/>
      <c r="K60" s="14"/>
      <c r="L60" s="14"/>
      <c r="M60" s="14"/>
      <c r="N60" s="14"/>
      <c r="O60" s="14"/>
      <c r="P60" s="215"/>
      <c r="Q60" s="215"/>
      <c r="R60" s="215"/>
      <c r="S60" s="215" t="str">
        <f>Table2[[#This Row],[Minimum possible value]]</f>
        <v>NA</v>
      </c>
      <c r="T60" s="215" t="str">
        <f>Table2[[#This Row],[Maximum likely or possible value]]</f>
        <v>NA</v>
      </c>
      <c r="U60" s="215"/>
      <c r="V60" s="215"/>
      <c r="W60" s="215"/>
      <c r="X60" s="215"/>
      <c r="Y60" s="196"/>
      <c r="Z60" s="160"/>
      <c r="AA60" s="13"/>
      <c r="AB60" s="13"/>
      <c r="AC60" s="13"/>
      <c r="AD60" s="13"/>
      <c r="AE60" s="13"/>
      <c r="AF60" s="13"/>
      <c r="AG60" s="164"/>
      <c r="AH60" s="13"/>
      <c r="AI60" s="13" t="s">
        <v>153</v>
      </c>
      <c r="AJ60" s="160" t="s">
        <v>153</v>
      </c>
      <c r="AK60" s="160"/>
      <c r="AL60" s="160"/>
      <c r="AM60" s="160"/>
      <c r="AN60" s="13" t="s">
        <v>154</v>
      </c>
      <c r="AO60" s="643" t="s">
        <v>78</v>
      </c>
      <c r="AP60" s="643" t="s">
        <v>78</v>
      </c>
      <c r="AQ60" s="643" t="s">
        <v>78</v>
      </c>
      <c r="AR60" s="643" t="s">
        <v>78</v>
      </c>
      <c r="AS60" s="643" t="s">
        <v>78</v>
      </c>
      <c r="AT60" s="643"/>
      <c r="AU60" s="643"/>
      <c r="AV60" s="643"/>
      <c r="AW60" s="164"/>
      <c r="AX60" s="160"/>
      <c r="AY60" s="196"/>
      <c r="AZ60" s="196"/>
      <c r="BA60" s="160"/>
      <c r="BB60" s="160"/>
      <c r="BC60" s="160"/>
      <c r="BD60" s="160"/>
      <c r="BE60" s="13"/>
      <c r="BF60" s="13"/>
      <c r="BG60" s="13"/>
      <c r="BH60" s="13"/>
      <c r="BI60" s="13"/>
      <c r="BJ60" s="13"/>
      <c r="BK60" s="13"/>
      <c r="BL60" s="164"/>
      <c r="BM60" s="13"/>
      <c r="BN60" s="12"/>
      <c r="BO60" s="160"/>
      <c r="BP60" s="160"/>
      <c r="BQ60" s="160"/>
      <c r="BR60" s="13"/>
      <c r="BS60" s="13"/>
      <c r="BT60" s="13"/>
      <c r="BU60" s="13"/>
      <c r="BV60" s="13"/>
      <c r="BW60" s="13"/>
      <c r="BX60" s="5">
        <f t="shared" si="2"/>
        <v>1</v>
      </c>
      <c r="BY60" s="208" t="s">
        <v>1754</v>
      </c>
    </row>
    <row r="61" spans="1:77" s="156" customFormat="1" ht="56" hidden="1">
      <c r="A61" s="14"/>
      <c r="B61" s="14">
        <v>2</v>
      </c>
      <c r="C61" s="14" t="s">
        <v>71</v>
      </c>
      <c r="D61" s="14"/>
      <c r="E61" s="14"/>
      <c r="F61" s="14"/>
      <c r="G61" s="14"/>
      <c r="H61" s="14"/>
      <c r="I61" s="14" t="s">
        <v>155</v>
      </c>
      <c r="J61" s="14"/>
      <c r="K61" s="14"/>
      <c r="L61" s="14"/>
      <c r="M61" s="14"/>
      <c r="N61" s="14"/>
      <c r="O61" s="14"/>
      <c r="P61" s="14"/>
      <c r="Q61" s="14"/>
      <c r="R61" s="14"/>
      <c r="S61" s="14">
        <f>Table2[[#This Row],[Minimum possible value]]</f>
        <v>1</v>
      </c>
      <c r="T61" s="14" t="str">
        <f>Table2[[#This Row],[Maximum likely or possible value]]</f>
        <v>None</v>
      </c>
      <c r="U61" s="14"/>
      <c r="V61" s="14"/>
      <c r="W61" s="14"/>
      <c r="X61" s="14"/>
      <c r="Y61" s="12"/>
      <c r="Z61" s="13"/>
      <c r="AA61" s="13"/>
      <c r="AB61" s="13"/>
      <c r="AC61" s="13"/>
      <c r="AD61" s="13"/>
      <c r="AE61" s="13"/>
      <c r="AF61" s="13"/>
      <c r="AG61" s="164"/>
      <c r="AH61" s="13"/>
      <c r="AI61" s="13" t="s">
        <v>156</v>
      </c>
      <c r="AJ61" s="13" t="s">
        <v>156</v>
      </c>
      <c r="AK61" s="13"/>
      <c r="AL61" s="13"/>
      <c r="AM61" s="13"/>
      <c r="AN61" s="13" t="s">
        <v>157</v>
      </c>
      <c r="AO61" s="643" t="s">
        <v>78</v>
      </c>
      <c r="AP61" s="643" t="s">
        <v>158</v>
      </c>
      <c r="AQ61" s="643">
        <v>1</v>
      </c>
      <c r="AR61" s="643" t="s">
        <v>159</v>
      </c>
      <c r="AS61" s="643" t="s">
        <v>78</v>
      </c>
      <c r="AT61" s="643"/>
      <c r="AU61" s="643"/>
      <c r="AV61" s="643"/>
      <c r="AW61" s="164"/>
      <c r="AX61" s="13"/>
      <c r="AY61" s="12"/>
      <c r="AZ61" s="12"/>
      <c r="BA61" s="13"/>
      <c r="BB61" s="13"/>
      <c r="BC61" s="13"/>
      <c r="BD61" s="13"/>
      <c r="BE61" s="13"/>
      <c r="BF61" s="13"/>
      <c r="BG61" s="13"/>
      <c r="BH61" s="13"/>
      <c r="BI61" s="13"/>
      <c r="BJ61" s="13"/>
      <c r="BK61" s="13"/>
      <c r="BL61" s="164"/>
      <c r="BM61" s="13"/>
      <c r="BN61" s="12"/>
      <c r="BO61" s="13"/>
      <c r="BP61" s="13"/>
      <c r="BQ61" s="13"/>
      <c r="BR61" s="13"/>
      <c r="BS61" s="13"/>
      <c r="BT61" s="13"/>
      <c r="BU61" s="13"/>
      <c r="BV61" s="13"/>
      <c r="BW61" s="13"/>
      <c r="BX61" s="5">
        <f t="shared" si="2"/>
        <v>1</v>
      </c>
      <c r="BY61" s="208" t="s">
        <v>1754</v>
      </c>
    </row>
    <row r="62" spans="1:77" s="156" customFormat="1" ht="28" hidden="1">
      <c r="A62" s="14"/>
      <c r="B62" s="14">
        <v>2</v>
      </c>
      <c r="C62" s="14" t="s">
        <v>71</v>
      </c>
      <c r="D62" s="14"/>
      <c r="E62" s="14"/>
      <c r="F62" s="14"/>
      <c r="G62" s="14"/>
      <c r="H62" s="14"/>
      <c r="I62" s="14" t="s">
        <v>160</v>
      </c>
      <c r="J62" s="14"/>
      <c r="K62" s="14"/>
      <c r="L62" s="14"/>
      <c r="M62" s="14"/>
      <c r="N62" s="14"/>
      <c r="O62" s="14"/>
      <c r="P62" s="14"/>
      <c r="Q62" s="14"/>
      <c r="R62" s="14"/>
      <c r="S62" s="14" t="str">
        <f>Table2[[#This Row],[Minimum possible value]]</f>
        <v>NA</v>
      </c>
      <c r="T62" s="14" t="str">
        <f>Table2[[#This Row],[Maximum likely or possible value]]</f>
        <v>NA</v>
      </c>
      <c r="U62" s="14"/>
      <c r="V62" s="14"/>
      <c r="W62" s="14"/>
      <c r="X62" s="14"/>
      <c r="Y62" s="12"/>
      <c r="Z62" s="13"/>
      <c r="AA62" s="13"/>
      <c r="AB62" s="13"/>
      <c r="AC62" s="13"/>
      <c r="AD62" s="13"/>
      <c r="AE62" s="13"/>
      <c r="AF62" s="13"/>
      <c r="AG62" s="164"/>
      <c r="AH62" s="13"/>
      <c r="AI62" s="13" t="s">
        <v>115</v>
      </c>
      <c r="AJ62" s="13" t="s">
        <v>115</v>
      </c>
      <c r="AK62" s="13"/>
      <c r="AL62" s="13"/>
      <c r="AM62" s="13"/>
      <c r="AN62" s="13" t="s">
        <v>161</v>
      </c>
      <c r="AO62" s="643" t="s">
        <v>78</v>
      </c>
      <c r="AP62" s="643" t="s">
        <v>78</v>
      </c>
      <c r="AQ62" s="643" t="s">
        <v>78</v>
      </c>
      <c r="AR62" s="643" t="s">
        <v>78</v>
      </c>
      <c r="AS62" s="643" t="s">
        <v>78</v>
      </c>
      <c r="AT62" s="643"/>
      <c r="AU62" s="643"/>
      <c r="AV62" s="643"/>
      <c r="AW62" s="164"/>
      <c r="AX62" s="13"/>
      <c r="AY62" s="12"/>
      <c r="AZ62" s="12"/>
      <c r="BA62" s="13"/>
      <c r="BB62" s="13"/>
      <c r="BC62" s="13"/>
      <c r="BD62" s="13"/>
      <c r="BE62" s="13"/>
      <c r="BF62" s="13"/>
      <c r="BG62" s="13"/>
      <c r="BH62" s="13"/>
      <c r="BI62" s="13"/>
      <c r="BJ62" s="13"/>
      <c r="BK62" s="13"/>
      <c r="BL62" s="164"/>
      <c r="BM62" s="13"/>
      <c r="BN62" s="12"/>
      <c r="BO62" s="13"/>
      <c r="BP62" s="13"/>
      <c r="BQ62" s="13"/>
      <c r="BR62" s="13"/>
      <c r="BS62" s="13"/>
      <c r="BT62" s="13"/>
      <c r="BU62" s="13"/>
      <c r="BV62" s="13"/>
      <c r="BW62" s="13"/>
      <c r="BX62" s="5">
        <f t="shared" si="2"/>
        <v>1</v>
      </c>
      <c r="BY62" s="208"/>
    </row>
    <row r="63" spans="1:77" s="156" customFormat="1" ht="28" hidden="1">
      <c r="A63" s="14"/>
      <c r="B63" s="14">
        <v>2</v>
      </c>
      <c r="C63" s="14" t="s">
        <v>71</v>
      </c>
      <c r="D63" s="14"/>
      <c r="E63" s="14"/>
      <c r="F63" s="14"/>
      <c r="G63" s="14"/>
      <c r="H63" s="14"/>
      <c r="I63" s="14" t="s">
        <v>162</v>
      </c>
      <c r="J63" s="14"/>
      <c r="K63" s="288"/>
      <c r="L63" s="14"/>
      <c r="M63" s="288"/>
      <c r="N63" s="288"/>
      <c r="O63" s="14"/>
      <c r="P63" s="14"/>
      <c r="Q63" s="14"/>
      <c r="R63" s="14"/>
      <c r="S63" s="14" t="str">
        <f>Table2[[#This Row],[Minimum possible value]]</f>
        <v>NA</v>
      </c>
      <c r="T63" s="14" t="str">
        <f>Table2[[#This Row],[Maximum likely or possible value]]</f>
        <v>NA</v>
      </c>
      <c r="U63" s="14"/>
      <c r="V63" s="14"/>
      <c r="W63" s="14"/>
      <c r="X63" s="14"/>
      <c r="Y63" s="12"/>
      <c r="Z63" s="13"/>
      <c r="AA63" s="13"/>
      <c r="AB63" s="13"/>
      <c r="AC63" s="13"/>
      <c r="AD63" s="13"/>
      <c r="AE63" s="13"/>
      <c r="AF63" s="13"/>
      <c r="AG63" s="164"/>
      <c r="AH63" s="13"/>
      <c r="AI63" s="13" t="s">
        <v>163</v>
      </c>
      <c r="AJ63" s="13" t="s">
        <v>163</v>
      </c>
      <c r="AK63" s="13"/>
      <c r="AL63" s="13"/>
      <c r="AM63" s="13"/>
      <c r="AN63" s="13" t="s">
        <v>164</v>
      </c>
      <c r="AO63" s="491" t="s">
        <v>78</v>
      </c>
      <c r="AP63" s="491" t="s">
        <v>78</v>
      </c>
      <c r="AQ63" s="491" t="s">
        <v>78</v>
      </c>
      <c r="AR63" s="491" t="s">
        <v>78</v>
      </c>
      <c r="AS63" s="491" t="s">
        <v>78</v>
      </c>
      <c r="AT63" s="491"/>
      <c r="AU63" s="491"/>
      <c r="AV63" s="491"/>
      <c r="AW63" s="164"/>
      <c r="AX63" s="13"/>
      <c r="AY63" s="12"/>
      <c r="AZ63" s="12"/>
      <c r="BA63" s="13"/>
      <c r="BB63" s="13"/>
      <c r="BC63" s="13"/>
      <c r="BD63" s="13"/>
      <c r="BE63" s="13"/>
      <c r="BF63" s="13"/>
      <c r="BG63" s="13"/>
      <c r="BH63" s="13"/>
      <c r="BI63" s="13"/>
      <c r="BJ63" s="13"/>
      <c r="BK63" s="13"/>
      <c r="BL63" s="164"/>
      <c r="BM63" s="13"/>
      <c r="BN63" s="12"/>
      <c r="BO63" s="13"/>
      <c r="BP63" s="13"/>
      <c r="BQ63" s="13"/>
      <c r="BR63" s="13"/>
      <c r="BS63" s="13"/>
      <c r="BT63" s="13"/>
      <c r="BU63" s="13"/>
      <c r="BV63" s="13"/>
      <c r="BW63" s="13"/>
      <c r="BX63" s="5">
        <f t="shared" si="2"/>
        <v>1</v>
      </c>
    </row>
    <row r="64" spans="1:77" s="156" customFormat="1" ht="62.5" hidden="1">
      <c r="A64" s="7">
        <v>1</v>
      </c>
      <c r="B64" s="7">
        <v>3</v>
      </c>
      <c r="C64" s="7" t="s">
        <v>2352</v>
      </c>
      <c r="D64" s="7"/>
      <c r="E64" s="7"/>
      <c r="F64" s="7" t="s">
        <v>1621</v>
      </c>
      <c r="G64" s="7"/>
      <c r="H64" s="7" t="s">
        <v>1621</v>
      </c>
      <c r="I64" s="7" t="s">
        <v>1975</v>
      </c>
      <c r="J64" s="234" t="str">
        <f>_xlfn.CONCAT("'&lt;br&gt;','&lt;b&gt;','",I64, ": ','&lt;/b&gt;',",O64, ",'&lt;/br&gt;',")</f>
        <v>'&lt;br&gt;','&lt;b&gt;','Event Identification  : ','&lt;/b&gt;',EventID ,'&lt;/br&gt;',</v>
      </c>
      <c r="K64" s="612" t="s">
        <v>2683</v>
      </c>
      <c r="L64" s="499" t="s">
        <v>2344</v>
      </c>
      <c r="M64" s="612"/>
      <c r="N64" s="200"/>
      <c r="O64" s="7" t="s">
        <v>2691</v>
      </c>
      <c r="P64" s="7" t="s">
        <v>2692</v>
      </c>
      <c r="Q64" s="7" t="s">
        <v>2685</v>
      </c>
      <c r="R64" s="644" t="s">
        <v>2625</v>
      </c>
      <c r="S64" s="7" t="str">
        <f>Table2[[#This Row],[Minimum possible value]]</f>
        <v xml:space="preserve">NA </v>
      </c>
      <c r="T64" s="7" t="str">
        <f>Table2[[#This Row],[Maximum likely or possible value]]</f>
        <v>NA</v>
      </c>
      <c r="U64" s="7" t="s">
        <v>2638</v>
      </c>
      <c r="V64" s="7"/>
      <c r="W64" s="7"/>
      <c r="X64" s="7"/>
      <c r="Y64" s="267"/>
      <c r="Z64" s="9"/>
      <c r="AA64" s="9"/>
      <c r="AB64" s="9"/>
      <c r="AC64" s="9"/>
      <c r="AD64" s="9"/>
      <c r="AE64" s="13"/>
      <c r="AF64" s="13"/>
      <c r="AG64" s="232"/>
      <c r="AH64" s="230"/>
      <c r="AI64" s="13"/>
      <c r="AJ64" s="643"/>
      <c r="AK64" s="643"/>
      <c r="AL64" s="643"/>
      <c r="AM64" s="643"/>
      <c r="AN64" s="643"/>
      <c r="AO64" s="643"/>
      <c r="AP64" s="643"/>
      <c r="AQ64" s="643" t="s">
        <v>1609</v>
      </c>
      <c r="AR64" s="643" t="s">
        <v>78</v>
      </c>
      <c r="AS64" s="643"/>
      <c r="AT64" s="9"/>
      <c r="AU64" s="258"/>
      <c r="AV64" s="258"/>
      <c r="AW64" s="232"/>
      <c r="AX64" s="230"/>
      <c r="AY64" s="277"/>
      <c r="AZ64" s="277"/>
      <c r="BA64" s="280"/>
      <c r="BB64" s="280"/>
      <c r="BC64" s="280"/>
      <c r="BD64" s="280"/>
      <c r="BE64" s="280"/>
      <c r="BF64" s="280"/>
      <c r="BG64" s="280"/>
      <c r="BH64" s="280"/>
      <c r="BI64" s="280"/>
      <c r="BJ64" s="280"/>
      <c r="BK64" s="280"/>
      <c r="BL64" s="281"/>
      <c r="BM64" s="280"/>
      <c r="BN64" s="277"/>
      <c r="BO64" s="280"/>
      <c r="BP64" s="280"/>
      <c r="BQ64" s="280"/>
      <c r="BR64" s="280"/>
      <c r="BS64" s="280"/>
      <c r="BT64" s="280"/>
      <c r="BU64" s="280"/>
      <c r="BV64" s="280"/>
      <c r="BW64" s="280"/>
      <c r="BX64" s="5"/>
      <c r="BY64" s="208" t="s">
        <v>1750</v>
      </c>
    </row>
    <row r="65" spans="1:77" s="156" customFormat="1" ht="62.5" hidden="1">
      <c r="A65" s="7">
        <v>2</v>
      </c>
      <c r="B65" s="7">
        <v>3</v>
      </c>
      <c r="C65" s="7" t="s">
        <v>2352</v>
      </c>
      <c r="D65" s="7"/>
      <c r="E65" s="7"/>
      <c r="F65" s="7" t="s">
        <v>1621</v>
      </c>
      <c r="G65" s="7"/>
      <c r="H65" s="7" t="s">
        <v>1621</v>
      </c>
      <c r="I65" s="7" t="s">
        <v>1866</v>
      </c>
      <c r="J65" s="200" t="str">
        <f>_xlfn.CONCAT("'&lt;br&gt;','&lt;b&gt;','",I65, ": ','&lt;/b&gt;',",O65, ",'&lt;/br&gt;',")</f>
        <v>'&lt;br&gt;','&lt;b&gt;','From the Dataset Location Identification: ','&lt;/b&gt;',verbatimEventID,'&lt;/br&gt;',</v>
      </c>
      <c r="K65" s="612" t="s">
        <v>1875</v>
      </c>
      <c r="L65" s="499" t="s">
        <v>2344</v>
      </c>
      <c r="M65" s="612" t="s">
        <v>1863</v>
      </c>
      <c r="N65" s="234"/>
      <c r="O65" s="7" t="s">
        <v>2378</v>
      </c>
      <c r="P65" s="7" t="s">
        <v>2378</v>
      </c>
      <c r="Q65" s="7"/>
      <c r="R65" s="644" t="s">
        <v>2625</v>
      </c>
      <c r="S65" s="7" t="str">
        <f>Table2[[#This Row],[Minimum possible value]]</f>
        <v>NA</v>
      </c>
      <c r="T65" s="7" t="str">
        <f>Table2[[#This Row],[Maximum likely or possible value]]</f>
        <v>NA</v>
      </c>
      <c r="U65" s="7"/>
      <c r="V65" s="7"/>
      <c r="W65" s="7"/>
      <c r="X65" s="7"/>
      <c r="Y65" s="17" t="s">
        <v>74</v>
      </c>
      <c r="Z65" s="200"/>
      <c r="AA65" s="200" t="s">
        <v>74</v>
      </c>
      <c r="AB65" s="200"/>
      <c r="AC65" s="200"/>
      <c r="AD65" s="200"/>
      <c r="AE65" s="200"/>
      <c r="AF65" s="7"/>
      <c r="AG65" s="513"/>
      <c r="AH65" s="200"/>
      <c r="AI65" s="234" t="s">
        <v>76</v>
      </c>
      <c r="AJ65" s="643" t="s">
        <v>76</v>
      </c>
      <c r="AK65" s="643" t="s">
        <v>2546</v>
      </c>
      <c r="AL65" s="643"/>
      <c r="AM65" s="643"/>
      <c r="AN65" s="13" t="s">
        <v>77</v>
      </c>
      <c r="AO65" s="643" t="s">
        <v>78</v>
      </c>
      <c r="AP65" s="643" t="s">
        <v>78</v>
      </c>
      <c r="AQ65" s="643" t="s">
        <v>78</v>
      </c>
      <c r="AR65" s="643" t="s">
        <v>78</v>
      </c>
      <c r="AS65" s="643" t="s">
        <v>78</v>
      </c>
      <c r="AT65" s="643"/>
      <c r="AU65" s="643"/>
      <c r="AV65" s="643"/>
      <c r="AW65" s="164"/>
      <c r="AX65" s="13"/>
      <c r="AY65" s="12" t="s">
        <v>76</v>
      </c>
      <c r="AZ65" s="12" t="s">
        <v>76</v>
      </c>
      <c r="BA65" s="13"/>
      <c r="BB65" s="13"/>
      <c r="BC65" s="13"/>
      <c r="BD65" s="13"/>
      <c r="BE65" s="13"/>
      <c r="BF65" s="13" t="s">
        <v>82</v>
      </c>
      <c r="BG65" s="13" t="s">
        <v>82</v>
      </c>
      <c r="BH65" s="13"/>
      <c r="BI65" s="13"/>
      <c r="BJ65" s="13"/>
      <c r="BK65" s="13"/>
      <c r="BL65" s="164"/>
      <c r="BM65" s="13"/>
      <c r="BN65" s="12" t="s">
        <v>72</v>
      </c>
      <c r="BO65" s="13" t="s">
        <v>84</v>
      </c>
      <c r="BP65" s="13"/>
      <c r="BQ65" s="13"/>
      <c r="BR65" s="13" t="s">
        <v>86</v>
      </c>
      <c r="BS65" s="643" t="s">
        <v>87</v>
      </c>
      <c r="BT65" s="643"/>
      <c r="BU65" s="643"/>
      <c r="BV65" s="643"/>
      <c r="BW65" s="643"/>
      <c r="BX65" s="5">
        <f>COUNTIF(AA65,"*")+COUNTIF(AI65,"*")+COUNTIF(AY65,"*")+COUNTIF(BN65,"*")</f>
        <v>4</v>
      </c>
      <c r="BY65" s="208" t="s">
        <v>1749</v>
      </c>
    </row>
    <row r="66" spans="1:77" s="156" customFormat="1" ht="67" hidden="1" customHeight="1">
      <c r="A66" s="7">
        <v>3</v>
      </c>
      <c r="B66" s="7">
        <v>3</v>
      </c>
      <c r="C66" s="7" t="s">
        <v>2352</v>
      </c>
      <c r="D66" s="32"/>
      <c r="E66" s="32"/>
      <c r="F66" s="7" t="s">
        <v>1621</v>
      </c>
      <c r="G66" s="7"/>
      <c r="H66" s="648" t="s">
        <v>1621</v>
      </c>
      <c r="I66" s="7"/>
      <c r="J66" s="234"/>
      <c r="K66" s="612"/>
      <c r="L66" s="499" t="s">
        <v>2439</v>
      </c>
      <c r="M66" s="612"/>
      <c r="N66" s="200"/>
      <c r="O66" s="7" t="s">
        <v>2642</v>
      </c>
      <c r="P66" s="507" t="s">
        <v>2642</v>
      </c>
      <c r="Q66" s="507"/>
      <c r="R66" s="507" t="s">
        <v>2625</v>
      </c>
      <c r="S66" s="507"/>
      <c r="T66" s="507"/>
      <c r="U66" s="507"/>
      <c r="V66" s="507"/>
      <c r="W66" s="507"/>
      <c r="X66" s="507" t="s">
        <v>2641</v>
      </c>
      <c r="Y66" s="496"/>
      <c r="Z66" s="497"/>
      <c r="AA66" s="497"/>
      <c r="AB66" s="497"/>
      <c r="AC66" s="497"/>
      <c r="AD66" s="497"/>
      <c r="AE66" s="36"/>
      <c r="AF66" s="36"/>
      <c r="AG66" s="344"/>
      <c r="AH66" s="36"/>
      <c r="AI66" s="36"/>
      <c r="AJ66" s="36"/>
      <c r="AK66" s="36"/>
      <c r="AL66" s="36"/>
      <c r="AM66" s="36"/>
      <c r="AN66" s="36"/>
      <c r="AO66" s="13"/>
      <c r="AP66" s="13"/>
      <c r="AQ66" s="13"/>
      <c r="AR66" s="13"/>
      <c r="AS66" s="13"/>
      <c r="AT66" s="501"/>
      <c r="AU66" s="13"/>
      <c r="AV66" s="13"/>
      <c r="AW66" s="344"/>
      <c r="AX66" s="36"/>
      <c r="AY66" s="192"/>
      <c r="AZ66" s="296"/>
      <c r="BA66" s="36"/>
      <c r="BB66" s="36"/>
      <c r="BC66" s="36"/>
      <c r="BD66" s="36"/>
      <c r="BE66" s="36"/>
      <c r="BF66" s="36"/>
      <c r="BG66" s="36"/>
      <c r="BH66" s="36"/>
      <c r="BI66" s="36"/>
      <c r="BJ66" s="36"/>
      <c r="BK66" s="36"/>
      <c r="BL66" s="344"/>
      <c r="BM66" s="36"/>
      <c r="BN66" s="192"/>
      <c r="BO66" s="36"/>
      <c r="BP66" s="36"/>
      <c r="BQ66" s="36"/>
      <c r="BR66" s="36"/>
      <c r="BS66" s="36"/>
      <c r="BT66" s="36"/>
      <c r="BU66" s="36"/>
      <c r="BV66" s="36"/>
      <c r="BW66" s="36"/>
      <c r="BX66" s="345">
        <f>COUNTIF(Y66,"*")+COUNTIF(AI66,"*")+COUNTIF(AY66,"*")+COUNTIF(BN66,"*")</f>
        <v>0</v>
      </c>
      <c r="BY66" s="208"/>
    </row>
    <row r="67" spans="1:77" s="156" customFormat="1" ht="87.5" hidden="1">
      <c r="A67" s="7">
        <v>4</v>
      </c>
      <c r="B67" s="7">
        <v>3</v>
      </c>
      <c r="C67" s="7" t="s">
        <v>2352</v>
      </c>
      <c r="D67" s="7"/>
      <c r="E67" s="7"/>
      <c r="F67" s="7" t="s">
        <v>1621</v>
      </c>
      <c r="G67" s="7"/>
      <c r="H67" s="499" t="s">
        <v>1621</v>
      </c>
      <c r="I67" s="7"/>
      <c r="J67" s="234"/>
      <c r="K67" s="612" t="s">
        <v>2558</v>
      </c>
      <c r="L67" s="499" t="s">
        <v>1742</v>
      </c>
      <c r="M67" s="622">
        <v>23078</v>
      </c>
      <c r="N67" s="7"/>
      <c r="O67" s="507" t="s">
        <v>2383</v>
      </c>
      <c r="P67" s="507" t="s">
        <v>2651</v>
      </c>
      <c r="Q67" s="507"/>
      <c r="R67" s="644" t="s">
        <v>2625</v>
      </c>
      <c r="S67" s="507" t="str">
        <f>Table2[[#This Row],[Minimum possible value]]</f>
        <v>NA</v>
      </c>
      <c r="T67" s="507" t="str">
        <f>Table2[[#This Row],[Maximum likely or possible value]]</f>
        <v>NA</v>
      </c>
      <c r="U67" s="507"/>
      <c r="V67" s="507"/>
      <c r="W67" s="507"/>
      <c r="X67" s="507"/>
      <c r="Y67" s="500" t="s">
        <v>108</v>
      </c>
      <c r="Z67" s="656"/>
      <c r="AA67" s="442" t="s">
        <v>108</v>
      </c>
      <c r="AB67" s="502"/>
      <c r="AC67" s="502"/>
      <c r="AD67" s="502"/>
      <c r="AE67" s="502"/>
      <c r="AF67" s="502"/>
      <c r="AG67" s="503"/>
      <c r="AH67" s="502"/>
      <c r="AI67" s="36" t="s">
        <v>1743</v>
      </c>
      <c r="AJ67" s="36" t="s">
        <v>1572</v>
      </c>
      <c r="AK67" s="657" t="s">
        <v>2548</v>
      </c>
      <c r="AL67" s="36"/>
      <c r="AM67" s="36"/>
      <c r="AN67" s="36" t="s">
        <v>109</v>
      </c>
      <c r="AO67" s="643" t="s">
        <v>78</v>
      </c>
      <c r="AP67" s="643" t="s">
        <v>110</v>
      </c>
      <c r="AQ67" s="643" t="s">
        <v>78</v>
      </c>
      <c r="AR67" s="643" t="s">
        <v>78</v>
      </c>
      <c r="AS67" s="643" t="s">
        <v>78</v>
      </c>
      <c r="AT67" s="643"/>
      <c r="AU67" s="643"/>
      <c r="AV67" s="643"/>
      <c r="AW67" s="503"/>
      <c r="AX67" s="502"/>
      <c r="AY67" s="278" t="s">
        <v>111</v>
      </c>
      <c r="AZ67" s="282" t="s">
        <v>111</v>
      </c>
      <c r="BA67" s="282"/>
      <c r="BB67" s="282"/>
      <c r="BC67" s="282"/>
      <c r="BD67" s="282"/>
      <c r="BE67" s="519"/>
      <c r="BF67" s="296" t="s">
        <v>112</v>
      </c>
      <c r="BG67" s="296" t="s">
        <v>112</v>
      </c>
      <c r="BH67" s="296"/>
      <c r="BI67" s="296"/>
      <c r="BJ67" s="296"/>
      <c r="BK67" s="296"/>
      <c r="BL67" s="503"/>
      <c r="BM67" s="502"/>
      <c r="BN67" s="192"/>
      <c r="BO67" s="275" t="s">
        <v>2673</v>
      </c>
      <c r="BP67" s="275"/>
      <c r="BQ67" s="275"/>
      <c r="BR67" s="36"/>
      <c r="BS67" s="36"/>
      <c r="BT67" s="36"/>
      <c r="BU67" s="36"/>
      <c r="BV67" s="36"/>
      <c r="BW67" s="36"/>
      <c r="BX67" s="345">
        <f>COUNTIF(Y67,"*")+COUNTIF(AI67,"*")+COUNTIF(AY67,"*")+COUNTIF(BN67,"*")</f>
        <v>3</v>
      </c>
      <c r="BY67" s="208"/>
    </row>
    <row r="68" spans="1:77" s="156" customFormat="1" ht="28">
      <c r="A68" s="7"/>
      <c r="B68" s="7">
        <v>3</v>
      </c>
      <c r="C68" s="7" t="s">
        <v>2352</v>
      </c>
      <c r="D68" s="7"/>
      <c r="E68" s="7"/>
      <c r="F68" s="7"/>
      <c r="G68" s="7"/>
      <c r="H68" s="7"/>
      <c r="I68" s="7" t="s">
        <v>105</v>
      </c>
      <c r="J68" s="234" t="str">
        <f>_xlfn.CONCAT("'&lt;br&gt;','&lt;b&gt;','",I68, ": ','&lt;/b&gt;',",O68, ",'&lt;/br&gt;',")</f>
        <v>'&lt;br&gt;','&lt;b&gt;','Sample Date : ','&lt;/b&gt;',verbatimEventDate,'&lt;/br&gt;',</v>
      </c>
      <c r="K68" s="612" t="s">
        <v>1794</v>
      </c>
      <c r="L68" s="499" t="s">
        <v>1742</v>
      </c>
      <c r="M68" s="612" t="s">
        <v>2368</v>
      </c>
      <c r="N68" s="200"/>
      <c r="O68" s="7" t="s">
        <v>1793</v>
      </c>
      <c r="P68" s="7"/>
      <c r="Q68" s="7"/>
      <c r="R68" s="7"/>
      <c r="S68" s="7" t="str">
        <f>Table2[[#This Row],[Minimum possible value]]</f>
        <v>NA</v>
      </c>
      <c r="T68" s="7" t="str">
        <f>Table2[[#This Row],[Maximum likely or possible value]]</f>
        <v>NA</v>
      </c>
      <c r="U68" s="7"/>
      <c r="V68" s="7"/>
      <c r="W68" s="7"/>
      <c r="X68" s="7"/>
      <c r="Y68" s="189" t="s">
        <v>108</v>
      </c>
      <c r="Z68" s="369"/>
      <c r="AA68" s="189" t="s">
        <v>108</v>
      </c>
      <c r="AB68" s="9"/>
      <c r="AC68" s="9"/>
      <c r="AD68" s="9"/>
      <c r="AE68" s="9"/>
      <c r="AF68" s="9"/>
      <c r="AG68" s="163"/>
      <c r="AH68" s="9"/>
      <c r="AI68" s="13" t="s">
        <v>1743</v>
      </c>
      <c r="AJ68" s="13" t="s">
        <v>1572</v>
      </c>
      <c r="AK68" s="658" t="s">
        <v>2548</v>
      </c>
      <c r="AL68" s="13"/>
      <c r="AM68" s="13"/>
      <c r="AN68" s="13" t="s">
        <v>109</v>
      </c>
      <c r="AO68" s="643" t="s">
        <v>78</v>
      </c>
      <c r="AP68" s="643" t="s">
        <v>110</v>
      </c>
      <c r="AQ68" s="643" t="s">
        <v>78</v>
      </c>
      <c r="AR68" s="643" t="s">
        <v>78</v>
      </c>
      <c r="AS68" s="643" t="s">
        <v>78</v>
      </c>
      <c r="AT68" s="643"/>
      <c r="AU68" s="643"/>
      <c r="AV68" s="643"/>
      <c r="AW68" s="163"/>
      <c r="AX68" s="9"/>
      <c r="AY68" s="276" t="s">
        <v>111</v>
      </c>
      <c r="AZ68" s="276" t="s">
        <v>111</v>
      </c>
      <c r="BA68" s="258"/>
      <c r="BB68" s="258"/>
      <c r="BC68" s="258"/>
      <c r="BD68" s="258"/>
      <c r="BE68" s="11"/>
      <c r="BF68" s="643" t="s">
        <v>112</v>
      </c>
      <c r="BG68" s="643" t="s">
        <v>112</v>
      </c>
      <c r="BH68" s="643"/>
      <c r="BI68" s="643"/>
      <c r="BJ68" s="643"/>
      <c r="BK68" s="643"/>
      <c r="BL68" s="163"/>
      <c r="BM68" s="9"/>
      <c r="BN68" s="12"/>
      <c r="BO68" s="230"/>
      <c r="BP68" s="230"/>
      <c r="BQ68" s="230"/>
      <c r="BR68" s="13"/>
      <c r="BS68" s="13"/>
      <c r="BT68" s="13"/>
      <c r="BU68" s="13"/>
      <c r="BV68" s="13"/>
      <c r="BW68" s="13"/>
      <c r="BX68" s="5">
        <f>COUNTIF(AA68,"*")+COUNTIF(AI68,"*")+COUNTIF(AY68,"*")+COUNTIF(BN68,"*")</f>
        <v>3</v>
      </c>
      <c r="BY68" s="208"/>
    </row>
    <row r="69" spans="1:77" s="156" customFormat="1" ht="112.5" hidden="1">
      <c r="A69" s="7">
        <v>5</v>
      </c>
      <c r="B69" s="7">
        <v>3</v>
      </c>
      <c r="C69" s="7" t="s">
        <v>2352</v>
      </c>
      <c r="D69" s="7"/>
      <c r="E69" s="7"/>
      <c r="F69" s="7" t="s">
        <v>1621</v>
      </c>
      <c r="G69" s="7"/>
      <c r="H69" s="7" t="s">
        <v>1621</v>
      </c>
      <c r="I69" s="7" t="s">
        <v>1865</v>
      </c>
      <c r="J69" s="234"/>
      <c r="K69" s="612" t="s">
        <v>2362</v>
      </c>
      <c r="L69" s="499" t="s">
        <v>2619</v>
      </c>
      <c r="M69" s="612" t="s">
        <v>2367</v>
      </c>
      <c r="N69" s="7"/>
      <c r="O69" s="7" t="s">
        <v>1848</v>
      </c>
      <c r="P69" s="7" t="s">
        <v>1848</v>
      </c>
      <c r="Q69" s="7"/>
      <c r="R69" s="644" t="s">
        <v>2625</v>
      </c>
      <c r="S69" s="7" t="s">
        <v>78</v>
      </c>
      <c r="T69" s="7" t="s">
        <v>1609</v>
      </c>
      <c r="U69" s="7"/>
      <c r="V69" s="7"/>
      <c r="W69" s="7" t="s">
        <v>2565</v>
      </c>
      <c r="X69" s="7"/>
      <c r="Y69" s="13" t="s">
        <v>1169</v>
      </c>
      <c r="Z69" s="13"/>
      <c r="AA69" s="13" t="s">
        <v>1169</v>
      </c>
      <c r="AB69" s="13"/>
      <c r="AC69" s="13"/>
      <c r="AD69" s="13"/>
      <c r="AE69" s="13"/>
      <c r="AF69" s="13"/>
      <c r="AG69" s="164"/>
      <c r="AH69" s="13"/>
      <c r="AI69" s="13" t="s">
        <v>148</v>
      </c>
      <c r="AJ69" s="13" t="s">
        <v>2003</v>
      </c>
      <c r="AK69" s="5" t="s">
        <v>2547</v>
      </c>
      <c r="AL69" s="13"/>
      <c r="AM69" s="13"/>
      <c r="AN69" s="13" t="s">
        <v>149</v>
      </c>
      <c r="AO69" s="491" t="s">
        <v>78</v>
      </c>
      <c r="AP69" s="491" t="s">
        <v>78</v>
      </c>
      <c r="AQ69" s="491" t="s">
        <v>150</v>
      </c>
      <c r="AR69" s="491" t="s">
        <v>151</v>
      </c>
      <c r="AS69" s="491" t="s">
        <v>78</v>
      </c>
      <c r="AT69" s="491"/>
      <c r="AU69" s="491"/>
      <c r="AV69" s="491"/>
      <c r="AW69" s="164"/>
      <c r="AX69" s="13"/>
      <c r="AY69" s="12" t="s">
        <v>130</v>
      </c>
      <c r="AZ69" s="12"/>
      <c r="BA69" s="13"/>
      <c r="BB69" s="13"/>
      <c r="BC69" s="13"/>
      <c r="BD69" s="13"/>
      <c r="BE69" s="13"/>
      <c r="BF69" s="13"/>
      <c r="BG69" s="13"/>
      <c r="BH69" s="13"/>
      <c r="BI69" s="13"/>
      <c r="BJ69" s="13"/>
      <c r="BK69" s="13"/>
      <c r="BL69" s="164"/>
      <c r="BM69" s="13"/>
      <c r="BN69" s="12"/>
      <c r="BO69" s="13" t="s">
        <v>120</v>
      </c>
      <c r="BP69" s="13"/>
      <c r="BQ69" s="13"/>
      <c r="BR69" s="13"/>
      <c r="BS69" s="643"/>
      <c r="BT69" s="643"/>
      <c r="BU69" s="643"/>
      <c r="BV69" s="643"/>
      <c r="BW69" s="643"/>
      <c r="BX69" s="5">
        <f>COUNTIF(AA69,"*")+COUNTIF(AI69,"*")+COUNTIF(AY69,"*")+COUNTIF(BN69,"*")</f>
        <v>3</v>
      </c>
      <c r="BY69" s="208"/>
    </row>
    <row r="70" spans="1:77" s="156" customFormat="1" ht="50">
      <c r="A70" s="7"/>
      <c r="B70" s="7">
        <v>3</v>
      </c>
      <c r="C70" s="7" t="s">
        <v>2352</v>
      </c>
      <c r="D70" s="7"/>
      <c r="E70" s="7"/>
      <c r="F70" s="7"/>
      <c r="G70" s="7"/>
      <c r="H70" s="7"/>
      <c r="I70" s="7" t="s">
        <v>1847</v>
      </c>
      <c r="J70" s="234"/>
      <c r="K70" s="612" t="s">
        <v>2363</v>
      </c>
      <c r="L70" s="499" t="s">
        <v>1742</v>
      </c>
      <c r="M70" s="499" t="s">
        <v>2370</v>
      </c>
      <c r="N70" s="200"/>
      <c r="O70" s="7" t="s">
        <v>2382</v>
      </c>
      <c r="P70" s="7"/>
      <c r="Q70" s="7"/>
      <c r="R70" s="7"/>
      <c r="S70" s="7">
        <f>Table2[[#This Row],[Minimum possible value]]</f>
        <v>0</v>
      </c>
      <c r="T70" s="7">
        <f>Table2[[#This Row],[Maximum likely or possible value]]</f>
        <v>0</v>
      </c>
      <c r="U70" s="7"/>
      <c r="V70" s="7"/>
      <c r="W70" s="7"/>
      <c r="X70" s="7"/>
      <c r="Y70" s="230"/>
      <c r="Z70" s="230"/>
      <c r="AA70" s="13"/>
      <c r="AB70" s="13"/>
      <c r="AC70" s="13"/>
      <c r="AD70" s="13"/>
      <c r="AE70" s="13"/>
      <c r="AF70" s="13"/>
      <c r="AG70" s="164"/>
      <c r="AH70" s="13"/>
      <c r="AI70" s="13"/>
      <c r="AJ70" s="13"/>
      <c r="AK70" s="5"/>
      <c r="AL70" s="13"/>
      <c r="AM70" s="13"/>
      <c r="AN70" s="13"/>
      <c r="AO70" s="13"/>
      <c r="AP70" s="13"/>
      <c r="AQ70" s="13"/>
      <c r="AR70" s="13"/>
      <c r="AS70" s="13"/>
      <c r="AT70" s="13"/>
      <c r="AU70" s="13"/>
      <c r="AV70" s="13"/>
      <c r="AW70" s="164"/>
      <c r="AX70" s="13"/>
      <c r="AY70" s="276"/>
      <c r="AZ70" s="276"/>
      <c r="BA70" s="258"/>
      <c r="BB70" s="258"/>
      <c r="BC70" s="258"/>
      <c r="BD70" s="258"/>
      <c r="BE70" s="13"/>
      <c r="BF70" s="643"/>
      <c r="BG70" s="643"/>
      <c r="BH70" s="643"/>
      <c r="BI70" s="643"/>
      <c r="BJ70" s="643"/>
      <c r="BK70" s="643"/>
      <c r="BL70" s="164"/>
      <c r="BM70" s="13"/>
      <c r="BN70" s="12"/>
      <c r="BO70" s="230"/>
      <c r="BP70" s="230"/>
      <c r="BQ70" s="230"/>
      <c r="BR70" s="13"/>
      <c r="BS70" s="13"/>
      <c r="BT70" s="13"/>
      <c r="BU70" s="13"/>
      <c r="BV70" s="13"/>
      <c r="BW70" s="13"/>
      <c r="BX70" s="5"/>
      <c r="BY70" s="208" t="s">
        <v>1753</v>
      </c>
    </row>
    <row r="71" spans="1:77" s="156" customFormat="1" ht="25">
      <c r="A71" s="7"/>
      <c r="B71" s="7">
        <v>3</v>
      </c>
      <c r="C71" s="7" t="s">
        <v>2352</v>
      </c>
      <c r="D71" s="7"/>
      <c r="E71" s="7"/>
      <c r="F71" s="7"/>
      <c r="G71" s="7"/>
      <c r="H71" s="499"/>
      <c r="I71" s="7"/>
      <c r="J71" s="234"/>
      <c r="K71" s="612" t="s">
        <v>2364</v>
      </c>
      <c r="L71" s="499" t="s">
        <v>1742</v>
      </c>
      <c r="M71" s="612" t="s">
        <v>2371</v>
      </c>
      <c r="N71" s="7"/>
      <c r="O71" s="507" t="s">
        <v>2355</v>
      </c>
      <c r="P71" s="507"/>
      <c r="Q71" s="507"/>
      <c r="R71" s="507"/>
      <c r="S71" s="507">
        <f>Table2[[#This Row],[Minimum possible value]]</f>
        <v>0</v>
      </c>
      <c r="T71" s="507">
        <f>Table2[[#This Row],[Maximum likely or possible value]]</f>
        <v>0</v>
      </c>
      <c r="U71" s="507"/>
      <c r="V71" s="507"/>
      <c r="W71" s="507"/>
      <c r="X71" s="507"/>
      <c r="Y71" s="12"/>
      <c r="Z71" s="13"/>
      <c r="AA71" s="13"/>
      <c r="AB71" s="13"/>
      <c r="AC71" s="13"/>
      <c r="AD71" s="13"/>
      <c r="AE71" s="13"/>
      <c r="AF71" s="13"/>
      <c r="AG71" s="164"/>
      <c r="AH71" s="13"/>
      <c r="AI71" s="13"/>
      <c r="AJ71" s="13"/>
      <c r="AK71" s="13"/>
      <c r="AL71" s="13"/>
      <c r="AM71" s="13"/>
      <c r="AN71" s="13"/>
      <c r="AO71" s="13"/>
      <c r="AP71" s="13"/>
      <c r="AQ71" s="13"/>
      <c r="AR71" s="13"/>
      <c r="AS71" s="13"/>
      <c r="AT71" s="13"/>
      <c r="AU71" s="13"/>
      <c r="AV71" s="13"/>
      <c r="AW71" s="164"/>
      <c r="AX71" s="13"/>
      <c r="AY71" s="12"/>
      <c r="AZ71" s="12"/>
      <c r="BA71" s="13"/>
      <c r="BB71" s="13"/>
      <c r="BC71" s="13"/>
      <c r="BD71" s="13"/>
      <c r="BE71" s="13"/>
      <c r="BF71" s="13"/>
      <c r="BG71" s="13"/>
      <c r="BH71" s="13"/>
      <c r="BI71" s="13"/>
      <c r="BJ71" s="13"/>
      <c r="BK71" s="13"/>
      <c r="BL71" s="164"/>
      <c r="BM71" s="13"/>
      <c r="BN71" s="12"/>
      <c r="BO71" s="13"/>
      <c r="BP71" s="13"/>
      <c r="BQ71" s="13"/>
      <c r="BR71" s="13"/>
      <c r="BS71" s="13"/>
      <c r="BT71" s="13"/>
      <c r="BU71" s="13"/>
      <c r="BV71" s="13"/>
      <c r="BW71" s="13"/>
      <c r="BX71" s="5">
        <f>COUNTIF(Y71,"*")+COUNTIF(AI71,"*")+COUNTIF(AY71,"*")+COUNTIF(BN71,"*")</f>
        <v>0</v>
      </c>
      <c r="BY71" s="208" t="s">
        <v>1753</v>
      </c>
    </row>
    <row r="72" spans="1:77" s="156" customFormat="1" ht="51.5" customHeight="1">
      <c r="A72" s="7"/>
      <c r="B72" s="7">
        <v>3</v>
      </c>
      <c r="C72" s="7" t="s">
        <v>2352</v>
      </c>
      <c r="D72" s="7"/>
      <c r="E72" s="7"/>
      <c r="F72" s="7"/>
      <c r="G72" s="7"/>
      <c r="H72" s="7"/>
      <c r="I72" s="7" t="s">
        <v>1976</v>
      </c>
      <c r="J72" s="234"/>
      <c r="K72" s="612" t="s">
        <v>2365</v>
      </c>
      <c r="L72" s="499" t="s">
        <v>1742</v>
      </c>
      <c r="M72" s="612" t="s">
        <v>2372</v>
      </c>
      <c r="N72" s="200"/>
      <c r="O72" s="7" t="s">
        <v>2356</v>
      </c>
      <c r="P72" s="628"/>
      <c r="Q72" s="628"/>
      <c r="R72" s="628"/>
      <c r="S72" s="628">
        <f>Table2[[#This Row],[Minimum possible value]]</f>
        <v>0</v>
      </c>
      <c r="T72" s="628">
        <f>Table2[[#This Row],[Maximum likely or possible value]]</f>
        <v>0</v>
      </c>
      <c r="U72" s="628"/>
      <c r="V72" s="628"/>
      <c r="W72" s="628"/>
      <c r="X72" s="628"/>
      <c r="Y72" s="271"/>
      <c r="Z72" s="275"/>
      <c r="AA72" s="36"/>
      <c r="AB72" s="36"/>
      <c r="AC72" s="36"/>
      <c r="AD72" s="36"/>
      <c r="AE72" s="36"/>
      <c r="AF72" s="36"/>
      <c r="AG72" s="344"/>
      <c r="AH72" s="36"/>
      <c r="AI72" s="36"/>
      <c r="AJ72" s="36"/>
      <c r="AK72" s="36"/>
      <c r="AL72" s="36"/>
      <c r="AM72" s="36"/>
      <c r="AN72" s="36"/>
      <c r="AO72" s="13"/>
      <c r="AP72" s="13"/>
      <c r="AQ72" s="13"/>
      <c r="AR72" s="13"/>
      <c r="AS72" s="13"/>
      <c r="AT72" s="13"/>
      <c r="AU72" s="13"/>
      <c r="AV72" s="13"/>
      <c r="AW72" s="344"/>
      <c r="AX72" s="36"/>
      <c r="AY72" s="278"/>
      <c r="AZ72" s="282"/>
      <c r="BA72" s="282"/>
      <c r="BB72" s="282"/>
      <c r="BC72" s="282"/>
      <c r="BD72" s="282"/>
      <c r="BE72" s="36"/>
      <c r="BF72" s="296"/>
      <c r="BG72" s="296"/>
      <c r="BH72" s="296"/>
      <c r="BI72" s="296"/>
      <c r="BJ72" s="296"/>
      <c r="BK72" s="296"/>
      <c r="BL72" s="344"/>
      <c r="BM72" s="36"/>
      <c r="BN72" s="192"/>
      <c r="BO72" s="275"/>
      <c r="BP72" s="275"/>
      <c r="BQ72" s="275"/>
      <c r="BR72" s="36"/>
      <c r="BS72" s="36"/>
      <c r="BT72" s="36"/>
      <c r="BU72" s="36"/>
      <c r="BV72" s="36"/>
      <c r="BW72" s="36"/>
      <c r="BX72" s="345"/>
      <c r="BY72" s="208"/>
    </row>
    <row r="73" spans="1:77" s="156" customFormat="1" ht="37.5">
      <c r="A73" s="7"/>
      <c r="B73" s="7">
        <v>3</v>
      </c>
      <c r="C73" s="7" t="s">
        <v>2352</v>
      </c>
      <c r="D73" s="7"/>
      <c r="E73" s="7"/>
      <c r="F73" s="7"/>
      <c r="G73" s="7"/>
      <c r="H73" s="499"/>
      <c r="I73" s="7"/>
      <c r="J73" s="234"/>
      <c r="K73" s="612" t="s">
        <v>2366</v>
      </c>
      <c r="L73" s="499" t="s">
        <v>2344</v>
      </c>
      <c r="M73" s="612" t="s">
        <v>2373</v>
      </c>
      <c r="N73" s="200"/>
      <c r="O73" s="507" t="s">
        <v>2361</v>
      </c>
      <c r="P73" s="627"/>
      <c r="Q73" s="627"/>
      <c r="R73" s="627"/>
      <c r="S73" s="627">
        <f>Table2[[#This Row],[Minimum possible value]]</f>
        <v>0</v>
      </c>
      <c r="T73" s="627">
        <f>Table2[[#This Row],[Maximum likely or possible value]]</f>
        <v>0</v>
      </c>
      <c r="U73" s="627"/>
      <c r="V73" s="627"/>
      <c r="W73" s="627"/>
      <c r="X73" s="627"/>
      <c r="Y73" s="192"/>
      <c r="Z73" s="36"/>
      <c r="AA73" s="36"/>
      <c r="AB73" s="36"/>
      <c r="AC73" s="36"/>
      <c r="AD73" s="36"/>
      <c r="AE73" s="36"/>
      <c r="AF73" s="36"/>
      <c r="AG73" s="344"/>
      <c r="AH73" s="36"/>
      <c r="AI73" s="36"/>
      <c r="AJ73" s="36"/>
      <c r="AK73" s="36"/>
      <c r="AL73" s="36"/>
      <c r="AM73" s="36"/>
      <c r="AN73" s="36"/>
      <c r="AO73" s="13"/>
      <c r="AP73" s="13"/>
      <c r="AQ73" s="13"/>
      <c r="AR73" s="13"/>
      <c r="AS73" s="13"/>
      <c r="AT73" s="13"/>
      <c r="AU73" s="13"/>
      <c r="AV73" s="13"/>
      <c r="AW73" s="344"/>
      <c r="AX73" s="36"/>
      <c r="AY73" s="192"/>
      <c r="AZ73" s="192"/>
      <c r="BA73" s="36"/>
      <c r="BB73" s="36"/>
      <c r="BC73" s="36"/>
      <c r="BD73" s="36"/>
      <c r="BE73" s="36"/>
      <c r="BF73" s="36"/>
      <c r="BG73" s="36"/>
      <c r="BH73" s="36"/>
      <c r="BI73" s="36"/>
      <c r="BJ73" s="36"/>
      <c r="BK73" s="36"/>
      <c r="BL73" s="344"/>
      <c r="BM73" s="36"/>
      <c r="BN73" s="192"/>
      <c r="BO73" s="36"/>
      <c r="BP73" s="36"/>
      <c r="BQ73" s="36"/>
      <c r="BR73" s="36"/>
      <c r="BS73" s="36"/>
      <c r="BT73" s="36"/>
      <c r="BU73" s="36"/>
      <c r="BV73" s="36"/>
      <c r="BW73" s="36"/>
      <c r="BX73" s="345">
        <f t="shared" ref="BX73:BX98" si="3">COUNTIF(Y73,"*")+COUNTIF(AI73,"*")+COUNTIF(AY73,"*")+COUNTIF(BN73,"*")</f>
        <v>0</v>
      </c>
      <c r="BY73" s="208"/>
    </row>
    <row r="74" spans="1:77" s="156" customFormat="1" ht="14">
      <c r="A74" s="7"/>
      <c r="B74" s="7">
        <v>3</v>
      </c>
      <c r="C74" s="7" t="s">
        <v>2352</v>
      </c>
      <c r="D74" s="7"/>
      <c r="E74" s="7"/>
      <c r="F74" s="7"/>
      <c r="G74" s="7"/>
      <c r="H74" s="499"/>
      <c r="I74" s="7"/>
      <c r="J74" s="234"/>
      <c r="K74" s="612" t="s">
        <v>2360</v>
      </c>
      <c r="L74" s="499" t="s">
        <v>2344</v>
      </c>
      <c r="M74" s="612" t="s">
        <v>2375</v>
      </c>
      <c r="N74" s="200"/>
      <c r="O74" s="507" t="s">
        <v>2385</v>
      </c>
      <c r="P74" s="627"/>
      <c r="Q74" s="627"/>
      <c r="R74" s="627"/>
      <c r="S74" s="627">
        <f>Table2[[#This Row],[Minimum possible value]]</f>
        <v>0</v>
      </c>
      <c r="T74" s="627">
        <f>Table2[[#This Row],[Maximum likely or possible value]]</f>
        <v>0</v>
      </c>
      <c r="U74" s="627"/>
      <c r="V74" s="627"/>
      <c r="W74" s="627"/>
      <c r="X74" s="627"/>
      <c r="Y74" s="192"/>
      <c r="Z74" s="36"/>
      <c r="AA74" s="36"/>
      <c r="AB74" s="36"/>
      <c r="AC74" s="36"/>
      <c r="AD74" s="36"/>
      <c r="AE74" s="36"/>
      <c r="AF74" s="36"/>
      <c r="AG74" s="344"/>
      <c r="AH74" s="36"/>
      <c r="AI74" s="36"/>
      <c r="AJ74" s="36"/>
      <c r="AK74" s="36"/>
      <c r="AL74" s="36"/>
      <c r="AM74" s="36"/>
      <c r="AN74" s="36"/>
      <c r="AO74" s="13"/>
      <c r="AP74" s="13"/>
      <c r="AQ74" s="13"/>
      <c r="AR74" s="13"/>
      <c r="AS74" s="13"/>
      <c r="AT74" s="13"/>
      <c r="AU74" s="13"/>
      <c r="AV74" s="13"/>
      <c r="AW74" s="344"/>
      <c r="AX74" s="36"/>
      <c r="AY74" s="192"/>
      <c r="AZ74" s="192"/>
      <c r="BA74" s="36"/>
      <c r="BB74" s="36"/>
      <c r="BC74" s="36"/>
      <c r="BD74" s="36"/>
      <c r="BE74" s="36"/>
      <c r="BF74" s="36"/>
      <c r="BG74" s="36"/>
      <c r="BH74" s="36"/>
      <c r="BI74" s="36"/>
      <c r="BJ74" s="36"/>
      <c r="BK74" s="36"/>
      <c r="BL74" s="344"/>
      <c r="BM74" s="36"/>
      <c r="BN74" s="192"/>
      <c r="BO74" s="36"/>
      <c r="BP74" s="36"/>
      <c r="BQ74" s="36"/>
      <c r="BR74" s="36"/>
      <c r="BS74" s="36"/>
      <c r="BT74" s="36"/>
      <c r="BU74" s="36"/>
      <c r="BV74" s="36"/>
      <c r="BW74" s="36"/>
      <c r="BX74" s="345">
        <f t="shared" si="3"/>
        <v>0</v>
      </c>
      <c r="BY74" s="208"/>
    </row>
    <row r="75" spans="1:77" s="156" customFormat="1" ht="37.5" hidden="1">
      <c r="A75" s="7">
        <v>6</v>
      </c>
      <c r="B75" s="7">
        <v>3</v>
      </c>
      <c r="C75" s="7" t="s">
        <v>2352</v>
      </c>
      <c r="D75" s="7"/>
      <c r="E75" s="7"/>
      <c r="F75" s="7" t="s">
        <v>1621</v>
      </c>
      <c r="G75" s="7"/>
      <c r="H75" s="7" t="s">
        <v>1621</v>
      </c>
      <c r="I75" s="7" t="s">
        <v>97</v>
      </c>
      <c r="J75" s="234" t="str">
        <f>_xlfn.CONCAT("'&lt;br&gt;','&lt;b&gt;','",I75, ": ','&lt;/b&gt;',",O75, ",'&lt;/br&gt;',")</f>
        <v>'&lt;br&gt;','&lt;b&gt;','Sample Year : ','&lt;/b&gt;',year ,'&lt;/br&gt;',</v>
      </c>
      <c r="K75" s="612" t="s">
        <v>1792</v>
      </c>
      <c r="L75" s="499" t="s">
        <v>2619</v>
      </c>
      <c r="M75" s="612">
        <v>2008</v>
      </c>
      <c r="N75" s="200"/>
      <c r="O75" s="7" t="s">
        <v>2384</v>
      </c>
      <c r="P75" s="628" t="s">
        <v>2633</v>
      </c>
      <c r="Q75" s="628"/>
      <c r="R75" s="644" t="s">
        <v>2625</v>
      </c>
      <c r="S75" s="628" t="s">
        <v>78</v>
      </c>
      <c r="T75" s="628" t="s">
        <v>78</v>
      </c>
      <c r="U75" s="628"/>
      <c r="V75" s="628"/>
      <c r="W75" s="628"/>
      <c r="X75" s="628"/>
      <c r="Y75" s="271" t="s">
        <v>100</v>
      </c>
      <c r="Z75" s="275"/>
      <c r="AA75" s="36"/>
      <c r="AB75" s="36"/>
      <c r="AC75" s="36"/>
      <c r="AD75" s="36"/>
      <c r="AE75" s="36"/>
      <c r="AF75" s="36"/>
      <c r="AG75" s="344"/>
      <c r="AH75" s="36"/>
      <c r="AI75" s="36"/>
      <c r="AJ75" s="36"/>
      <c r="AK75" s="36"/>
      <c r="AL75" s="36"/>
      <c r="AM75" s="36"/>
      <c r="AN75" s="36"/>
      <c r="AO75" s="13"/>
      <c r="AP75" s="13"/>
      <c r="AQ75" s="13"/>
      <c r="AR75" s="13"/>
      <c r="AS75" s="13"/>
      <c r="AT75" s="13"/>
      <c r="AU75" s="13"/>
      <c r="AV75" s="13"/>
      <c r="AW75" s="344"/>
      <c r="AX75" s="36"/>
      <c r="AY75" s="278" t="s">
        <v>101</v>
      </c>
      <c r="AZ75" s="278" t="s">
        <v>101</v>
      </c>
      <c r="BA75" s="282"/>
      <c r="BB75" s="282" t="s">
        <v>1877</v>
      </c>
      <c r="BC75" s="282"/>
      <c r="BD75" s="282"/>
      <c r="BE75" s="36"/>
      <c r="BF75" s="296" t="s">
        <v>102</v>
      </c>
      <c r="BG75" s="296" t="s">
        <v>102</v>
      </c>
      <c r="BH75" s="296"/>
      <c r="BI75" s="296"/>
      <c r="BJ75" s="296"/>
      <c r="BK75" s="296"/>
      <c r="BL75" s="344"/>
      <c r="BM75" s="36"/>
      <c r="BN75" s="192" t="s">
        <v>103</v>
      </c>
      <c r="BO75" s="275" t="s">
        <v>104</v>
      </c>
      <c r="BP75" s="275"/>
      <c r="BQ75" s="275"/>
      <c r="BR75" s="36" t="s">
        <v>78</v>
      </c>
      <c r="BS75" s="36" t="s">
        <v>87</v>
      </c>
      <c r="BT75" s="36"/>
      <c r="BU75" s="36"/>
      <c r="BV75" s="36"/>
      <c r="BW75" s="36"/>
      <c r="BX75" s="345">
        <f t="shared" si="3"/>
        <v>3</v>
      </c>
      <c r="BY75" s="208"/>
    </row>
    <row r="76" spans="1:77" s="156" customFormat="1" ht="126">
      <c r="A76" s="7"/>
      <c r="B76" s="7">
        <v>3</v>
      </c>
      <c r="C76" s="7" t="s">
        <v>2352</v>
      </c>
      <c r="D76" s="7"/>
      <c r="E76" s="7"/>
      <c r="F76" s="7"/>
      <c r="G76" s="7"/>
      <c r="H76" s="7"/>
      <c r="I76" s="7" t="s">
        <v>169</v>
      </c>
      <c r="J76" s="234"/>
      <c r="K76" s="612" t="s">
        <v>1796</v>
      </c>
      <c r="L76" s="499" t="s">
        <v>2344</v>
      </c>
      <c r="M76" s="612" t="s">
        <v>2374</v>
      </c>
      <c r="N76" s="7"/>
      <c r="O76" s="7" t="s">
        <v>1795</v>
      </c>
      <c r="P76" s="628"/>
      <c r="Q76" s="628"/>
      <c r="R76" s="761" t="s">
        <v>2625</v>
      </c>
      <c r="S76" s="628" t="str">
        <f>Table2[[#This Row],[Minimum possible value]]</f>
        <v>NA</v>
      </c>
      <c r="T76" s="628" t="str">
        <f>Table2[[#This Row],[Maximum likely or possible value]]</f>
        <v>NA</v>
      </c>
      <c r="U76" s="628"/>
      <c r="V76" s="628"/>
      <c r="W76" s="628"/>
      <c r="X76" s="628"/>
      <c r="Y76" s="192"/>
      <c r="Z76" s="36"/>
      <c r="AA76" s="36"/>
      <c r="AB76" s="36"/>
      <c r="AC76" s="36"/>
      <c r="AD76" s="36"/>
      <c r="AE76" s="36"/>
      <c r="AF76" s="36"/>
      <c r="AG76" s="344"/>
      <c r="AH76" s="36"/>
      <c r="AI76" s="36" t="s">
        <v>170</v>
      </c>
      <c r="AJ76" s="36"/>
      <c r="AK76" s="36"/>
      <c r="AL76" s="36"/>
      <c r="AM76" s="36"/>
      <c r="AN76" s="36" t="s">
        <v>171</v>
      </c>
      <c r="AO76" s="643" t="s">
        <v>78</v>
      </c>
      <c r="AP76" s="643" t="s">
        <v>78</v>
      </c>
      <c r="AQ76" s="643" t="s">
        <v>78</v>
      </c>
      <c r="AR76" s="643" t="s">
        <v>78</v>
      </c>
      <c r="AS76" s="643" t="s">
        <v>78</v>
      </c>
      <c r="AT76" s="643"/>
      <c r="AU76" s="643"/>
      <c r="AV76" s="643"/>
      <c r="AW76" s="344"/>
      <c r="AX76" s="36"/>
      <c r="AY76" s="192"/>
      <c r="AZ76" s="192"/>
      <c r="BA76" s="36"/>
      <c r="BB76" s="36"/>
      <c r="BC76" s="36"/>
      <c r="BD76" s="36"/>
      <c r="BE76" s="36"/>
      <c r="BF76" s="36"/>
      <c r="BG76" s="36"/>
      <c r="BH76" s="36"/>
      <c r="BI76" s="36"/>
      <c r="BJ76" s="36"/>
      <c r="BK76" s="36"/>
      <c r="BL76" s="344"/>
      <c r="BM76" s="36"/>
      <c r="BN76" s="192"/>
      <c r="BO76" s="36"/>
      <c r="BP76" s="36"/>
      <c r="BQ76" s="36"/>
      <c r="BR76" s="36"/>
      <c r="BS76" s="36"/>
      <c r="BT76" s="36"/>
      <c r="BU76" s="36"/>
      <c r="BV76" s="36"/>
      <c r="BW76" s="36"/>
      <c r="BX76" s="345">
        <f t="shared" si="3"/>
        <v>1</v>
      </c>
      <c r="BY76" s="208"/>
    </row>
    <row r="77" spans="1:77" s="156" customFormat="1" ht="37.5">
      <c r="A77" s="7"/>
      <c r="B77" s="7">
        <v>3</v>
      </c>
      <c r="C77" s="7" t="s">
        <v>2352</v>
      </c>
      <c r="D77" s="32"/>
      <c r="E77" s="32"/>
      <c r="F77" s="7"/>
      <c r="G77" s="7"/>
      <c r="H77" s="648"/>
      <c r="I77" s="7"/>
      <c r="J77" s="234"/>
      <c r="K77" s="650" t="s">
        <v>2644</v>
      </c>
      <c r="L77" s="499"/>
      <c r="M77" s="612"/>
      <c r="N77" s="200"/>
      <c r="O77" s="507" t="s">
        <v>2643</v>
      </c>
      <c r="P77" s="507" t="s">
        <v>2643</v>
      </c>
      <c r="Q77" s="507"/>
      <c r="R77" s="507" t="s">
        <v>2625</v>
      </c>
      <c r="S77" s="507"/>
      <c r="T77" s="507"/>
      <c r="U77" s="507"/>
      <c r="V77" s="507"/>
      <c r="W77" s="507"/>
      <c r="X77" s="507"/>
      <c r="Y77" s="655"/>
      <c r="Z77" s="501"/>
      <c r="AA77" s="501"/>
      <c r="AB77" s="501"/>
      <c r="AC77" s="501"/>
      <c r="AD77" s="501"/>
      <c r="AE77" s="13"/>
      <c r="AF77" s="13"/>
      <c r="AG77" s="164"/>
      <c r="AH77" s="13"/>
      <c r="AI77" s="13"/>
      <c r="AJ77" s="13"/>
      <c r="AK77" s="13"/>
      <c r="AL77" s="13"/>
      <c r="AM77" s="13"/>
      <c r="AN77" s="13"/>
      <c r="AO77" s="13"/>
      <c r="AP77" s="13"/>
      <c r="AQ77" s="13"/>
      <c r="AR77" s="13"/>
      <c r="AS77" s="13"/>
      <c r="AT77" s="501"/>
      <c r="AU77" s="13"/>
      <c r="AV77" s="13"/>
      <c r="AW77" s="164"/>
      <c r="AX77" s="13"/>
      <c r="AY77" s="12"/>
      <c r="AZ77" s="17"/>
      <c r="BA77" s="13"/>
      <c r="BB77" s="13"/>
      <c r="BC77" s="13"/>
      <c r="BD77" s="13"/>
      <c r="BE77" s="13"/>
      <c r="BF77" s="13"/>
      <c r="BG77" s="13"/>
      <c r="BH77" s="13"/>
      <c r="BI77" s="13"/>
      <c r="BJ77" s="13"/>
      <c r="BK77" s="13"/>
      <c r="BL77" s="164"/>
      <c r="BM77" s="13"/>
      <c r="BN77" s="12"/>
      <c r="BO77" s="13"/>
      <c r="BP77" s="13"/>
      <c r="BQ77" s="13"/>
      <c r="BR77" s="13"/>
      <c r="BS77" s="13"/>
      <c r="BT77" s="13"/>
      <c r="BU77" s="13"/>
      <c r="BV77" s="13"/>
      <c r="BW77" s="13"/>
      <c r="BX77" s="5">
        <f t="shared" si="3"/>
        <v>0</v>
      </c>
      <c r="BY77" s="208"/>
    </row>
    <row r="78" spans="1:77" s="156" customFormat="1" ht="28" hidden="1">
      <c r="A78" s="538">
        <v>1</v>
      </c>
      <c r="B78" s="539">
        <v>4</v>
      </c>
      <c r="C78" s="538" t="s">
        <v>2387</v>
      </c>
      <c r="D78" s="540"/>
      <c r="E78" s="540"/>
      <c r="F78" s="538" t="s">
        <v>1621</v>
      </c>
      <c r="G78" s="538"/>
      <c r="H78" s="541" t="s">
        <v>1621</v>
      </c>
      <c r="I78" s="538"/>
      <c r="J78" s="542"/>
      <c r="K78" s="538" t="s">
        <v>2618</v>
      </c>
      <c r="L78" s="538" t="s">
        <v>2619</v>
      </c>
      <c r="M78" s="538">
        <v>5</v>
      </c>
      <c r="N78" s="538"/>
      <c r="O78" s="543" t="s">
        <v>2620</v>
      </c>
      <c r="P78" s="543" t="s">
        <v>2652</v>
      </c>
      <c r="Q78" s="543"/>
      <c r="R78" s="717" t="s">
        <v>2634</v>
      </c>
      <c r="S78" s="543" t="s">
        <v>1609</v>
      </c>
      <c r="T78" s="543" t="s">
        <v>78</v>
      </c>
      <c r="U78" s="543" t="s">
        <v>2638</v>
      </c>
      <c r="V78" s="543"/>
      <c r="W78" s="543"/>
      <c r="X78" s="543"/>
      <c r="Y78" s="12"/>
      <c r="Z78" s="13"/>
      <c r="AA78" s="13"/>
      <c r="AB78" s="13"/>
      <c r="AC78" s="13"/>
      <c r="AD78" s="13"/>
      <c r="AE78" s="13"/>
      <c r="AF78" s="13"/>
      <c r="AG78" s="164"/>
      <c r="AH78" s="13"/>
      <c r="AI78" s="13"/>
      <c r="AJ78" s="13"/>
      <c r="AK78" s="13"/>
      <c r="AL78" s="13"/>
      <c r="AM78" s="13"/>
      <c r="AN78" s="13"/>
      <c r="AO78" s="13"/>
      <c r="AP78" s="13"/>
      <c r="AQ78" s="13"/>
      <c r="AR78" s="13"/>
      <c r="AS78" s="13"/>
      <c r="AT78" s="13"/>
      <c r="AU78" s="13"/>
      <c r="AV78" s="13"/>
      <c r="AW78" s="164"/>
      <c r="AX78" s="13"/>
      <c r="AY78" s="12"/>
      <c r="AZ78" s="12"/>
      <c r="BA78" s="13"/>
      <c r="BB78" s="13"/>
      <c r="BC78" s="13"/>
      <c r="BD78" s="13"/>
      <c r="BE78" s="13"/>
      <c r="BF78" s="13"/>
      <c r="BG78" s="13"/>
      <c r="BH78" s="13"/>
      <c r="BI78" s="13"/>
      <c r="BJ78" s="13"/>
      <c r="BK78" s="13"/>
      <c r="BL78" s="164"/>
      <c r="BM78" s="13"/>
      <c r="BN78" s="12"/>
      <c r="BO78" s="13"/>
      <c r="BP78" s="13"/>
      <c r="BQ78" s="13"/>
      <c r="BR78" s="13"/>
      <c r="BS78" s="13"/>
      <c r="BT78" s="13"/>
      <c r="BU78" s="13"/>
      <c r="BV78" s="13"/>
      <c r="BW78" s="13"/>
      <c r="BX78" s="5">
        <f t="shared" si="3"/>
        <v>0</v>
      </c>
      <c r="BY78" s="208"/>
    </row>
    <row r="79" spans="1:77" s="156" customFormat="1" ht="56" hidden="1">
      <c r="A79" s="538">
        <v>2</v>
      </c>
      <c r="B79" s="539">
        <v>4</v>
      </c>
      <c r="C79" s="538" t="s">
        <v>2387</v>
      </c>
      <c r="D79" s="540"/>
      <c r="E79" s="540"/>
      <c r="F79" s="538" t="s">
        <v>1621</v>
      </c>
      <c r="G79" s="538"/>
      <c r="H79" s="541" t="s">
        <v>1621</v>
      </c>
      <c r="I79" s="538"/>
      <c r="J79" s="542"/>
      <c r="K79" s="538" t="s">
        <v>2398</v>
      </c>
      <c r="L79" s="538" t="s">
        <v>2439</v>
      </c>
      <c r="M79" s="538" t="s">
        <v>2406</v>
      </c>
      <c r="N79" s="538"/>
      <c r="O79" s="543" t="s">
        <v>2389</v>
      </c>
      <c r="P79" s="621" t="s">
        <v>2653</v>
      </c>
      <c r="Q79" s="621"/>
      <c r="R79" s="647" t="s">
        <v>2634</v>
      </c>
      <c r="S79" s="621" t="s">
        <v>1609</v>
      </c>
      <c r="T79" s="621" t="s">
        <v>1609</v>
      </c>
      <c r="U79" s="621"/>
      <c r="V79" s="229" t="s">
        <v>2639</v>
      </c>
      <c r="W79" s="639" t="s">
        <v>2655</v>
      </c>
      <c r="X79" s="621" t="s">
        <v>2656</v>
      </c>
      <c r="Y79" s="192"/>
      <c r="Z79" s="36"/>
      <c r="AA79" s="36"/>
      <c r="AB79" s="36"/>
      <c r="AC79" s="36"/>
      <c r="AD79" s="36"/>
      <c r="AE79" s="36"/>
      <c r="AF79" s="36"/>
      <c r="AG79" s="344"/>
      <c r="AH79" s="36"/>
      <c r="AI79" s="36"/>
      <c r="AJ79" s="36"/>
      <c r="AK79" s="36"/>
      <c r="AL79" s="36"/>
      <c r="AM79" s="36"/>
      <c r="AN79" s="36"/>
      <c r="AO79" s="13"/>
      <c r="AP79" s="13"/>
      <c r="AQ79" s="13"/>
      <c r="AR79" s="13"/>
      <c r="AS79" s="13"/>
      <c r="AT79" s="13"/>
      <c r="AU79" s="13"/>
      <c r="AV79" s="13"/>
      <c r="AW79" s="344"/>
      <c r="AX79" s="36"/>
      <c r="AY79" s="192"/>
      <c r="AZ79" s="192"/>
      <c r="BA79" s="36"/>
      <c r="BB79" s="36"/>
      <c r="BC79" s="36"/>
      <c r="BD79" s="36"/>
      <c r="BE79" s="36"/>
      <c r="BF79" s="36"/>
      <c r="BG79" s="36"/>
      <c r="BH79" s="36"/>
      <c r="BI79" s="36"/>
      <c r="BJ79" s="36"/>
      <c r="BK79" s="36"/>
      <c r="BL79" s="344"/>
      <c r="BM79" s="36"/>
      <c r="BN79" s="192"/>
      <c r="BO79" s="36"/>
      <c r="BP79" s="36"/>
      <c r="BQ79" s="36"/>
      <c r="BR79" s="36"/>
      <c r="BS79" s="36"/>
      <c r="BT79" s="36"/>
      <c r="BU79" s="36"/>
      <c r="BV79" s="36"/>
      <c r="BW79" s="36"/>
      <c r="BX79" s="345">
        <f t="shared" si="3"/>
        <v>0</v>
      </c>
      <c r="BY79" s="208"/>
    </row>
    <row r="80" spans="1:77" s="156" customFormat="1" ht="70" hidden="1">
      <c r="A80" s="538">
        <v>3</v>
      </c>
      <c r="B80" s="539">
        <v>4</v>
      </c>
      <c r="C80" s="538" t="s">
        <v>2387</v>
      </c>
      <c r="D80" s="540"/>
      <c r="E80" s="540"/>
      <c r="F80" s="538" t="s">
        <v>1621</v>
      </c>
      <c r="G80" s="538"/>
      <c r="H80" s="541" t="s">
        <v>1621</v>
      </c>
      <c r="I80" s="538"/>
      <c r="J80" s="542"/>
      <c r="K80" s="538" t="s">
        <v>2397</v>
      </c>
      <c r="L80" s="538" t="s">
        <v>2556</v>
      </c>
      <c r="M80" s="538"/>
      <c r="N80" s="538"/>
      <c r="O80" s="543" t="s">
        <v>2388</v>
      </c>
      <c r="P80" s="621" t="s">
        <v>2601</v>
      </c>
      <c r="Q80" s="621" t="s">
        <v>2601</v>
      </c>
      <c r="R80" s="647" t="s">
        <v>2634</v>
      </c>
      <c r="S80" s="621" t="s">
        <v>1609</v>
      </c>
      <c r="T80" s="621" t="s">
        <v>78</v>
      </c>
      <c r="U80" s="621"/>
      <c r="V80" s="229" t="s">
        <v>2639</v>
      </c>
      <c r="W80" s="698" t="s">
        <v>2654</v>
      </c>
      <c r="X80" s="621"/>
      <c r="Y80" s="192"/>
      <c r="Z80" s="36"/>
      <c r="AA80" s="36"/>
      <c r="AB80" s="36"/>
      <c r="AC80" s="36"/>
      <c r="AD80" s="36"/>
      <c r="AE80" s="36"/>
      <c r="AF80" s="36"/>
      <c r="AG80" s="344"/>
      <c r="AH80" s="36"/>
      <c r="AI80" s="36"/>
      <c r="AJ80" s="36"/>
      <c r="AK80" s="36"/>
      <c r="AL80" s="36"/>
      <c r="AM80" s="36"/>
      <c r="AN80" s="36"/>
      <c r="AO80" s="13"/>
      <c r="AP80" s="13"/>
      <c r="AQ80" s="13"/>
      <c r="AR80" s="13"/>
      <c r="AS80" s="13"/>
      <c r="AT80" s="13"/>
      <c r="AU80" s="13"/>
      <c r="AV80" s="13"/>
      <c r="AW80" s="344"/>
      <c r="AX80" s="36"/>
      <c r="AY80" s="192"/>
      <c r="AZ80" s="192"/>
      <c r="BA80" s="36"/>
      <c r="BB80" s="36"/>
      <c r="BC80" s="36"/>
      <c r="BD80" s="36"/>
      <c r="BE80" s="36"/>
      <c r="BF80" s="36"/>
      <c r="BG80" s="36"/>
      <c r="BH80" s="36"/>
      <c r="BI80" s="36"/>
      <c r="BJ80" s="36"/>
      <c r="BK80" s="36"/>
      <c r="BL80" s="344"/>
      <c r="BM80" s="36"/>
      <c r="BN80" s="192"/>
      <c r="BO80" s="36"/>
      <c r="BP80" s="36"/>
      <c r="BQ80" s="36"/>
      <c r="BR80" s="36"/>
      <c r="BS80" s="36"/>
      <c r="BT80" s="36"/>
      <c r="BU80" s="36"/>
      <c r="BV80" s="36"/>
      <c r="BW80" s="36"/>
      <c r="BX80" s="345">
        <f t="shared" si="3"/>
        <v>0</v>
      </c>
      <c r="BY80" s="208"/>
    </row>
    <row r="81" spans="1:16125" s="156" customFormat="1" ht="56" hidden="1">
      <c r="A81" s="538">
        <v>4</v>
      </c>
      <c r="B81" s="539">
        <v>4</v>
      </c>
      <c r="C81" s="538" t="s">
        <v>2387</v>
      </c>
      <c r="D81" s="540"/>
      <c r="E81" s="540"/>
      <c r="F81" s="538" t="s">
        <v>1621</v>
      </c>
      <c r="G81" s="538"/>
      <c r="H81" s="541" t="s">
        <v>1621</v>
      </c>
      <c r="I81" s="538"/>
      <c r="J81" s="542"/>
      <c r="K81" s="538" t="s">
        <v>2404</v>
      </c>
      <c r="L81" s="538" t="s">
        <v>2439</v>
      </c>
      <c r="M81" s="538" t="s">
        <v>2535</v>
      </c>
      <c r="N81" s="538"/>
      <c r="O81" s="543" t="s">
        <v>2395</v>
      </c>
      <c r="P81" s="621" t="s">
        <v>2602</v>
      </c>
      <c r="Q81" s="621"/>
      <c r="R81" s="647" t="s">
        <v>2634</v>
      </c>
      <c r="S81" s="621" t="s">
        <v>1609</v>
      </c>
      <c r="T81" s="621" t="s">
        <v>1609</v>
      </c>
      <c r="U81" s="621"/>
      <c r="V81" s="229" t="s">
        <v>2639</v>
      </c>
      <c r="W81" s="621"/>
      <c r="X81" s="619" t="s">
        <v>2640</v>
      </c>
      <c r="Y81" s="36"/>
      <c r="Z81" s="36"/>
      <c r="AA81" s="36"/>
      <c r="AB81" s="36"/>
      <c r="AC81" s="36"/>
      <c r="AD81" s="36"/>
      <c r="AE81" s="36"/>
      <c r="AF81" s="192"/>
      <c r="AG81" s="192"/>
      <c r="AH81" s="36"/>
      <c r="AI81" s="36"/>
      <c r="AJ81" s="36"/>
      <c r="AK81" s="36"/>
      <c r="AL81" s="36"/>
      <c r="AM81" s="36"/>
      <c r="AN81" s="36"/>
      <c r="AO81" s="36"/>
      <c r="AP81" s="36"/>
      <c r="AQ81" s="36"/>
      <c r="AR81" s="36"/>
      <c r="AS81" s="36"/>
      <c r="AT81" s="36"/>
      <c r="AU81" s="36"/>
      <c r="AV81" s="345"/>
      <c r="AW81" s="13"/>
      <c r="AX81" s="13"/>
      <c r="AY81" s="13"/>
      <c r="AZ81" s="13"/>
      <c r="BA81" s="13"/>
      <c r="BB81" s="13"/>
      <c r="BC81" s="13"/>
      <c r="BD81" s="13"/>
      <c r="BE81" s="13"/>
      <c r="BF81" s="13"/>
      <c r="BG81" s="13"/>
      <c r="BH81" s="13"/>
      <c r="BI81" s="13"/>
      <c r="BJ81" s="13"/>
      <c r="BK81" s="192"/>
      <c r="BL81" s="36"/>
      <c r="BM81" s="36"/>
      <c r="BN81" s="36"/>
      <c r="BO81" s="36"/>
      <c r="BP81" s="36"/>
      <c r="BQ81" s="36"/>
      <c r="BR81" s="36"/>
      <c r="BS81" s="192"/>
      <c r="BT81" s="192"/>
      <c r="BU81" s="36"/>
      <c r="BV81" s="36"/>
      <c r="BW81" s="36"/>
      <c r="BX81" s="36">
        <f t="shared" si="3"/>
        <v>0</v>
      </c>
      <c r="BY81" s="36"/>
      <c r="BZ81" s="36"/>
      <c r="CA81" s="36"/>
      <c r="CB81" s="36"/>
      <c r="CC81" s="36"/>
      <c r="CD81" s="36"/>
      <c r="CE81" s="36"/>
      <c r="CF81" s="36"/>
      <c r="CG81" s="36"/>
      <c r="CH81" s="36"/>
      <c r="CI81" s="345"/>
      <c r="CJ81" s="538"/>
      <c r="CK81" s="539"/>
      <c r="CL81" s="538"/>
      <c r="CM81" s="540"/>
      <c r="CN81" s="540"/>
      <c r="CO81" s="538"/>
      <c r="CP81" s="538"/>
      <c r="CQ81" s="541"/>
      <c r="CR81" s="538"/>
      <c r="CS81" s="538"/>
      <c r="CT81" s="539"/>
      <c r="CU81" s="538"/>
      <c r="CV81" s="540"/>
      <c r="CW81" s="540"/>
      <c r="CX81" s="538"/>
      <c r="CY81" s="538"/>
      <c r="CZ81" s="541"/>
      <c r="DA81" s="538"/>
      <c r="DB81" s="538"/>
      <c r="DC81" s="538"/>
      <c r="DD81" s="538"/>
      <c r="DE81" s="538"/>
      <c r="DF81" s="543"/>
      <c r="DG81" s="192"/>
      <c r="DH81" s="36"/>
      <c r="DI81" s="36"/>
      <c r="DJ81" s="36"/>
      <c r="DK81" s="36"/>
      <c r="DL81" s="36"/>
      <c r="DM81" s="36"/>
      <c r="DN81" s="36"/>
      <c r="DO81" s="192"/>
      <c r="DP81" s="192"/>
      <c r="DQ81" s="36"/>
      <c r="DR81" s="36"/>
      <c r="DS81" s="36"/>
      <c r="DT81" s="36"/>
      <c r="DU81" s="36"/>
      <c r="DV81" s="36"/>
      <c r="DW81" s="36"/>
      <c r="DX81" s="36"/>
      <c r="DY81" s="36"/>
      <c r="DZ81" s="36"/>
      <c r="EA81" s="36"/>
      <c r="EB81" s="36"/>
      <c r="EC81" s="36"/>
      <c r="ED81" s="36"/>
      <c r="EE81" s="345"/>
      <c r="EF81" s="538"/>
      <c r="EG81" s="539"/>
      <c r="EH81" s="538"/>
      <c r="EI81" s="540"/>
      <c r="EJ81" s="540"/>
      <c r="EK81" s="538"/>
      <c r="EL81" s="538"/>
      <c r="EM81" s="541"/>
      <c r="EN81" s="538"/>
      <c r="EO81" s="538"/>
      <c r="EP81" s="538"/>
      <c r="EQ81" s="538"/>
      <c r="ER81" s="538"/>
      <c r="ES81" s="543"/>
      <c r="ET81" s="192"/>
      <c r="EU81" s="36"/>
      <c r="EV81" s="36"/>
      <c r="EW81" s="36"/>
      <c r="EX81" s="36"/>
      <c r="EY81" s="36"/>
      <c r="EZ81" s="36"/>
      <c r="FA81" s="36"/>
      <c r="FB81" s="192"/>
      <c r="FC81" s="192"/>
      <c r="FD81" s="36"/>
      <c r="FE81" s="36"/>
      <c r="FF81" s="36"/>
      <c r="FG81" s="36"/>
      <c r="FH81" s="36"/>
      <c r="FI81" s="36"/>
      <c r="FJ81" s="36"/>
      <c r="FK81" s="36"/>
      <c r="FL81" s="36"/>
      <c r="FM81" s="36"/>
      <c r="FN81" s="36"/>
      <c r="FO81" s="36"/>
      <c r="FP81" s="36"/>
      <c r="FQ81" s="36"/>
      <c r="FR81" s="345"/>
      <c r="FS81" s="538"/>
      <c r="FT81" s="539"/>
      <c r="FU81" s="538"/>
      <c r="FV81" s="540"/>
      <c r="FW81" s="540"/>
      <c r="FX81" s="538"/>
      <c r="FY81" s="538"/>
      <c r="FZ81" s="541"/>
      <c r="GA81" s="538"/>
      <c r="GB81" s="538"/>
      <c r="GC81" s="538"/>
      <c r="GD81" s="538"/>
      <c r="GE81" s="538"/>
      <c r="GF81" s="543"/>
      <c r="GG81" s="192"/>
      <c r="GH81" s="36"/>
      <c r="GI81" s="36"/>
      <c r="GJ81" s="36"/>
      <c r="GK81" s="36"/>
      <c r="GL81" s="36"/>
      <c r="GM81" s="36"/>
      <c r="GN81" s="36"/>
      <c r="GO81" s="192"/>
      <c r="GP81" s="192"/>
      <c r="GQ81" s="36"/>
      <c r="GR81" s="36"/>
      <c r="GS81" s="36"/>
      <c r="GT81" s="36"/>
      <c r="GU81" s="36"/>
      <c r="GV81" s="36"/>
      <c r="GW81" s="36"/>
      <c r="GX81" s="36"/>
      <c r="GY81" s="36"/>
      <c r="GZ81" s="36"/>
      <c r="HA81" s="36"/>
      <c r="HB81" s="36"/>
      <c r="HC81" s="36"/>
      <c r="HD81" s="36"/>
      <c r="HE81" s="345"/>
      <c r="HF81" s="538"/>
      <c r="HG81" s="539"/>
      <c r="HH81" s="538"/>
      <c r="HI81" s="540"/>
      <c r="HJ81" s="540"/>
      <c r="HK81" s="538"/>
      <c r="HL81" s="538"/>
      <c r="HM81" s="541"/>
      <c r="HN81" s="538"/>
      <c r="HO81" s="538"/>
      <c r="HP81" s="538"/>
      <c r="HQ81" s="538"/>
      <c r="HR81" s="538"/>
      <c r="HS81" s="543"/>
      <c r="HT81" s="192"/>
      <c r="HU81" s="36"/>
      <c r="HV81" s="36"/>
      <c r="HW81" s="36"/>
      <c r="HX81" s="36"/>
      <c r="HY81" s="36"/>
      <c r="HZ81" s="36"/>
      <c r="IA81" s="36"/>
      <c r="IB81" s="192"/>
      <c r="IC81" s="192"/>
      <c r="ID81" s="36"/>
      <c r="IE81" s="36"/>
      <c r="IF81" s="36"/>
      <c r="IG81" s="36"/>
      <c r="IH81" s="36"/>
      <c r="II81" s="36"/>
      <c r="IJ81" s="36"/>
      <c r="IK81" s="36"/>
      <c r="IL81" s="36"/>
      <c r="IM81" s="36"/>
      <c r="IN81" s="36"/>
      <c r="IO81" s="36"/>
      <c r="IP81" s="36"/>
      <c r="IQ81" s="36"/>
      <c r="IR81" s="345"/>
      <c r="IS81" s="538"/>
      <c r="IT81" s="539"/>
      <c r="IU81" s="538"/>
      <c r="IV81" s="540"/>
      <c r="IW81" s="540"/>
      <c r="IX81" s="538"/>
      <c r="IY81" s="538"/>
      <c r="IZ81" s="541"/>
      <c r="JA81" s="538"/>
      <c r="JB81" s="538"/>
      <c r="JC81" s="538"/>
      <c r="JD81" s="538"/>
      <c r="JE81" s="538"/>
      <c r="JF81" s="543"/>
      <c r="JG81" s="192"/>
      <c r="JH81" s="36"/>
      <c r="JI81" s="36"/>
      <c r="JJ81" s="36"/>
      <c r="JK81" s="36"/>
      <c r="JL81" s="36"/>
      <c r="JM81" s="36"/>
      <c r="JN81" s="36"/>
      <c r="JO81" s="192"/>
      <c r="JP81" s="192"/>
      <c r="JQ81" s="36"/>
      <c r="JR81" s="36"/>
      <c r="JS81" s="36"/>
      <c r="JT81" s="36"/>
      <c r="JU81" s="36"/>
      <c r="JV81" s="36"/>
      <c r="JW81" s="36"/>
      <c r="JX81" s="36"/>
      <c r="JY81" s="36"/>
      <c r="JZ81" s="36"/>
      <c r="KA81" s="36"/>
      <c r="KB81" s="36"/>
      <c r="KC81" s="36"/>
      <c r="KD81" s="36"/>
      <c r="KE81" s="345"/>
      <c r="KF81" s="538"/>
      <c r="KG81" s="539"/>
      <c r="KH81" s="538"/>
      <c r="KI81" s="540"/>
      <c r="KJ81" s="540"/>
      <c r="KK81" s="538"/>
      <c r="KL81" s="538"/>
      <c r="KM81" s="541"/>
      <c r="KN81" s="538"/>
      <c r="KO81" s="538"/>
      <c r="KP81" s="538"/>
      <c r="KQ81" s="538"/>
      <c r="KR81" s="538"/>
      <c r="KS81" s="543"/>
      <c r="KT81" s="192"/>
      <c r="KU81" s="36"/>
      <c r="KV81" s="36"/>
      <c r="KW81" s="36"/>
      <c r="KX81" s="36"/>
      <c r="KY81" s="36"/>
      <c r="KZ81" s="36"/>
      <c r="LA81" s="36"/>
      <c r="LB81" s="192"/>
      <c r="LC81" s="192"/>
      <c r="LD81" s="36"/>
      <c r="LE81" s="36"/>
      <c r="LF81" s="36"/>
      <c r="LG81" s="36"/>
      <c r="LH81" s="36"/>
      <c r="LI81" s="36"/>
      <c r="LJ81" s="36"/>
      <c r="LK81" s="36"/>
      <c r="LL81" s="36"/>
      <c r="LM81" s="36"/>
      <c r="LN81" s="36"/>
      <c r="LO81" s="36"/>
      <c r="LP81" s="36"/>
      <c r="LQ81" s="36"/>
      <c r="LR81" s="345"/>
      <c r="LS81" s="538"/>
      <c r="LT81" s="539"/>
      <c r="LU81" s="538"/>
      <c r="LV81" s="540"/>
      <c r="LW81" s="540"/>
      <c r="LX81" s="538"/>
      <c r="LY81" s="538"/>
      <c r="LZ81" s="541"/>
      <c r="MA81" s="538"/>
      <c r="MB81" s="538"/>
      <c r="MC81" s="538"/>
      <c r="MD81" s="538"/>
      <c r="ME81" s="538"/>
      <c r="MF81" s="543"/>
      <c r="MG81" s="192"/>
      <c r="MH81" s="36"/>
      <c r="MI81" s="36"/>
      <c r="MJ81" s="36"/>
      <c r="MK81" s="36"/>
      <c r="ML81" s="36"/>
      <c r="MM81" s="36"/>
      <c r="MN81" s="36"/>
      <c r="MO81" s="192"/>
      <c r="MP81" s="192"/>
      <c r="MQ81" s="36"/>
      <c r="MR81" s="36"/>
      <c r="MS81" s="36"/>
      <c r="MT81" s="36"/>
      <c r="MU81" s="36"/>
      <c r="MV81" s="36"/>
      <c r="MW81" s="36"/>
      <c r="MX81" s="36"/>
      <c r="MY81" s="36"/>
      <c r="MZ81" s="36"/>
      <c r="NA81" s="36"/>
      <c r="NB81" s="36"/>
      <c r="NC81" s="36"/>
      <c r="ND81" s="36"/>
      <c r="NE81" s="345"/>
      <c r="NF81" s="538"/>
      <c r="NG81" s="539"/>
      <c r="NH81" s="538"/>
      <c r="NI81" s="540"/>
      <c r="NJ81" s="540"/>
      <c r="NK81" s="538"/>
      <c r="NL81" s="538"/>
      <c r="NM81" s="541"/>
      <c r="NN81" s="538"/>
      <c r="NO81" s="538"/>
      <c r="NP81" s="538"/>
      <c r="NQ81" s="538"/>
      <c r="NR81" s="538"/>
      <c r="NS81" s="543"/>
      <c r="NT81" s="192"/>
      <c r="NU81" s="36"/>
      <c r="NV81" s="36"/>
      <c r="NW81" s="36"/>
      <c r="NX81" s="36"/>
      <c r="NY81" s="36"/>
      <c r="NZ81" s="36"/>
      <c r="OA81" s="36"/>
      <c r="OB81" s="192"/>
      <c r="OC81" s="192"/>
      <c r="OD81" s="36"/>
      <c r="OE81" s="36"/>
      <c r="OF81" s="36"/>
      <c r="OG81" s="36"/>
      <c r="OH81" s="36"/>
      <c r="OI81" s="36"/>
      <c r="OJ81" s="36"/>
      <c r="OK81" s="36"/>
      <c r="OL81" s="36"/>
      <c r="OM81" s="36"/>
      <c r="ON81" s="36"/>
      <c r="OO81" s="36"/>
      <c r="OP81" s="36"/>
      <c r="OQ81" s="36"/>
      <c r="OR81" s="345"/>
      <c r="OS81" s="538"/>
      <c r="OT81" s="539"/>
      <c r="OU81" s="538"/>
      <c r="OV81" s="540"/>
      <c r="OW81" s="540"/>
      <c r="OX81" s="538"/>
      <c r="OY81" s="538"/>
      <c r="OZ81" s="541"/>
      <c r="PA81" s="538"/>
      <c r="PB81" s="538"/>
      <c r="PC81" s="538"/>
      <c r="PD81" s="538"/>
      <c r="PE81" s="538"/>
      <c r="PF81" s="543"/>
      <c r="PG81" s="192"/>
      <c r="PH81" s="36"/>
      <c r="PI81" s="36"/>
      <c r="PJ81" s="36"/>
      <c r="PK81" s="36"/>
      <c r="PL81" s="36"/>
      <c r="PM81" s="36"/>
      <c r="PN81" s="36"/>
      <c r="PO81" s="192"/>
      <c r="PP81" s="192"/>
      <c r="PQ81" s="36"/>
      <c r="PR81" s="36"/>
      <c r="PS81" s="36"/>
      <c r="PT81" s="36"/>
      <c r="PU81" s="36"/>
      <c r="PV81" s="36"/>
      <c r="PW81" s="36"/>
      <c r="PX81" s="36"/>
      <c r="PY81" s="36"/>
      <c r="PZ81" s="36"/>
      <c r="QA81" s="36"/>
      <c r="QB81" s="36"/>
      <c r="QC81" s="36"/>
      <c r="QD81" s="36"/>
      <c r="QE81" s="345"/>
      <c r="QF81" s="538"/>
      <c r="QG81" s="539"/>
      <c r="QH81" s="538"/>
      <c r="QI81" s="540"/>
      <c r="QJ81" s="540"/>
      <c r="QK81" s="538"/>
      <c r="QL81" s="538"/>
      <c r="QM81" s="541"/>
      <c r="QN81" s="538"/>
      <c r="QO81" s="538"/>
      <c r="QP81" s="538"/>
      <c r="QQ81" s="538"/>
      <c r="QR81" s="538"/>
      <c r="QS81" s="543"/>
      <c r="QT81" s="192"/>
      <c r="QU81" s="36"/>
      <c r="QV81" s="36"/>
      <c r="QW81" s="36"/>
      <c r="QX81" s="36"/>
      <c r="QY81" s="36"/>
      <c r="QZ81" s="36"/>
      <c r="RA81" s="36"/>
      <c r="RB81" s="192"/>
      <c r="RC81" s="192"/>
      <c r="RD81" s="36"/>
      <c r="RE81" s="36"/>
      <c r="RF81" s="36"/>
      <c r="RG81" s="36"/>
      <c r="RH81" s="36"/>
      <c r="RI81" s="36"/>
      <c r="RJ81" s="36"/>
      <c r="RK81" s="36"/>
      <c r="RL81" s="36"/>
      <c r="RM81" s="36"/>
      <c r="RN81" s="36"/>
      <c r="RO81" s="36"/>
      <c r="RP81" s="36"/>
      <c r="RQ81" s="36"/>
      <c r="RR81" s="345"/>
      <c r="RS81" s="538"/>
      <c r="RT81" s="539"/>
      <c r="RU81" s="538"/>
      <c r="RV81" s="540"/>
      <c r="RW81" s="540"/>
      <c r="RX81" s="538"/>
      <c r="RY81" s="538"/>
      <c r="RZ81" s="541"/>
      <c r="SA81" s="538"/>
      <c r="SB81" s="538"/>
      <c r="SC81" s="538"/>
      <c r="SD81" s="538"/>
      <c r="SE81" s="538"/>
      <c r="SF81" s="543"/>
      <c r="SG81" s="192"/>
      <c r="SH81" s="36"/>
      <c r="SI81" s="36"/>
      <c r="SJ81" s="36"/>
      <c r="SK81" s="36"/>
      <c r="SL81" s="36"/>
      <c r="SM81" s="36"/>
      <c r="SN81" s="36"/>
      <c r="SO81" s="192"/>
      <c r="SP81" s="192"/>
      <c r="SQ81" s="36"/>
      <c r="SR81" s="36"/>
      <c r="SS81" s="36"/>
      <c r="ST81" s="36"/>
      <c r="SU81" s="36"/>
      <c r="SV81" s="36"/>
      <c r="SW81" s="36"/>
      <c r="SX81" s="36"/>
      <c r="SY81" s="36"/>
      <c r="SZ81" s="36"/>
      <c r="TA81" s="36"/>
      <c r="TB81" s="36"/>
      <c r="TC81" s="36"/>
      <c r="TD81" s="36"/>
      <c r="TE81" s="345"/>
      <c r="TF81" s="538"/>
      <c r="TG81" s="539"/>
      <c r="TH81" s="538"/>
      <c r="TI81" s="540"/>
      <c r="TJ81" s="540"/>
      <c r="TK81" s="538"/>
      <c r="TL81" s="538"/>
      <c r="TM81" s="541"/>
      <c r="TN81" s="538"/>
      <c r="TO81" s="538"/>
      <c r="TP81" s="538"/>
      <c r="TQ81" s="538"/>
      <c r="TR81" s="538"/>
      <c r="TS81" s="543"/>
      <c r="TT81" s="192"/>
      <c r="TU81" s="36"/>
      <c r="TV81" s="36"/>
      <c r="TW81" s="36"/>
      <c r="TX81" s="36"/>
      <c r="TY81" s="36"/>
      <c r="TZ81" s="36"/>
      <c r="UA81" s="36"/>
      <c r="UB81" s="192"/>
      <c r="UC81" s="192"/>
      <c r="UD81" s="36"/>
      <c r="UE81" s="36"/>
      <c r="UF81" s="36"/>
      <c r="UG81" s="36"/>
      <c r="UH81" s="36"/>
      <c r="UI81" s="36"/>
      <c r="UJ81" s="36"/>
      <c r="UK81" s="36"/>
      <c r="UL81" s="36"/>
      <c r="UM81" s="36"/>
      <c r="UN81" s="36"/>
      <c r="UO81" s="36"/>
      <c r="UP81" s="36"/>
      <c r="UQ81" s="36"/>
      <c r="UR81" s="345"/>
      <c r="US81" s="538"/>
      <c r="UT81" s="539"/>
      <c r="UU81" s="538"/>
      <c r="UV81" s="540"/>
      <c r="UW81" s="540"/>
      <c r="UX81" s="538"/>
      <c r="UY81" s="538"/>
      <c r="UZ81" s="541"/>
      <c r="VA81" s="538"/>
      <c r="VB81" s="538"/>
      <c r="VC81" s="538"/>
      <c r="VD81" s="538"/>
      <c r="VE81" s="538"/>
      <c r="VF81" s="543"/>
      <c r="VG81" s="192"/>
      <c r="VH81" s="36"/>
      <c r="VI81" s="36"/>
      <c r="VJ81" s="36"/>
      <c r="VK81" s="36"/>
      <c r="VL81" s="36"/>
      <c r="VM81" s="36"/>
      <c r="VN81" s="36"/>
      <c r="VO81" s="192"/>
      <c r="VP81" s="192"/>
      <c r="VQ81" s="36"/>
      <c r="VR81" s="36"/>
      <c r="VS81" s="36"/>
      <c r="VT81" s="36"/>
      <c r="VU81" s="36"/>
      <c r="VV81" s="36"/>
      <c r="VW81" s="36"/>
      <c r="VX81" s="36"/>
      <c r="VY81" s="36"/>
      <c r="VZ81" s="36"/>
      <c r="WA81" s="36"/>
      <c r="WB81" s="36"/>
      <c r="WC81" s="36"/>
      <c r="WD81" s="36"/>
      <c r="WE81" s="345"/>
      <c r="WF81" s="538"/>
      <c r="WG81" s="539"/>
      <c r="WH81" s="538"/>
      <c r="WI81" s="540"/>
      <c r="WJ81" s="540"/>
      <c r="WK81" s="538"/>
      <c r="WL81" s="538"/>
      <c r="WM81" s="541"/>
      <c r="WN81" s="538"/>
      <c r="WO81" s="538"/>
      <c r="WP81" s="538"/>
      <c r="WQ81" s="538"/>
      <c r="WR81" s="538"/>
      <c r="WS81" s="543"/>
      <c r="WT81" s="192"/>
      <c r="WU81" s="36"/>
      <c r="WV81" s="36"/>
      <c r="WW81" s="36"/>
      <c r="WX81" s="36"/>
      <c r="WY81" s="36"/>
      <c r="WZ81" s="36"/>
      <c r="XA81" s="36"/>
      <c r="XB81" s="192"/>
      <c r="XC81" s="192"/>
      <c r="XD81" s="36"/>
      <c r="XE81" s="36"/>
      <c r="XF81" s="36"/>
      <c r="XG81" s="36"/>
      <c r="XH81" s="36"/>
      <c r="XI81" s="36"/>
      <c r="XJ81" s="36"/>
      <c r="XK81" s="36"/>
      <c r="XL81" s="36"/>
      <c r="XM81" s="36"/>
      <c r="XN81" s="36"/>
      <c r="XO81" s="36"/>
      <c r="XP81" s="36"/>
      <c r="XQ81" s="36"/>
      <c r="XR81" s="345"/>
      <c r="XS81" s="538"/>
      <c r="XT81" s="539"/>
      <c r="XU81" s="538"/>
      <c r="XV81" s="540"/>
      <c r="XW81" s="540"/>
      <c r="XX81" s="538"/>
      <c r="XY81" s="538"/>
      <c r="XZ81" s="541"/>
      <c r="YA81" s="538"/>
      <c r="YB81" s="538"/>
      <c r="YC81" s="538"/>
      <c r="YD81" s="538"/>
      <c r="YE81" s="538"/>
      <c r="YF81" s="543"/>
      <c r="YG81" s="192"/>
      <c r="YH81" s="36"/>
      <c r="YI81" s="36"/>
      <c r="YJ81" s="36"/>
      <c r="YK81" s="36"/>
      <c r="YL81" s="36"/>
      <c r="YM81" s="36"/>
      <c r="YN81" s="36"/>
      <c r="YO81" s="192"/>
      <c r="YP81" s="192"/>
      <c r="YQ81" s="36"/>
      <c r="YR81" s="36"/>
      <c r="YS81" s="36"/>
      <c r="YT81" s="36"/>
      <c r="YU81" s="36"/>
      <c r="YV81" s="36"/>
      <c r="YW81" s="36"/>
      <c r="YX81" s="36"/>
      <c r="YY81" s="36"/>
      <c r="YZ81" s="36"/>
      <c r="ZA81" s="36"/>
      <c r="ZB81" s="36"/>
      <c r="ZC81" s="36"/>
      <c r="ZD81" s="36"/>
      <c r="ZE81" s="345"/>
      <c r="ZF81" s="538"/>
      <c r="ZG81" s="539"/>
      <c r="ZH81" s="538"/>
      <c r="ZI81" s="540"/>
      <c r="ZJ81" s="540"/>
      <c r="ZK81" s="538"/>
      <c r="ZL81" s="538"/>
      <c r="ZM81" s="541"/>
      <c r="ZN81" s="538"/>
      <c r="ZO81" s="538"/>
      <c r="ZP81" s="538"/>
      <c r="ZQ81" s="538"/>
      <c r="ZR81" s="538"/>
      <c r="ZS81" s="543"/>
      <c r="ZT81" s="192"/>
      <c r="ZU81" s="36"/>
      <c r="ZV81" s="36"/>
      <c r="ZW81" s="36"/>
      <c r="ZX81" s="36"/>
      <c r="ZY81" s="36"/>
      <c r="ZZ81" s="36"/>
      <c r="AAA81" s="36"/>
      <c r="AAB81" s="192"/>
      <c r="AAC81" s="192"/>
      <c r="AAD81" s="36"/>
      <c r="AAE81" s="36"/>
      <c r="AAF81" s="36"/>
      <c r="AAG81" s="36"/>
      <c r="AAH81" s="36"/>
      <c r="AAI81" s="36"/>
      <c r="AAJ81" s="36"/>
      <c r="AAK81" s="36"/>
      <c r="AAL81" s="36"/>
      <c r="AAM81" s="36"/>
      <c r="AAN81" s="36"/>
      <c r="AAO81" s="36"/>
      <c r="AAP81" s="36"/>
      <c r="AAQ81" s="36"/>
      <c r="AAR81" s="345"/>
      <c r="AAS81" s="538"/>
      <c r="AAT81" s="539"/>
      <c r="AAU81" s="538"/>
      <c r="AAV81" s="540"/>
      <c r="AAW81" s="540"/>
      <c r="AAX81" s="538"/>
      <c r="AAY81" s="538"/>
      <c r="AAZ81" s="541"/>
      <c r="ABA81" s="538"/>
      <c r="ABB81" s="538"/>
      <c r="ABC81" s="538"/>
      <c r="ABD81" s="538"/>
      <c r="ABE81" s="538"/>
      <c r="ABF81" s="543"/>
      <c r="ABG81" s="192"/>
      <c r="ABH81" s="36"/>
      <c r="ABI81" s="36"/>
      <c r="ABJ81" s="36"/>
      <c r="ABK81" s="36"/>
      <c r="ABL81" s="36"/>
      <c r="ABM81" s="36"/>
      <c r="ABN81" s="36"/>
      <c r="ABO81" s="192"/>
      <c r="ABP81" s="192"/>
      <c r="ABQ81" s="36"/>
      <c r="ABR81" s="36"/>
      <c r="ABS81" s="36"/>
      <c r="ABT81" s="36"/>
      <c r="ABU81" s="36"/>
      <c r="ABV81" s="36"/>
      <c r="ABW81" s="36"/>
      <c r="ABX81" s="36"/>
      <c r="ABY81" s="36"/>
      <c r="ABZ81" s="36"/>
      <c r="ACA81" s="36"/>
      <c r="ACB81" s="36"/>
      <c r="ACC81" s="36"/>
      <c r="ACD81" s="36"/>
      <c r="ACE81" s="345"/>
      <c r="ACF81" s="538"/>
      <c r="ACG81" s="539"/>
      <c r="ACH81" s="538"/>
      <c r="ACI81" s="540"/>
      <c r="ACJ81" s="540"/>
      <c r="ACK81" s="538"/>
      <c r="ACL81" s="538"/>
      <c r="ACM81" s="541"/>
      <c r="ACN81" s="538"/>
      <c r="ACO81" s="538"/>
      <c r="ACP81" s="538"/>
      <c r="ACQ81" s="538"/>
      <c r="ACR81" s="538"/>
      <c r="ACS81" s="543"/>
      <c r="ACT81" s="192"/>
      <c r="ACU81" s="36"/>
      <c r="ACV81" s="36"/>
      <c r="ACW81" s="36"/>
      <c r="ACX81" s="36"/>
      <c r="ACY81" s="36"/>
      <c r="ACZ81" s="36"/>
      <c r="ADA81" s="36"/>
      <c r="ADB81" s="192"/>
      <c r="ADC81" s="192"/>
      <c r="ADD81" s="36"/>
      <c r="ADE81" s="36"/>
      <c r="ADF81" s="36"/>
      <c r="ADG81" s="36"/>
      <c r="ADH81" s="36"/>
      <c r="ADI81" s="36"/>
      <c r="ADJ81" s="36"/>
      <c r="ADK81" s="36"/>
      <c r="ADL81" s="36"/>
      <c r="ADM81" s="36"/>
      <c r="ADN81" s="36"/>
      <c r="ADO81" s="36"/>
      <c r="ADP81" s="36"/>
      <c r="ADQ81" s="36"/>
      <c r="ADR81" s="345"/>
      <c r="ADS81" s="538"/>
      <c r="ADT81" s="539"/>
      <c r="ADU81" s="538"/>
      <c r="ADV81" s="540"/>
      <c r="ADW81" s="540"/>
      <c r="ADX81" s="538"/>
      <c r="ADY81" s="538"/>
      <c r="ADZ81" s="541"/>
      <c r="AEA81" s="538"/>
      <c r="AEB81" s="538"/>
      <c r="AEC81" s="538"/>
      <c r="AED81" s="538"/>
      <c r="AEE81" s="538"/>
      <c r="AEF81" s="543"/>
      <c r="AEG81" s="192"/>
      <c r="AEH81" s="36"/>
      <c r="AEI81" s="36"/>
      <c r="AEJ81" s="36"/>
      <c r="AEK81" s="36"/>
      <c r="AEL81" s="36"/>
      <c r="AEM81" s="36"/>
      <c r="AEN81" s="36"/>
      <c r="AEO81" s="192"/>
      <c r="AEP81" s="192"/>
      <c r="AEQ81" s="36"/>
      <c r="AER81" s="36"/>
      <c r="AES81" s="36"/>
      <c r="AET81" s="36"/>
      <c r="AEU81" s="36"/>
      <c r="AEV81" s="36"/>
      <c r="AEW81" s="36"/>
      <c r="AEX81" s="36"/>
      <c r="AEY81" s="36"/>
      <c r="AEZ81" s="36"/>
      <c r="AFA81" s="36"/>
      <c r="AFB81" s="36"/>
      <c r="AFC81" s="36"/>
      <c r="AFD81" s="36"/>
      <c r="AFE81" s="345"/>
      <c r="AFF81" s="538"/>
      <c r="AFG81" s="539"/>
      <c r="AFH81" s="538"/>
      <c r="AFI81" s="540"/>
      <c r="AFJ81" s="540"/>
      <c r="AFK81" s="538"/>
      <c r="AFL81" s="538"/>
      <c r="AFM81" s="541"/>
      <c r="AFN81" s="538"/>
      <c r="AFO81" s="538"/>
      <c r="AFP81" s="538"/>
      <c r="AFQ81" s="538"/>
      <c r="AFR81" s="538"/>
      <c r="AFS81" s="543"/>
      <c r="AFT81" s="192"/>
      <c r="AFU81" s="36"/>
      <c r="AFV81" s="36"/>
      <c r="AFW81" s="36"/>
      <c r="AFX81" s="36"/>
      <c r="AFY81" s="36"/>
      <c r="AFZ81" s="36"/>
      <c r="AGA81" s="36"/>
      <c r="AGB81" s="192"/>
      <c r="AGC81" s="192"/>
      <c r="AGD81" s="36"/>
      <c r="AGE81" s="36"/>
      <c r="AGF81" s="36"/>
      <c r="AGG81" s="36"/>
      <c r="AGH81" s="36"/>
      <c r="AGI81" s="36"/>
      <c r="AGJ81" s="36"/>
      <c r="AGK81" s="36"/>
      <c r="AGL81" s="36"/>
      <c r="AGM81" s="36"/>
      <c r="AGN81" s="36"/>
      <c r="AGO81" s="36"/>
      <c r="AGP81" s="36"/>
      <c r="AGQ81" s="36"/>
      <c r="AGR81" s="345"/>
      <c r="AGS81" s="538"/>
      <c r="AGT81" s="539"/>
      <c r="AGU81" s="538"/>
      <c r="AGV81" s="540"/>
      <c r="AGW81" s="540"/>
      <c r="AGX81" s="538"/>
      <c r="AGY81" s="538"/>
      <c r="AGZ81" s="541"/>
      <c r="AHA81" s="538"/>
      <c r="AHB81" s="538"/>
      <c r="AHC81" s="538"/>
      <c r="AHD81" s="538"/>
      <c r="AHE81" s="538"/>
      <c r="AHF81" s="543"/>
      <c r="AHG81" s="192"/>
      <c r="AHH81" s="36"/>
      <c r="AHI81" s="36"/>
      <c r="AHJ81" s="36"/>
      <c r="AHK81" s="36"/>
      <c r="AHL81" s="36"/>
      <c r="AHM81" s="36"/>
      <c r="AHN81" s="36"/>
      <c r="AHO81" s="192"/>
      <c r="AHP81" s="192"/>
      <c r="AHQ81" s="36"/>
      <c r="AHR81" s="36"/>
      <c r="AHS81" s="36"/>
      <c r="AHT81" s="36"/>
      <c r="AHU81" s="36"/>
      <c r="AHV81" s="36"/>
      <c r="AHW81" s="36"/>
      <c r="AHX81" s="36"/>
      <c r="AHY81" s="36"/>
      <c r="AHZ81" s="36"/>
      <c r="AIA81" s="36"/>
      <c r="AIB81" s="36"/>
      <c r="AIC81" s="36"/>
      <c r="AID81" s="36"/>
      <c r="AIE81" s="345"/>
      <c r="AIF81" s="538"/>
      <c r="AIG81" s="539"/>
      <c r="AIH81" s="538"/>
      <c r="AII81" s="540"/>
      <c r="AIJ81" s="540"/>
      <c r="AIK81" s="538"/>
      <c r="AIL81" s="538"/>
      <c r="AIM81" s="541"/>
      <c r="AIN81" s="538"/>
      <c r="AIO81" s="538"/>
      <c r="AIP81" s="538"/>
      <c r="AIQ81" s="538"/>
      <c r="AIR81" s="538"/>
      <c r="AIS81" s="543"/>
      <c r="AIT81" s="192"/>
      <c r="AIU81" s="36"/>
      <c r="AIV81" s="36"/>
      <c r="AIW81" s="36"/>
      <c r="AIX81" s="36"/>
      <c r="AIY81" s="36"/>
      <c r="AIZ81" s="36"/>
      <c r="AJA81" s="36"/>
      <c r="AJB81" s="192"/>
      <c r="AJC81" s="192"/>
      <c r="AJD81" s="36"/>
      <c r="AJE81" s="36"/>
      <c r="AJF81" s="36"/>
      <c r="AJG81" s="36"/>
      <c r="AJH81" s="36"/>
      <c r="AJI81" s="36"/>
      <c r="AJJ81" s="36"/>
      <c r="AJK81" s="36"/>
      <c r="AJL81" s="36"/>
      <c r="AJM81" s="36"/>
      <c r="AJN81" s="36"/>
      <c r="AJO81" s="36"/>
      <c r="AJP81" s="36"/>
      <c r="AJQ81" s="36"/>
      <c r="AJR81" s="345"/>
      <c r="AJS81" s="538"/>
      <c r="AJT81" s="539"/>
      <c r="AJU81" s="538"/>
      <c r="AJV81" s="540"/>
      <c r="AJW81" s="540"/>
      <c r="AJX81" s="538"/>
      <c r="AJY81" s="538"/>
      <c r="AJZ81" s="541"/>
      <c r="AKA81" s="538"/>
      <c r="AKB81" s="538"/>
      <c r="AKC81" s="538"/>
      <c r="AKD81" s="538"/>
      <c r="AKE81" s="538"/>
      <c r="AKF81" s="543"/>
      <c r="AKG81" s="192"/>
      <c r="AKH81" s="36"/>
      <c r="AKI81" s="36"/>
      <c r="AKJ81" s="36"/>
      <c r="AKK81" s="36"/>
      <c r="AKL81" s="36"/>
      <c r="AKM81" s="36"/>
      <c r="AKN81" s="36"/>
      <c r="AKO81" s="192"/>
      <c r="AKP81" s="192"/>
      <c r="AKQ81" s="36"/>
      <c r="AKR81" s="36"/>
      <c r="AKS81" s="36"/>
      <c r="AKT81" s="36"/>
      <c r="AKU81" s="36"/>
      <c r="AKV81" s="36"/>
      <c r="AKW81" s="36"/>
      <c r="AKX81" s="36"/>
      <c r="AKY81" s="36"/>
      <c r="AKZ81" s="36"/>
      <c r="ALA81" s="36"/>
      <c r="ALB81" s="36"/>
      <c r="ALC81" s="36"/>
      <c r="ALD81" s="36"/>
      <c r="ALE81" s="345"/>
      <c r="ALF81" s="538"/>
      <c r="ALG81" s="539"/>
      <c r="ALH81" s="538"/>
      <c r="ALI81" s="540"/>
      <c r="ALJ81" s="540"/>
      <c r="ALK81" s="538"/>
      <c r="ALL81" s="538"/>
      <c r="ALM81" s="541"/>
      <c r="ALN81" s="538"/>
      <c r="ALO81" s="538"/>
      <c r="ALP81" s="538"/>
      <c r="ALQ81" s="538"/>
      <c r="ALR81" s="538"/>
      <c r="ALS81" s="543"/>
      <c r="ALT81" s="192"/>
      <c r="ALU81" s="36"/>
      <c r="ALV81" s="36"/>
      <c r="ALW81" s="36"/>
      <c r="ALX81" s="36"/>
      <c r="ALY81" s="36"/>
      <c r="ALZ81" s="36"/>
      <c r="AMA81" s="36"/>
      <c r="AMB81" s="192"/>
      <c r="AMC81" s="192"/>
      <c r="AMD81" s="36"/>
      <c r="AME81" s="36"/>
      <c r="AMF81" s="36"/>
      <c r="AMG81" s="36"/>
      <c r="AMH81" s="36"/>
      <c r="AMI81" s="36"/>
      <c r="AMJ81" s="36"/>
      <c r="AMK81" s="36"/>
      <c r="AML81" s="36"/>
      <c r="AMM81" s="36"/>
      <c r="AMN81" s="36"/>
      <c r="AMO81" s="36"/>
      <c r="AMP81" s="36"/>
      <c r="AMQ81" s="36"/>
      <c r="AMR81" s="345"/>
      <c r="AMS81" s="538"/>
      <c r="AMT81" s="539"/>
      <c r="AMU81" s="538"/>
      <c r="AMV81" s="540"/>
      <c r="AMW81" s="540"/>
      <c r="AMX81" s="538"/>
      <c r="AMY81" s="538"/>
      <c r="AMZ81" s="541"/>
      <c r="ANA81" s="538"/>
      <c r="ANB81" s="538"/>
      <c r="ANC81" s="538"/>
      <c r="AND81" s="538"/>
      <c r="ANE81" s="538"/>
      <c r="ANF81" s="543"/>
      <c r="ANG81" s="192"/>
      <c r="ANH81" s="36"/>
      <c r="ANI81" s="36"/>
      <c r="ANJ81" s="36"/>
      <c r="ANK81" s="36"/>
      <c r="ANL81" s="36"/>
      <c r="ANM81" s="36"/>
      <c r="ANN81" s="36"/>
      <c r="ANO81" s="192"/>
      <c r="ANP81" s="192"/>
      <c r="ANQ81" s="36"/>
      <c r="ANR81" s="36"/>
      <c r="ANS81" s="36"/>
      <c r="ANT81" s="36"/>
      <c r="ANU81" s="36"/>
      <c r="ANV81" s="36"/>
      <c r="ANW81" s="36"/>
      <c r="ANX81" s="36"/>
      <c r="ANY81" s="36"/>
      <c r="ANZ81" s="36"/>
      <c r="AOA81" s="36"/>
      <c r="AOB81" s="36"/>
      <c r="AOC81" s="36"/>
      <c r="AOD81" s="36"/>
      <c r="AOE81" s="345"/>
      <c r="AOF81" s="538"/>
      <c r="AOG81" s="539"/>
      <c r="AOH81" s="538"/>
      <c r="AOI81" s="540"/>
      <c r="AOJ81" s="540"/>
      <c r="AOK81" s="538"/>
      <c r="AOL81" s="538"/>
      <c r="AOM81" s="541"/>
      <c r="AON81" s="538"/>
      <c r="AOO81" s="538"/>
      <c r="AOP81" s="538"/>
      <c r="AOQ81" s="538"/>
      <c r="AOR81" s="538"/>
      <c r="AOS81" s="543"/>
      <c r="AOT81" s="192"/>
      <c r="AOU81" s="36"/>
      <c r="AOV81" s="36"/>
      <c r="AOW81" s="36"/>
      <c r="AOX81" s="36"/>
      <c r="AOY81" s="36"/>
      <c r="AOZ81" s="36"/>
      <c r="APA81" s="36"/>
      <c r="APB81" s="192"/>
      <c r="APC81" s="192"/>
      <c r="APD81" s="36"/>
      <c r="APE81" s="36"/>
      <c r="APF81" s="36"/>
      <c r="APG81" s="36"/>
      <c r="APH81" s="36"/>
      <c r="API81" s="36"/>
      <c r="APJ81" s="36"/>
      <c r="APK81" s="36"/>
      <c r="APL81" s="36"/>
      <c r="APM81" s="36"/>
      <c r="APN81" s="36"/>
      <c r="APO81" s="36"/>
      <c r="APP81" s="36"/>
      <c r="APQ81" s="36"/>
      <c r="APR81" s="345"/>
      <c r="APS81" s="538"/>
      <c r="APT81" s="539"/>
      <c r="APU81" s="538"/>
      <c r="APV81" s="540"/>
      <c r="APW81" s="540"/>
      <c r="APX81" s="538"/>
      <c r="APY81" s="538"/>
      <c r="APZ81" s="541"/>
      <c r="AQA81" s="538"/>
      <c r="AQB81" s="538"/>
      <c r="AQC81" s="538"/>
      <c r="AQD81" s="538"/>
      <c r="AQE81" s="538"/>
      <c r="AQF81" s="543"/>
      <c r="AQG81" s="192"/>
      <c r="AQH81" s="36"/>
      <c r="AQI81" s="36"/>
      <c r="AQJ81" s="36"/>
      <c r="AQK81" s="36"/>
      <c r="AQL81" s="36"/>
      <c r="AQM81" s="36"/>
      <c r="AQN81" s="36"/>
      <c r="AQO81" s="192"/>
      <c r="AQP81" s="192"/>
      <c r="AQQ81" s="36"/>
      <c r="AQR81" s="36"/>
      <c r="AQS81" s="36"/>
      <c r="AQT81" s="36"/>
      <c r="AQU81" s="36"/>
      <c r="AQV81" s="36"/>
      <c r="AQW81" s="36"/>
      <c r="AQX81" s="36"/>
      <c r="AQY81" s="36"/>
      <c r="AQZ81" s="36"/>
      <c r="ARA81" s="36"/>
      <c r="ARB81" s="36"/>
      <c r="ARC81" s="36"/>
      <c r="ARD81" s="36"/>
      <c r="ARE81" s="345"/>
      <c r="ARF81" s="538"/>
      <c r="ARG81" s="539"/>
      <c r="ARH81" s="538"/>
      <c r="ARI81" s="540"/>
      <c r="ARJ81" s="540"/>
      <c r="ARK81" s="538"/>
      <c r="ARL81" s="538"/>
      <c r="ARM81" s="541"/>
      <c r="ARN81" s="538"/>
      <c r="ARO81" s="538"/>
      <c r="ARP81" s="538"/>
      <c r="ARQ81" s="538"/>
      <c r="ARR81" s="538"/>
      <c r="ARS81" s="543"/>
      <c r="ART81" s="192"/>
      <c r="ARU81" s="36"/>
      <c r="ARV81" s="36"/>
      <c r="ARW81" s="36"/>
      <c r="ARX81" s="36"/>
      <c r="ARY81" s="36"/>
      <c r="ARZ81" s="36"/>
      <c r="ASA81" s="36"/>
      <c r="ASB81" s="192"/>
      <c r="ASC81" s="192"/>
      <c r="ASD81" s="36"/>
      <c r="ASE81" s="36"/>
      <c r="ASF81" s="36"/>
      <c r="ASG81" s="36"/>
      <c r="ASH81" s="36"/>
      <c r="ASI81" s="36"/>
      <c r="ASJ81" s="36"/>
      <c r="ASK81" s="36"/>
      <c r="ASL81" s="36"/>
      <c r="ASM81" s="36"/>
      <c r="ASN81" s="36"/>
      <c r="ASO81" s="36"/>
      <c r="ASP81" s="36"/>
      <c r="ASQ81" s="36"/>
      <c r="ASR81" s="345"/>
      <c r="ASS81" s="538"/>
      <c r="AST81" s="539"/>
      <c r="ASU81" s="538"/>
      <c r="ASV81" s="540"/>
      <c r="ASW81" s="540"/>
      <c r="ASX81" s="538"/>
      <c r="ASY81" s="538"/>
      <c r="ASZ81" s="541"/>
      <c r="ATA81" s="538"/>
      <c r="ATB81" s="538"/>
      <c r="ATC81" s="538"/>
      <c r="ATD81" s="538"/>
      <c r="ATE81" s="538"/>
      <c r="ATF81" s="543"/>
      <c r="ATG81" s="192"/>
      <c r="ATH81" s="36"/>
      <c r="ATI81" s="36"/>
      <c r="ATJ81" s="36"/>
      <c r="ATK81" s="36"/>
      <c r="ATL81" s="36"/>
      <c r="ATM81" s="36"/>
      <c r="ATN81" s="36"/>
      <c r="ATO81" s="192"/>
      <c r="ATP81" s="192"/>
      <c r="ATQ81" s="36"/>
      <c r="ATR81" s="36"/>
      <c r="ATS81" s="36"/>
      <c r="ATT81" s="36"/>
      <c r="ATU81" s="36"/>
      <c r="ATV81" s="36"/>
      <c r="ATW81" s="36"/>
      <c r="ATX81" s="36"/>
      <c r="ATY81" s="36"/>
      <c r="ATZ81" s="36"/>
      <c r="AUA81" s="36"/>
      <c r="AUB81" s="36"/>
      <c r="AUC81" s="36"/>
      <c r="AUD81" s="36"/>
      <c r="AUE81" s="345"/>
      <c r="AUF81" s="538"/>
      <c r="AUG81" s="539"/>
      <c r="AUH81" s="538"/>
      <c r="AUI81" s="540"/>
      <c r="AUJ81" s="540"/>
      <c r="AUK81" s="538"/>
      <c r="AUL81" s="538"/>
      <c r="AUM81" s="541"/>
      <c r="AUN81" s="538"/>
      <c r="AUO81" s="538"/>
      <c r="AUP81" s="538"/>
      <c r="AUQ81" s="538"/>
      <c r="AUR81" s="538"/>
      <c r="AUS81" s="543"/>
      <c r="AUT81" s="192"/>
      <c r="AUU81" s="36"/>
      <c r="AUV81" s="36"/>
      <c r="AUW81" s="36"/>
      <c r="AUX81" s="36"/>
      <c r="AUY81" s="36"/>
      <c r="AUZ81" s="36"/>
      <c r="AVA81" s="36"/>
      <c r="AVB81" s="192"/>
      <c r="AVC81" s="192"/>
      <c r="AVD81" s="36"/>
      <c r="AVE81" s="36"/>
      <c r="AVF81" s="36"/>
      <c r="AVG81" s="36"/>
      <c r="AVH81" s="36"/>
      <c r="AVI81" s="36"/>
      <c r="AVJ81" s="36"/>
      <c r="AVK81" s="36"/>
      <c r="AVL81" s="36"/>
      <c r="AVM81" s="36"/>
      <c r="AVN81" s="36"/>
      <c r="AVO81" s="36"/>
      <c r="AVP81" s="36"/>
      <c r="AVQ81" s="36"/>
      <c r="AVR81" s="345"/>
      <c r="AVS81" s="538"/>
      <c r="AVT81" s="539"/>
      <c r="AVU81" s="538"/>
      <c r="AVV81" s="540"/>
      <c r="AVW81" s="540"/>
      <c r="AVX81" s="538"/>
      <c r="AVY81" s="538"/>
      <c r="AVZ81" s="541"/>
      <c r="AWA81" s="538"/>
      <c r="AWB81" s="538"/>
      <c r="AWC81" s="538"/>
      <c r="AWD81" s="538"/>
      <c r="AWE81" s="538"/>
      <c r="AWF81" s="543"/>
      <c r="AWG81" s="192"/>
      <c r="AWH81" s="36"/>
      <c r="AWI81" s="36"/>
      <c r="AWJ81" s="36"/>
      <c r="AWK81" s="36"/>
      <c r="AWL81" s="36"/>
      <c r="AWM81" s="36"/>
      <c r="AWN81" s="36"/>
      <c r="AWO81" s="192"/>
      <c r="AWP81" s="192"/>
      <c r="AWQ81" s="36"/>
      <c r="AWR81" s="36"/>
      <c r="AWS81" s="36"/>
      <c r="AWT81" s="36"/>
      <c r="AWU81" s="36"/>
      <c r="AWV81" s="36"/>
      <c r="AWW81" s="36"/>
      <c r="AWX81" s="36"/>
      <c r="AWY81" s="36"/>
      <c r="AWZ81" s="36"/>
      <c r="AXA81" s="36"/>
      <c r="AXB81" s="36"/>
      <c r="AXC81" s="36"/>
      <c r="AXD81" s="36"/>
      <c r="AXE81" s="345"/>
      <c r="AXF81" s="538"/>
      <c r="AXG81" s="539"/>
      <c r="AXH81" s="538"/>
      <c r="AXI81" s="540"/>
      <c r="AXJ81" s="540"/>
      <c r="AXK81" s="538"/>
      <c r="AXL81" s="538"/>
      <c r="AXM81" s="541"/>
      <c r="AXN81" s="538"/>
      <c r="AXO81" s="538"/>
      <c r="AXP81" s="538"/>
      <c r="AXQ81" s="538"/>
      <c r="AXR81" s="538"/>
      <c r="AXS81" s="543"/>
      <c r="AXT81" s="192"/>
      <c r="AXU81" s="36"/>
      <c r="AXV81" s="36"/>
      <c r="AXW81" s="36"/>
      <c r="AXX81" s="36"/>
      <c r="AXY81" s="36"/>
      <c r="AXZ81" s="36"/>
      <c r="AYA81" s="36"/>
      <c r="AYB81" s="192"/>
      <c r="AYC81" s="192"/>
      <c r="AYD81" s="36"/>
      <c r="AYE81" s="36"/>
      <c r="AYF81" s="36"/>
      <c r="AYG81" s="36"/>
      <c r="AYH81" s="36"/>
      <c r="AYI81" s="36"/>
      <c r="AYJ81" s="36"/>
      <c r="AYK81" s="36"/>
      <c r="AYL81" s="36"/>
      <c r="AYM81" s="36"/>
      <c r="AYN81" s="36"/>
      <c r="AYO81" s="36"/>
      <c r="AYP81" s="36"/>
      <c r="AYQ81" s="36"/>
      <c r="AYR81" s="345"/>
      <c r="AYS81" s="538"/>
      <c r="AYT81" s="539"/>
      <c r="AYU81" s="538"/>
      <c r="AYV81" s="540"/>
      <c r="AYW81" s="540"/>
      <c r="AYX81" s="538"/>
      <c r="AYY81" s="538"/>
      <c r="AYZ81" s="541"/>
      <c r="AZA81" s="538"/>
      <c r="AZB81" s="538"/>
      <c r="AZC81" s="538"/>
      <c r="AZD81" s="538"/>
      <c r="AZE81" s="538"/>
      <c r="AZF81" s="543"/>
      <c r="AZG81" s="192"/>
      <c r="AZH81" s="36"/>
      <c r="AZI81" s="36"/>
      <c r="AZJ81" s="36"/>
      <c r="AZK81" s="36"/>
      <c r="AZL81" s="36"/>
      <c r="AZM81" s="36"/>
      <c r="AZN81" s="36"/>
      <c r="AZO81" s="192"/>
      <c r="AZP81" s="192"/>
      <c r="AZQ81" s="36"/>
      <c r="AZR81" s="36"/>
      <c r="AZS81" s="36"/>
      <c r="AZT81" s="36"/>
      <c r="AZU81" s="36"/>
      <c r="AZV81" s="36"/>
      <c r="AZW81" s="36"/>
      <c r="AZX81" s="36"/>
      <c r="AZY81" s="36"/>
      <c r="AZZ81" s="36"/>
      <c r="BAA81" s="36"/>
      <c r="BAB81" s="36"/>
      <c r="BAC81" s="36"/>
      <c r="BAD81" s="36"/>
      <c r="BAE81" s="345"/>
      <c r="BAF81" s="538"/>
      <c r="BAG81" s="539"/>
      <c r="BAH81" s="538"/>
      <c r="BAI81" s="540"/>
      <c r="BAJ81" s="540"/>
      <c r="BAK81" s="538"/>
      <c r="BAL81" s="538"/>
      <c r="BAM81" s="541"/>
      <c r="BAN81" s="538"/>
      <c r="BAO81" s="538"/>
      <c r="BAP81" s="538"/>
      <c r="BAQ81" s="538"/>
      <c r="BAR81" s="538"/>
      <c r="BAS81" s="543"/>
      <c r="BAT81" s="192"/>
      <c r="BAU81" s="36"/>
      <c r="BAV81" s="36"/>
      <c r="BAW81" s="36"/>
      <c r="BAX81" s="36"/>
      <c r="BAY81" s="36"/>
      <c r="BAZ81" s="36"/>
      <c r="BBA81" s="36"/>
      <c r="BBB81" s="192"/>
      <c r="BBC81" s="192"/>
      <c r="BBD81" s="36"/>
      <c r="BBE81" s="36"/>
      <c r="BBF81" s="36"/>
      <c r="BBG81" s="36"/>
      <c r="BBH81" s="36"/>
      <c r="BBI81" s="36"/>
      <c r="BBJ81" s="36"/>
      <c r="BBK81" s="36"/>
      <c r="BBL81" s="36"/>
      <c r="BBM81" s="36"/>
      <c r="BBN81" s="36"/>
      <c r="BBO81" s="36"/>
      <c r="BBP81" s="36"/>
      <c r="BBQ81" s="36"/>
      <c r="BBR81" s="345"/>
      <c r="BBS81" s="538"/>
      <c r="BBT81" s="539"/>
      <c r="BBU81" s="538"/>
      <c r="BBV81" s="540"/>
      <c r="BBW81" s="540"/>
      <c r="BBX81" s="538"/>
      <c r="BBY81" s="538"/>
      <c r="BBZ81" s="541"/>
      <c r="BCA81" s="538"/>
      <c r="BCB81" s="538"/>
      <c r="BCC81" s="538"/>
      <c r="BCD81" s="538"/>
      <c r="BCE81" s="538"/>
      <c r="BCF81" s="543"/>
      <c r="BCG81" s="192"/>
      <c r="BCH81" s="36"/>
      <c r="BCI81" s="36"/>
      <c r="BCJ81" s="36"/>
      <c r="BCK81" s="36"/>
      <c r="BCL81" s="36"/>
      <c r="BCM81" s="36"/>
      <c r="BCN81" s="36"/>
      <c r="BCO81" s="192"/>
      <c r="BCP81" s="192"/>
      <c r="BCQ81" s="36"/>
      <c r="BCR81" s="36"/>
      <c r="BCS81" s="36"/>
      <c r="BCT81" s="36"/>
      <c r="BCU81" s="36"/>
      <c r="BCV81" s="36"/>
      <c r="BCW81" s="36"/>
      <c r="BCX81" s="36"/>
      <c r="BCY81" s="36"/>
      <c r="BCZ81" s="36"/>
      <c r="BDA81" s="36"/>
      <c r="BDB81" s="36"/>
      <c r="BDC81" s="36"/>
      <c r="BDD81" s="36"/>
      <c r="BDE81" s="345"/>
      <c r="BDF81" s="538"/>
      <c r="BDG81" s="539"/>
      <c r="BDH81" s="538"/>
      <c r="BDI81" s="540"/>
      <c r="BDJ81" s="540"/>
      <c r="BDK81" s="538"/>
      <c r="BDL81" s="538"/>
      <c r="BDM81" s="541"/>
      <c r="BDN81" s="538"/>
      <c r="BDO81" s="538"/>
      <c r="BDP81" s="538"/>
      <c r="BDQ81" s="538"/>
      <c r="BDR81" s="538"/>
      <c r="BDS81" s="543"/>
      <c r="BDT81" s="192"/>
      <c r="BDU81" s="36"/>
      <c r="BDV81" s="36"/>
      <c r="BDW81" s="36"/>
      <c r="BDX81" s="36"/>
      <c r="BDY81" s="36"/>
      <c r="BDZ81" s="36"/>
      <c r="BEA81" s="36"/>
      <c r="BEB81" s="192"/>
      <c r="BEC81" s="192"/>
      <c r="BED81" s="36"/>
      <c r="BEE81" s="36"/>
      <c r="BEF81" s="36"/>
      <c r="BEG81" s="36"/>
      <c r="BEH81" s="36"/>
      <c r="BEI81" s="36"/>
      <c r="BEJ81" s="36"/>
      <c r="BEK81" s="36"/>
      <c r="BEL81" s="36"/>
      <c r="BEM81" s="36"/>
      <c r="BEN81" s="36"/>
      <c r="BEO81" s="36"/>
      <c r="BEP81" s="36"/>
      <c r="BEQ81" s="36"/>
      <c r="BER81" s="345"/>
      <c r="BES81" s="538"/>
      <c r="BET81" s="539"/>
      <c r="BEU81" s="538"/>
      <c r="BEV81" s="540"/>
      <c r="BEW81" s="540"/>
      <c r="BEX81" s="538"/>
      <c r="BEY81" s="538"/>
      <c r="BEZ81" s="541"/>
      <c r="BFA81" s="538"/>
      <c r="BFB81" s="538"/>
      <c r="BFC81" s="538"/>
      <c r="BFD81" s="538"/>
      <c r="BFE81" s="538"/>
      <c r="BFF81" s="543"/>
      <c r="BFG81" s="192"/>
      <c r="BFH81" s="36"/>
      <c r="BFI81" s="36"/>
      <c r="BFJ81" s="36"/>
      <c r="BFK81" s="36"/>
      <c r="BFL81" s="36"/>
      <c r="BFM81" s="36"/>
      <c r="BFN81" s="36"/>
      <c r="BFO81" s="192"/>
      <c r="BFP81" s="192"/>
      <c r="BFQ81" s="36"/>
      <c r="BFR81" s="36"/>
      <c r="BFS81" s="36"/>
      <c r="BFT81" s="36"/>
      <c r="BFU81" s="36"/>
      <c r="BFV81" s="36"/>
      <c r="BFW81" s="36"/>
      <c r="BFX81" s="36"/>
      <c r="BFY81" s="36"/>
      <c r="BFZ81" s="36"/>
      <c r="BGA81" s="36"/>
      <c r="BGB81" s="36"/>
      <c r="BGC81" s="36"/>
      <c r="BGD81" s="36"/>
      <c r="BGE81" s="345"/>
      <c r="BGF81" s="538"/>
      <c r="BGG81" s="539"/>
      <c r="BGH81" s="538"/>
      <c r="BGI81" s="540"/>
      <c r="BGJ81" s="540"/>
      <c r="BGK81" s="538"/>
      <c r="BGL81" s="538"/>
      <c r="BGM81" s="541"/>
      <c r="BGN81" s="538"/>
      <c r="BGO81" s="538"/>
      <c r="BGP81" s="538"/>
      <c r="BGQ81" s="538"/>
      <c r="BGR81" s="538"/>
      <c r="BGS81" s="543"/>
      <c r="BGT81" s="192"/>
      <c r="BGU81" s="36"/>
      <c r="BGV81" s="36"/>
      <c r="BGW81" s="36"/>
      <c r="BGX81" s="36"/>
      <c r="BGY81" s="36"/>
      <c r="BGZ81" s="36"/>
      <c r="BHA81" s="36"/>
      <c r="BHB81" s="192"/>
      <c r="BHC81" s="192"/>
      <c r="BHD81" s="36"/>
      <c r="BHE81" s="36"/>
      <c r="BHF81" s="36"/>
      <c r="BHG81" s="36"/>
      <c r="BHH81" s="36"/>
      <c r="BHI81" s="36"/>
      <c r="BHJ81" s="36"/>
      <c r="BHK81" s="36"/>
      <c r="BHL81" s="36"/>
      <c r="BHM81" s="36"/>
      <c r="BHN81" s="36"/>
      <c r="BHO81" s="36"/>
      <c r="BHP81" s="36"/>
      <c r="BHQ81" s="36"/>
      <c r="BHR81" s="345"/>
      <c r="BHS81" s="538"/>
      <c r="BHT81" s="539"/>
      <c r="BHU81" s="538"/>
      <c r="BHV81" s="540"/>
      <c r="BHW81" s="540"/>
      <c r="BHX81" s="538"/>
      <c r="BHY81" s="538"/>
      <c r="BHZ81" s="541"/>
      <c r="BIA81" s="538"/>
      <c r="BIB81" s="538"/>
      <c r="BIC81" s="538"/>
      <c r="BID81" s="538"/>
      <c r="BIE81" s="538"/>
      <c r="BIF81" s="543"/>
      <c r="BIG81" s="192"/>
      <c r="BIH81" s="36"/>
      <c r="BII81" s="36"/>
      <c r="BIJ81" s="36"/>
      <c r="BIK81" s="36"/>
      <c r="BIL81" s="36"/>
      <c r="BIM81" s="36"/>
      <c r="BIN81" s="36"/>
      <c r="BIO81" s="192"/>
      <c r="BIP81" s="192"/>
      <c r="BIQ81" s="36"/>
      <c r="BIR81" s="36"/>
      <c r="BIS81" s="36"/>
      <c r="BIT81" s="36"/>
      <c r="BIU81" s="36"/>
      <c r="BIV81" s="36"/>
      <c r="BIW81" s="36"/>
      <c r="BIX81" s="36"/>
      <c r="BIY81" s="36"/>
      <c r="BIZ81" s="36"/>
      <c r="BJA81" s="36"/>
      <c r="BJB81" s="36"/>
      <c r="BJC81" s="36"/>
      <c r="BJD81" s="36"/>
      <c r="BJE81" s="345"/>
      <c r="BJF81" s="538"/>
      <c r="BJG81" s="539"/>
      <c r="BJH81" s="538"/>
      <c r="BJI81" s="540"/>
      <c r="BJJ81" s="540"/>
      <c r="BJK81" s="538"/>
      <c r="BJL81" s="538"/>
      <c r="BJM81" s="541"/>
      <c r="BJN81" s="538"/>
      <c r="BJO81" s="538"/>
      <c r="BJP81" s="538"/>
      <c r="BJQ81" s="538"/>
      <c r="BJR81" s="538"/>
      <c r="BJS81" s="543"/>
      <c r="BJT81" s="192"/>
      <c r="BJU81" s="36"/>
      <c r="BJV81" s="36"/>
      <c r="BJW81" s="36"/>
      <c r="BJX81" s="36"/>
      <c r="BJY81" s="36"/>
      <c r="BJZ81" s="36"/>
      <c r="BKA81" s="36"/>
      <c r="BKB81" s="192"/>
      <c r="BKC81" s="192"/>
      <c r="BKD81" s="36"/>
      <c r="BKE81" s="36"/>
      <c r="BKF81" s="36"/>
      <c r="BKG81" s="36"/>
      <c r="BKH81" s="36"/>
      <c r="BKI81" s="36"/>
      <c r="BKJ81" s="36"/>
      <c r="BKK81" s="36"/>
      <c r="BKL81" s="36"/>
      <c r="BKM81" s="36"/>
      <c r="BKN81" s="36"/>
      <c r="BKO81" s="36"/>
      <c r="BKP81" s="36"/>
      <c r="BKQ81" s="36"/>
      <c r="BKR81" s="345"/>
      <c r="BKS81" s="538"/>
      <c r="BKT81" s="539"/>
      <c r="BKU81" s="538"/>
      <c r="BKV81" s="540"/>
      <c r="BKW81" s="540"/>
      <c r="BKX81" s="538"/>
      <c r="BKY81" s="538"/>
      <c r="BKZ81" s="541"/>
      <c r="BLA81" s="538"/>
      <c r="BLB81" s="538"/>
      <c r="BLC81" s="538"/>
      <c r="BLD81" s="538"/>
      <c r="BLE81" s="538"/>
      <c r="BLF81" s="543"/>
      <c r="BLG81" s="192"/>
      <c r="BLH81" s="36"/>
      <c r="BLI81" s="36"/>
      <c r="BLJ81" s="36"/>
      <c r="BLK81" s="36"/>
      <c r="BLL81" s="36"/>
      <c r="BLM81" s="36"/>
      <c r="BLN81" s="36"/>
      <c r="BLO81" s="192"/>
      <c r="BLP81" s="192"/>
      <c r="BLQ81" s="36"/>
      <c r="BLR81" s="36"/>
      <c r="BLS81" s="36"/>
      <c r="BLT81" s="36"/>
      <c r="BLU81" s="36"/>
      <c r="BLV81" s="36"/>
      <c r="BLW81" s="36"/>
      <c r="BLX81" s="36"/>
      <c r="BLY81" s="36"/>
      <c r="BLZ81" s="36"/>
      <c r="BMA81" s="36"/>
      <c r="BMB81" s="36"/>
      <c r="BMC81" s="36"/>
      <c r="BMD81" s="36"/>
      <c r="BME81" s="345"/>
      <c r="BMF81" s="538"/>
      <c r="BMG81" s="539"/>
      <c r="BMH81" s="538"/>
      <c r="BMI81" s="540"/>
      <c r="BMJ81" s="540"/>
      <c r="BMK81" s="538"/>
      <c r="BML81" s="538"/>
      <c r="BMM81" s="541"/>
      <c r="BMN81" s="538"/>
      <c r="BMO81" s="538"/>
      <c r="BMP81" s="538"/>
      <c r="BMQ81" s="538"/>
      <c r="BMR81" s="538"/>
      <c r="BMS81" s="543"/>
      <c r="BMT81" s="192"/>
      <c r="BMU81" s="36"/>
      <c r="BMV81" s="36"/>
      <c r="BMW81" s="36"/>
      <c r="BMX81" s="36"/>
      <c r="BMY81" s="36"/>
      <c r="BMZ81" s="36"/>
      <c r="BNA81" s="36"/>
      <c r="BNB81" s="192"/>
      <c r="BNC81" s="192"/>
      <c r="BND81" s="36"/>
      <c r="BNE81" s="36"/>
      <c r="BNF81" s="36"/>
      <c r="BNG81" s="36"/>
      <c r="BNH81" s="36"/>
      <c r="BNI81" s="36"/>
      <c r="BNJ81" s="36"/>
      <c r="BNK81" s="36"/>
      <c r="BNL81" s="36"/>
      <c r="BNM81" s="36"/>
      <c r="BNN81" s="36"/>
      <c r="BNO81" s="36"/>
      <c r="BNP81" s="36"/>
      <c r="BNQ81" s="36"/>
      <c r="BNR81" s="345"/>
      <c r="BNS81" s="538"/>
      <c r="BNT81" s="539"/>
      <c r="BNU81" s="538"/>
      <c r="BNV81" s="540"/>
      <c r="BNW81" s="540"/>
      <c r="BNX81" s="538"/>
      <c r="BNY81" s="538"/>
      <c r="BNZ81" s="541"/>
      <c r="BOA81" s="538"/>
      <c r="BOB81" s="538"/>
      <c r="BOC81" s="538"/>
      <c r="BOD81" s="538"/>
      <c r="BOE81" s="538"/>
      <c r="BOF81" s="543"/>
      <c r="BOG81" s="192"/>
      <c r="BOH81" s="36"/>
      <c r="BOI81" s="36"/>
      <c r="BOJ81" s="36"/>
      <c r="BOK81" s="36"/>
      <c r="BOL81" s="36"/>
      <c r="BOM81" s="36"/>
      <c r="BON81" s="36"/>
      <c r="BOO81" s="192"/>
      <c r="BOP81" s="192"/>
      <c r="BOQ81" s="36"/>
      <c r="BOR81" s="36"/>
      <c r="BOS81" s="36"/>
      <c r="BOT81" s="36"/>
      <c r="BOU81" s="36"/>
      <c r="BOV81" s="36"/>
      <c r="BOW81" s="36"/>
      <c r="BOX81" s="36"/>
      <c r="BOY81" s="36"/>
      <c r="BOZ81" s="36"/>
      <c r="BPA81" s="36"/>
      <c r="BPB81" s="36"/>
      <c r="BPC81" s="36"/>
      <c r="BPD81" s="36"/>
      <c r="BPE81" s="345"/>
      <c r="BPF81" s="538"/>
      <c r="BPG81" s="539"/>
      <c r="BPH81" s="538"/>
      <c r="BPI81" s="540"/>
      <c r="BPJ81" s="540"/>
      <c r="BPK81" s="538"/>
      <c r="BPL81" s="538"/>
      <c r="BPM81" s="541"/>
      <c r="BPN81" s="538"/>
      <c r="BPO81" s="538"/>
      <c r="BPP81" s="538"/>
      <c r="BPQ81" s="538"/>
      <c r="BPR81" s="538"/>
      <c r="BPS81" s="543"/>
      <c r="BPT81" s="192"/>
      <c r="BPU81" s="36"/>
      <c r="BPV81" s="36"/>
      <c r="BPW81" s="36"/>
      <c r="BPX81" s="36"/>
      <c r="BPY81" s="36"/>
      <c r="BPZ81" s="36"/>
      <c r="BQA81" s="36"/>
      <c r="BQB81" s="192"/>
      <c r="BQC81" s="192"/>
      <c r="BQD81" s="36"/>
      <c r="BQE81" s="36"/>
      <c r="BQF81" s="36"/>
      <c r="BQG81" s="36"/>
      <c r="BQH81" s="36"/>
      <c r="BQI81" s="36"/>
      <c r="BQJ81" s="36"/>
      <c r="BQK81" s="36"/>
      <c r="BQL81" s="36"/>
      <c r="BQM81" s="36"/>
      <c r="BQN81" s="36"/>
      <c r="BQO81" s="36"/>
      <c r="BQP81" s="36"/>
      <c r="BQQ81" s="36"/>
      <c r="BQR81" s="345"/>
      <c r="BQS81" s="538"/>
      <c r="BQT81" s="539"/>
      <c r="BQU81" s="538"/>
      <c r="BQV81" s="540"/>
      <c r="BQW81" s="540"/>
      <c r="BQX81" s="538"/>
      <c r="BQY81" s="538"/>
      <c r="BQZ81" s="541"/>
      <c r="BRA81" s="538"/>
      <c r="BRB81" s="538"/>
      <c r="BRC81" s="538"/>
      <c r="BRD81" s="538"/>
      <c r="BRE81" s="538"/>
      <c r="BRF81" s="543"/>
      <c r="BRG81" s="192"/>
      <c r="BRH81" s="36"/>
      <c r="BRI81" s="36"/>
      <c r="BRJ81" s="36"/>
      <c r="BRK81" s="36"/>
      <c r="BRL81" s="36"/>
      <c r="BRM81" s="36"/>
      <c r="BRN81" s="36"/>
      <c r="BRO81" s="192"/>
      <c r="BRP81" s="192"/>
      <c r="BRQ81" s="36"/>
      <c r="BRR81" s="36"/>
      <c r="BRS81" s="36"/>
      <c r="BRT81" s="36"/>
      <c r="BRU81" s="36"/>
      <c r="BRV81" s="36"/>
      <c r="BRW81" s="36"/>
      <c r="BRX81" s="36"/>
      <c r="BRY81" s="36"/>
      <c r="BRZ81" s="36"/>
      <c r="BSA81" s="36"/>
      <c r="BSB81" s="36"/>
      <c r="BSC81" s="36"/>
      <c r="BSD81" s="36"/>
      <c r="BSE81" s="345"/>
      <c r="BSF81" s="538"/>
      <c r="BSG81" s="539"/>
      <c r="BSH81" s="538"/>
      <c r="BSI81" s="540"/>
      <c r="BSJ81" s="540"/>
      <c r="BSK81" s="538"/>
      <c r="BSL81" s="538"/>
      <c r="BSM81" s="541"/>
      <c r="BSN81" s="538"/>
      <c r="BSO81" s="538"/>
      <c r="BSP81" s="538"/>
      <c r="BSQ81" s="538"/>
      <c r="BSR81" s="538"/>
      <c r="BSS81" s="543"/>
      <c r="BST81" s="192"/>
      <c r="BSU81" s="36"/>
      <c r="BSV81" s="36"/>
      <c r="BSW81" s="36"/>
      <c r="BSX81" s="36"/>
      <c r="BSY81" s="36"/>
      <c r="BSZ81" s="36"/>
      <c r="BTA81" s="36"/>
      <c r="BTB81" s="192"/>
      <c r="BTC81" s="192"/>
      <c r="BTD81" s="36"/>
      <c r="BTE81" s="36"/>
      <c r="BTF81" s="36"/>
      <c r="BTG81" s="36"/>
      <c r="BTH81" s="36"/>
      <c r="BTI81" s="36"/>
      <c r="BTJ81" s="36"/>
      <c r="BTK81" s="36"/>
      <c r="BTL81" s="36"/>
      <c r="BTM81" s="36"/>
      <c r="BTN81" s="36"/>
      <c r="BTO81" s="36"/>
      <c r="BTP81" s="36"/>
      <c r="BTQ81" s="36"/>
      <c r="BTR81" s="345"/>
      <c r="BTS81" s="538"/>
      <c r="BTT81" s="539"/>
      <c r="BTU81" s="538"/>
      <c r="BTV81" s="540"/>
      <c r="BTW81" s="540"/>
      <c r="BTX81" s="538"/>
      <c r="BTY81" s="538"/>
      <c r="BTZ81" s="541"/>
      <c r="BUA81" s="538"/>
      <c r="BUB81" s="538"/>
      <c r="BUC81" s="538"/>
      <c r="BUD81" s="538"/>
      <c r="BUE81" s="538"/>
      <c r="BUF81" s="543"/>
      <c r="BUG81" s="192"/>
      <c r="BUH81" s="36"/>
      <c r="BUI81" s="36"/>
      <c r="BUJ81" s="36"/>
      <c r="BUK81" s="36"/>
      <c r="BUL81" s="36"/>
      <c r="BUM81" s="36"/>
      <c r="BUN81" s="36"/>
      <c r="BUO81" s="192"/>
      <c r="BUP81" s="192"/>
      <c r="BUQ81" s="36"/>
      <c r="BUR81" s="36"/>
      <c r="BUS81" s="36"/>
      <c r="BUT81" s="36"/>
      <c r="BUU81" s="36"/>
      <c r="BUV81" s="36"/>
      <c r="BUW81" s="36"/>
      <c r="BUX81" s="36"/>
      <c r="BUY81" s="36"/>
      <c r="BUZ81" s="36"/>
      <c r="BVA81" s="36"/>
      <c r="BVB81" s="36"/>
      <c r="BVC81" s="36"/>
      <c r="BVD81" s="36"/>
      <c r="BVE81" s="345"/>
      <c r="BVF81" s="538"/>
      <c r="BVG81" s="539"/>
      <c r="BVH81" s="538"/>
      <c r="BVI81" s="540"/>
      <c r="BVJ81" s="540"/>
      <c r="BVK81" s="538"/>
      <c r="BVL81" s="538"/>
      <c r="BVM81" s="541"/>
      <c r="BVN81" s="538"/>
      <c r="BVO81" s="538"/>
      <c r="BVP81" s="538"/>
      <c r="BVQ81" s="538"/>
      <c r="BVR81" s="538"/>
      <c r="BVS81" s="543"/>
      <c r="BVT81" s="192"/>
      <c r="BVU81" s="36"/>
      <c r="BVV81" s="36"/>
      <c r="BVW81" s="36"/>
      <c r="BVX81" s="36"/>
      <c r="BVY81" s="36"/>
      <c r="BVZ81" s="36"/>
      <c r="BWA81" s="36"/>
      <c r="BWB81" s="192"/>
      <c r="BWC81" s="192"/>
      <c r="BWD81" s="36"/>
      <c r="BWE81" s="36"/>
      <c r="BWF81" s="36"/>
      <c r="BWG81" s="36"/>
      <c r="BWH81" s="36"/>
      <c r="BWI81" s="36"/>
      <c r="BWJ81" s="36"/>
      <c r="BWK81" s="36"/>
      <c r="BWL81" s="36"/>
      <c r="BWM81" s="36"/>
      <c r="BWN81" s="36"/>
      <c r="BWO81" s="36"/>
      <c r="BWP81" s="36"/>
      <c r="BWQ81" s="36"/>
      <c r="BWR81" s="345"/>
      <c r="BWS81" s="538"/>
      <c r="BWT81" s="539"/>
      <c r="BWU81" s="538"/>
      <c r="BWV81" s="540"/>
      <c r="BWW81" s="540"/>
      <c r="BWX81" s="538"/>
      <c r="BWY81" s="538"/>
      <c r="BWZ81" s="541"/>
      <c r="BXA81" s="538"/>
      <c r="BXB81" s="538"/>
      <c r="BXC81" s="538"/>
      <c r="BXD81" s="538"/>
      <c r="BXE81" s="538"/>
      <c r="BXF81" s="543"/>
      <c r="BXG81" s="192"/>
      <c r="BXH81" s="36"/>
      <c r="BXI81" s="36"/>
      <c r="BXJ81" s="36"/>
      <c r="BXK81" s="36"/>
      <c r="BXL81" s="36"/>
      <c r="BXM81" s="36"/>
      <c r="BXN81" s="36"/>
      <c r="BXO81" s="192"/>
      <c r="BXP81" s="192"/>
      <c r="BXQ81" s="36"/>
      <c r="BXR81" s="36"/>
      <c r="BXS81" s="36"/>
      <c r="BXT81" s="36"/>
      <c r="BXU81" s="36"/>
      <c r="BXV81" s="36"/>
      <c r="BXW81" s="36"/>
      <c r="BXX81" s="36"/>
      <c r="BXY81" s="36"/>
      <c r="BXZ81" s="36"/>
      <c r="BYA81" s="36"/>
      <c r="BYB81" s="36"/>
      <c r="BYC81" s="36"/>
      <c r="BYD81" s="36"/>
      <c r="BYE81" s="345"/>
      <c r="BYF81" s="538"/>
      <c r="BYG81" s="539"/>
      <c r="BYH81" s="538"/>
      <c r="BYI81" s="540"/>
      <c r="BYJ81" s="540"/>
      <c r="BYK81" s="538"/>
      <c r="BYL81" s="538"/>
      <c r="BYM81" s="541"/>
      <c r="BYN81" s="538"/>
      <c r="BYO81" s="538"/>
      <c r="BYP81" s="538"/>
      <c r="BYQ81" s="538"/>
      <c r="BYR81" s="538"/>
      <c r="BYS81" s="543"/>
      <c r="BYT81" s="192"/>
      <c r="BYU81" s="36"/>
      <c r="BYV81" s="36"/>
      <c r="BYW81" s="36"/>
      <c r="BYX81" s="36"/>
      <c r="BYY81" s="36"/>
      <c r="BYZ81" s="36"/>
      <c r="BZA81" s="36"/>
      <c r="BZB81" s="192"/>
      <c r="BZC81" s="192"/>
      <c r="BZD81" s="36"/>
      <c r="BZE81" s="36"/>
      <c r="BZF81" s="36"/>
      <c r="BZG81" s="36"/>
      <c r="BZH81" s="36"/>
      <c r="BZI81" s="36"/>
      <c r="BZJ81" s="36"/>
      <c r="BZK81" s="36"/>
      <c r="BZL81" s="36"/>
      <c r="BZM81" s="36"/>
      <c r="BZN81" s="36"/>
      <c r="BZO81" s="36"/>
      <c r="BZP81" s="36"/>
      <c r="BZQ81" s="36"/>
      <c r="BZR81" s="345"/>
      <c r="BZS81" s="538"/>
      <c r="BZT81" s="539"/>
      <c r="BZU81" s="538"/>
      <c r="BZV81" s="540"/>
      <c r="BZW81" s="540"/>
      <c r="BZX81" s="538"/>
      <c r="BZY81" s="538"/>
      <c r="BZZ81" s="541"/>
      <c r="CAA81" s="538"/>
      <c r="CAB81" s="538"/>
      <c r="CAC81" s="538"/>
      <c r="CAD81" s="538"/>
      <c r="CAE81" s="538"/>
      <c r="CAF81" s="543"/>
      <c r="CAG81" s="192"/>
      <c r="CAH81" s="36"/>
      <c r="CAI81" s="36"/>
      <c r="CAJ81" s="36"/>
      <c r="CAK81" s="36"/>
      <c r="CAL81" s="36"/>
      <c r="CAM81" s="36"/>
      <c r="CAN81" s="36"/>
      <c r="CAO81" s="192"/>
      <c r="CAP81" s="192"/>
      <c r="CAQ81" s="36"/>
      <c r="CAR81" s="36"/>
      <c r="CAS81" s="36"/>
      <c r="CAT81" s="36"/>
      <c r="CAU81" s="36"/>
      <c r="CAV81" s="36"/>
      <c r="CAW81" s="36"/>
      <c r="CAX81" s="36"/>
      <c r="CAY81" s="36"/>
      <c r="CAZ81" s="36"/>
      <c r="CBA81" s="36"/>
      <c r="CBB81" s="36"/>
      <c r="CBC81" s="36"/>
      <c r="CBD81" s="36"/>
      <c r="CBE81" s="345"/>
      <c r="CBF81" s="538"/>
      <c r="CBG81" s="539"/>
      <c r="CBH81" s="538"/>
      <c r="CBI81" s="540"/>
      <c r="CBJ81" s="540"/>
      <c r="CBK81" s="538"/>
      <c r="CBL81" s="538"/>
      <c r="CBM81" s="541"/>
      <c r="CBN81" s="538"/>
      <c r="CBO81" s="538"/>
      <c r="CBP81" s="538"/>
      <c r="CBQ81" s="538"/>
      <c r="CBR81" s="538"/>
      <c r="CBS81" s="543"/>
      <c r="CBT81" s="192"/>
      <c r="CBU81" s="36"/>
      <c r="CBV81" s="36"/>
      <c r="CBW81" s="36"/>
      <c r="CBX81" s="36"/>
      <c r="CBY81" s="36"/>
      <c r="CBZ81" s="36"/>
      <c r="CCA81" s="36"/>
      <c r="CCB81" s="192"/>
      <c r="CCC81" s="192"/>
      <c r="CCD81" s="36"/>
      <c r="CCE81" s="36"/>
      <c r="CCF81" s="36"/>
      <c r="CCG81" s="36"/>
      <c r="CCH81" s="36"/>
      <c r="CCI81" s="36"/>
      <c r="CCJ81" s="36"/>
      <c r="CCK81" s="36"/>
      <c r="CCL81" s="36"/>
      <c r="CCM81" s="36"/>
      <c r="CCN81" s="36"/>
      <c r="CCO81" s="36"/>
      <c r="CCP81" s="36"/>
      <c r="CCQ81" s="36"/>
      <c r="CCR81" s="345"/>
      <c r="CCS81" s="538"/>
      <c r="CCT81" s="539"/>
      <c r="CCU81" s="538"/>
      <c r="CCV81" s="540"/>
      <c r="CCW81" s="540"/>
      <c r="CCX81" s="538"/>
      <c r="CCY81" s="538"/>
      <c r="CCZ81" s="541"/>
      <c r="CDA81" s="538"/>
      <c r="CDB81" s="538"/>
      <c r="CDC81" s="538"/>
      <c r="CDD81" s="538"/>
      <c r="CDE81" s="538"/>
      <c r="CDF81" s="543"/>
      <c r="CDG81" s="192"/>
      <c r="CDH81" s="36"/>
      <c r="CDI81" s="36"/>
      <c r="CDJ81" s="36"/>
      <c r="CDK81" s="36"/>
      <c r="CDL81" s="36"/>
      <c r="CDM81" s="36"/>
      <c r="CDN81" s="36"/>
      <c r="CDO81" s="192"/>
      <c r="CDP81" s="192"/>
      <c r="CDQ81" s="36"/>
      <c r="CDR81" s="36"/>
      <c r="CDS81" s="36"/>
      <c r="CDT81" s="36"/>
      <c r="CDU81" s="36"/>
      <c r="CDV81" s="36"/>
      <c r="CDW81" s="36"/>
      <c r="CDX81" s="36"/>
      <c r="CDY81" s="36"/>
      <c r="CDZ81" s="36"/>
      <c r="CEA81" s="36"/>
      <c r="CEB81" s="36"/>
      <c r="CEC81" s="36"/>
      <c r="CED81" s="36"/>
      <c r="CEE81" s="345"/>
      <c r="CEF81" s="538"/>
      <c r="CEG81" s="539"/>
      <c r="CEH81" s="538"/>
      <c r="CEI81" s="540"/>
      <c r="CEJ81" s="540"/>
      <c r="CEK81" s="538"/>
      <c r="CEL81" s="538"/>
      <c r="CEM81" s="541"/>
      <c r="CEN81" s="538"/>
      <c r="CEO81" s="538"/>
      <c r="CEP81" s="538"/>
      <c r="CEQ81" s="538"/>
      <c r="CER81" s="538"/>
      <c r="CES81" s="543"/>
      <c r="CET81" s="192"/>
      <c r="CEU81" s="36"/>
      <c r="CEV81" s="36"/>
      <c r="CEW81" s="36"/>
      <c r="CEX81" s="36"/>
      <c r="CEY81" s="36"/>
      <c r="CEZ81" s="36"/>
      <c r="CFA81" s="36"/>
      <c r="CFB81" s="192"/>
      <c r="CFC81" s="192"/>
      <c r="CFD81" s="36"/>
      <c r="CFE81" s="36"/>
      <c r="CFF81" s="36"/>
      <c r="CFG81" s="36"/>
      <c r="CFH81" s="36"/>
      <c r="CFI81" s="36"/>
      <c r="CFJ81" s="36"/>
      <c r="CFK81" s="36"/>
      <c r="CFL81" s="36"/>
      <c r="CFM81" s="36"/>
      <c r="CFN81" s="36"/>
      <c r="CFO81" s="36"/>
      <c r="CFP81" s="36"/>
      <c r="CFQ81" s="36"/>
      <c r="CFR81" s="345"/>
      <c r="CFS81" s="538"/>
      <c r="CFT81" s="539"/>
      <c r="CFU81" s="538"/>
      <c r="CFV81" s="540"/>
      <c r="CFW81" s="540"/>
      <c r="CFX81" s="538"/>
      <c r="CFY81" s="538"/>
      <c r="CFZ81" s="541"/>
      <c r="CGA81" s="538"/>
      <c r="CGB81" s="538"/>
      <c r="CGC81" s="538"/>
      <c r="CGD81" s="538"/>
      <c r="CGE81" s="538"/>
      <c r="CGF81" s="543"/>
      <c r="CGG81" s="192"/>
      <c r="CGH81" s="36"/>
      <c r="CGI81" s="36"/>
      <c r="CGJ81" s="36"/>
      <c r="CGK81" s="36"/>
      <c r="CGL81" s="36"/>
      <c r="CGM81" s="36"/>
      <c r="CGN81" s="36"/>
      <c r="CGO81" s="192"/>
      <c r="CGP81" s="192"/>
      <c r="CGQ81" s="36"/>
      <c r="CGR81" s="36"/>
      <c r="CGS81" s="36"/>
      <c r="CGT81" s="36"/>
      <c r="CGU81" s="36"/>
      <c r="CGV81" s="36"/>
      <c r="CGW81" s="36"/>
      <c r="CGX81" s="36"/>
      <c r="CGY81" s="36"/>
      <c r="CGZ81" s="36"/>
      <c r="CHA81" s="36"/>
      <c r="CHB81" s="36"/>
      <c r="CHC81" s="36"/>
      <c r="CHD81" s="36"/>
      <c r="CHE81" s="345"/>
      <c r="CHF81" s="538"/>
      <c r="CHG81" s="539"/>
      <c r="CHH81" s="538"/>
      <c r="CHI81" s="540"/>
      <c r="CHJ81" s="540"/>
      <c r="CHK81" s="538"/>
      <c r="CHL81" s="538"/>
      <c r="CHM81" s="541"/>
      <c r="CHN81" s="538"/>
      <c r="CHO81" s="538"/>
      <c r="CHP81" s="538"/>
      <c r="CHQ81" s="538"/>
      <c r="CHR81" s="538"/>
      <c r="CHS81" s="543"/>
      <c r="CHT81" s="192"/>
      <c r="CHU81" s="36"/>
      <c r="CHV81" s="36"/>
      <c r="CHW81" s="36"/>
      <c r="CHX81" s="36"/>
      <c r="CHY81" s="36"/>
      <c r="CHZ81" s="36"/>
      <c r="CIA81" s="36"/>
      <c r="CIB81" s="192"/>
      <c r="CIC81" s="192"/>
      <c r="CID81" s="36"/>
      <c r="CIE81" s="36"/>
      <c r="CIF81" s="36"/>
      <c r="CIG81" s="36"/>
      <c r="CIH81" s="36"/>
      <c r="CII81" s="36"/>
      <c r="CIJ81" s="36"/>
      <c r="CIK81" s="36"/>
      <c r="CIL81" s="36"/>
      <c r="CIM81" s="36"/>
      <c r="CIN81" s="36"/>
      <c r="CIO81" s="36"/>
      <c r="CIP81" s="36"/>
      <c r="CIQ81" s="36"/>
      <c r="CIR81" s="345"/>
      <c r="CIS81" s="538"/>
      <c r="CIT81" s="539"/>
      <c r="CIU81" s="538"/>
      <c r="CIV81" s="540"/>
      <c r="CIW81" s="540"/>
      <c r="CIX81" s="538"/>
      <c r="CIY81" s="538"/>
      <c r="CIZ81" s="541"/>
      <c r="CJA81" s="538"/>
      <c r="CJB81" s="538"/>
      <c r="CJC81" s="538"/>
      <c r="CJD81" s="538"/>
      <c r="CJE81" s="538"/>
      <c r="CJF81" s="543"/>
      <c r="CJG81" s="192"/>
      <c r="CJH81" s="36"/>
      <c r="CJI81" s="36"/>
      <c r="CJJ81" s="36"/>
      <c r="CJK81" s="36"/>
      <c r="CJL81" s="36"/>
      <c r="CJM81" s="36"/>
      <c r="CJN81" s="36"/>
      <c r="CJO81" s="192"/>
      <c r="CJP81" s="192"/>
      <c r="CJQ81" s="36"/>
      <c r="CJR81" s="36"/>
      <c r="CJS81" s="36"/>
      <c r="CJT81" s="36"/>
      <c r="CJU81" s="36"/>
      <c r="CJV81" s="36"/>
      <c r="CJW81" s="36"/>
      <c r="CJX81" s="36"/>
      <c r="CJY81" s="36"/>
      <c r="CJZ81" s="36"/>
      <c r="CKA81" s="36"/>
      <c r="CKB81" s="36"/>
      <c r="CKC81" s="36"/>
      <c r="CKD81" s="36"/>
      <c r="CKE81" s="345"/>
      <c r="CKF81" s="538"/>
      <c r="CKG81" s="539"/>
      <c r="CKH81" s="538"/>
      <c r="CKI81" s="540"/>
      <c r="CKJ81" s="540"/>
      <c r="CKK81" s="538"/>
      <c r="CKL81" s="538"/>
      <c r="CKM81" s="541"/>
      <c r="CKN81" s="538"/>
      <c r="CKO81" s="538"/>
      <c r="CKP81" s="538"/>
      <c r="CKQ81" s="538"/>
      <c r="CKR81" s="538"/>
      <c r="CKS81" s="543"/>
      <c r="CKT81" s="192"/>
      <c r="CKU81" s="36"/>
      <c r="CKV81" s="36"/>
      <c r="CKW81" s="36"/>
      <c r="CKX81" s="36"/>
      <c r="CKY81" s="36"/>
      <c r="CKZ81" s="36"/>
      <c r="CLA81" s="36"/>
      <c r="CLB81" s="192"/>
      <c r="CLC81" s="192"/>
      <c r="CLD81" s="36"/>
      <c r="CLE81" s="36"/>
      <c r="CLF81" s="36"/>
      <c r="CLG81" s="36"/>
      <c r="CLH81" s="36"/>
      <c r="CLI81" s="36"/>
      <c r="CLJ81" s="36"/>
      <c r="CLK81" s="36"/>
      <c r="CLL81" s="36"/>
      <c r="CLM81" s="36"/>
      <c r="CLN81" s="36"/>
      <c r="CLO81" s="36"/>
      <c r="CLP81" s="36"/>
      <c r="CLQ81" s="36"/>
      <c r="CLR81" s="345"/>
      <c r="CLS81" s="538"/>
      <c r="CLT81" s="539"/>
      <c r="CLU81" s="538"/>
      <c r="CLV81" s="540"/>
      <c r="CLW81" s="540"/>
      <c r="CLX81" s="538"/>
      <c r="CLY81" s="538"/>
      <c r="CLZ81" s="541"/>
      <c r="CMA81" s="538"/>
      <c r="CMB81" s="538"/>
      <c r="CMC81" s="538"/>
      <c r="CMD81" s="538"/>
      <c r="CME81" s="538"/>
      <c r="CMF81" s="543"/>
      <c r="CMG81" s="192"/>
      <c r="CMH81" s="36"/>
      <c r="CMI81" s="36"/>
      <c r="CMJ81" s="36"/>
      <c r="CMK81" s="36"/>
      <c r="CML81" s="36"/>
      <c r="CMM81" s="36"/>
      <c r="CMN81" s="36"/>
      <c r="CMO81" s="192"/>
      <c r="CMP81" s="192"/>
      <c r="CMQ81" s="36"/>
      <c r="CMR81" s="36"/>
      <c r="CMS81" s="36"/>
      <c r="CMT81" s="36"/>
      <c r="CMU81" s="36"/>
      <c r="CMV81" s="36"/>
      <c r="CMW81" s="36"/>
      <c r="CMX81" s="36"/>
      <c r="CMY81" s="36"/>
      <c r="CMZ81" s="36"/>
      <c r="CNA81" s="36"/>
      <c r="CNB81" s="36"/>
      <c r="CNC81" s="36"/>
      <c r="CND81" s="36"/>
      <c r="CNE81" s="345"/>
      <c r="CNF81" s="538"/>
      <c r="CNG81" s="539"/>
      <c r="CNH81" s="538"/>
      <c r="CNI81" s="540"/>
      <c r="CNJ81" s="540"/>
      <c r="CNK81" s="538"/>
      <c r="CNL81" s="538"/>
      <c r="CNM81" s="541"/>
      <c r="CNN81" s="538"/>
      <c r="CNO81" s="538"/>
      <c r="CNP81" s="538"/>
      <c r="CNQ81" s="538"/>
      <c r="CNR81" s="538"/>
      <c r="CNS81" s="543"/>
      <c r="CNT81" s="192"/>
      <c r="CNU81" s="36"/>
      <c r="CNV81" s="36"/>
      <c r="CNW81" s="36"/>
      <c r="CNX81" s="36"/>
      <c r="CNY81" s="36"/>
      <c r="CNZ81" s="36"/>
      <c r="COA81" s="36"/>
      <c r="COB81" s="192"/>
      <c r="COC81" s="192"/>
      <c r="COD81" s="36"/>
      <c r="COE81" s="36"/>
      <c r="COF81" s="36"/>
      <c r="COG81" s="36"/>
      <c r="COH81" s="36"/>
      <c r="COI81" s="36"/>
      <c r="COJ81" s="36"/>
      <c r="COK81" s="36"/>
      <c r="COL81" s="36"/>
      <c r="COM81" s="36"/>
      <c r="CON81" s="36"/>
      <c r="COO81" s="36"/>
      <c r="COP81" s="36"/>
      <c r="COQ81" s="36"/>
      <c r="COR81" s="345"/>
      <c r="COS81" s="538"/>
      <c r="COT81" s="539"/>
      <c r="COU81" s="538"/>
      <c r="COV81" s="540"/>
      <c r="COW81" s="540"/>
      <c r="COX81" s="538"/>
      <c r="COY81" s="538"/>
      <c r="COZ81" s="541"/>
      <c r="CPA81" s="538"/>
      <c r="CPB81" s="538"/>
      <c r="CPC81" s="538"/>
      <c r="CPD81" s="538"/>
      <c r="CPE81" s="538"/>
      <c r="CPF81" s="543"/>
      <c r="CPG81" s="192"/>
      <c r="CPH81" s="36"/>
      <c r="CPI81" s="36"/>
      <c r="CPJ81" s="36"/>
      <c r="CPK81" s="36"/>
      <c r="CPL81" s="36"/>
      <c r="CPM81" s="36"/>
      <c r="CPN81" s="36"/>
      <c r="CPO81" s="192"/>
      <c r="CPP81" s="192"/>
      <c r="CPQ81" s="36"/>
      <c r="CPR81" s="36"/>
      <c r="CPS81" s="36"/>
      <c r="CPT81" s="36"/>
      <c r="CPU81" s="36"/>
      <c r="CPV81" s="36"/>
      <c r="CPW81" s="36"/>
      <c r="CPX81" s="36"/>
      <c r="CPY81" s="36"/>
      <c r="CPZ81" s="36"/>
      <c r="CQA81" s="36"/>
      <c r="CQB81" s="36"/>
      <c r="CQC81" s="36"/>
      <c r="CQD81" s="36"/>
      <c r="CQE81" s="345"/>
      <c r="CQF81" s="538"/>
      <c r="CQG81" s="539"/>
      <c r="CQH81" s="538"/>
      <c r="CQI81" s="540"/>
      <c r="CQJ81" s="540"/>
      <c r="CQK81" s="538"/>
      <c r="CQL81" s="538"/>
      <c r="CQM81" s="541"/>
      <c r="CQN81" s="538"/>
      <c r="CQO81" s="538"/>
      <c r="CQP81" s="538"/>
      <c r="CQQ81" s="538"/>
      <c r="CQR81" s="538"/>
      <c r="CQS81" s="543"/>
      <c r="CQT81" s="192"/>
      <c r="CQU81" s="36"/>
      <c r="CQV81" s="36"/>
      <c r="CQW81" s="36"/>
      <c r="CQX81" s="36"/>
      <c r="CQY81" s="36"/>
      <c r="CQZ81" s="36"/>
      <c r="CRA81" s="36"/>
      <c r="CRB81" s="192"/>
      <c r="CRC81" s="192"/>
      <c r="CRD81" s="36"/>
      <c r="CRE81" s="36"/>
      <c r="CRF81" s="36"/>
      <c r="CRG81" s="36"/>
      <c r="CRH81" s="36"/>
      <c r="CRI81" s="36"/>
      <c r="CRJ81" s="36"/>
      <c r="CRK81" s="36"/>
      <c r="CRL81" s="36"/>
      <c r="CRM81" s="36"/>
      <c r="CRN81" s="36"/>
      <c r="CRO81" s="36"/>
      <c r="CRP81" s="36"/>
      <c r="CRQ81" s="36"/>
      <c r="CRR81" s="345"/>
      <c r="CRS81" s="538"/>
      <c r="CRT81" s="539"/>
      <c r="CRU81" s="538"/>
      <c r="CRV81" s="540"/>
      <c r="CRW81" s="540"/>
      <c r="CRX81" s="538"/>
      <c r="CRY81" s="538"/>
      <c r="CRZ81" s="541"/>
      <c r="CSA81" s="538"/>
      <c r="CSB81" s="538"/>
      <c r="CSC81" s="538"/>
      <c r="CSD81" s="538"/>
      <c r="CSE81" s="538"/>
      <c r="CSF81" s="543"/>
      <c r="CSG81" s="192"/>
      <c r="CSH81" s="36"/>
      <c r="CSI81" s="36"/>
      <c r="CSJ81" s="36"/>
      <c r="CSK81" s="36"/>
      <c r="CSL81" s="36"/>
      <c r="CSM81" s="36"/>
      <c r="CSN81" s="36"/>
      <c r="CSO81" s="192"/>
      <c r="CSP81" s="192"/>
      <c r="CSQ81" s="36"/>
      <c r="CSR81" s="36"/>
      <c r="CSS81" s="36"/>
      <c r="CST81" s="36"/>
      <c r="CSU81" s="36"/>
      <c r="CSV81" s="36"/>
      <c r="CSW81" s="36"/>
      <c r="CSX81" s="36"/>
      <c r="CSY81" s="36"/>
      <c r="CSZ81" s="36"/>
      <c r="CTA81" s="36"/>
      <c r="CTB81" s="36"/>
      <c r="CTC81" s="36"/>
      <c r="CTD81" s="36"/>
      <c r="CTE81" s="345"/>
      <c r="CTF81" s="538"/>
      <c r="CTG81" s="539"/>
      <c r="CTH81" s="538"/>
      <c r="CTI81" s="540"/>
      <c r="CTJ81" s="540"/>
      <c r="CTK81" s="538"/>
      <c r="CTL81" s="538"/>
      <c r="CTM81" s="541"/>
      <c r="CTN81" s="538"/>
      <c r="CTO81" s="538"/>
      <c r="CTP81" s="538"/>
      <c r="CTQ81" s="538"/>
      <c r="CTR81" s="538"/>
      <c r="CTS81" s="543"/>
      <c r="CTT81" s="192"/>
      <c r="CTU81" s="36"/>
      <c r="CTV81" s="36"/>
      <c r="CTW81" s="36"/>
      <c r="CTX81" s="36"/>
      <c r="CTY81" s="36"/>
      <c r="CTZ81" s="36"/>
      <c r="CUA81" s="36"/>
      <c r="CUB81" s="192"/>
      <c r="CUC81" s="192"/>
      <c r="CUD81" s="36"/>
      <c r="CUE81" s="36"/>
      <c r="CUF81" s="36"/>
      <c r="CUG81" s="36"/>
      <c r="CUH81" s="36"/>
      <c r="CUI81" s="36"/>
      <c r="CUJ81" s="36"/>
      <c r="CUK81" s="36"/>
      <c r="CUL81" s="36"/>
      <c r="CUM81" s="36"/>
      <c r="CUN81" s="36"/>
      <c r="CUO81" s="36"/>
      <c r="CUP81" s="36"/>
      <c r="CUQ81" s="36"/>
      <c r="CUR81" s="345"/>
      <c r="CUS81" s="538"/>
      <c r="CUT81" s="539"/>
      <c r="CUU81" s="538"/>
      <c r="CUV81" s="540"/>
      <c r="CUW81" s="540"/>
      <c r="CUX81" s="538"/>
      <c r="CUY81" s="538"/>
      <c r="CUZ81" s="541"/>
      <c r="CVA81" s="538"/>
      <c r="CVB81" s="538"/>
      <c r="CVC81" s="538"/>
      <c r="CVD81" s="538"/>
      <c r="CVE81" s="538"/>
      <c r="CVF81" s="543"/>
      <c r="CVG81" s="192"/>
      <c r="CVH81" s="36"/>
      <c r="CVI81" s="36"/>
      <c r="CVJ81" s="36"/>
      <c r="CVK81" s="36"/>
      <c r="CVL81" s="36"/>
      <c r="CVM81" s="36"/>
      <c r="CVN81" s="36"/>
      <c r="CVO81" s="192"/>
      <c r="CVP81" s="192"/>
      <c r="CVQ81" s="36"/>
      <c r="CVR81" s="36"/>
      <c r="CVS81" s="36"/>
      <c r="CVT81" s="36"/>
      <c r="CVU81" s="36"/>
      <c r="CVV81" s="36"/>
      <c r="CVW81" s="36"/>
      <c r="CVX81" s="36"/>
      <c r="CVY81" s="36"/>
      <c r="CVZ81" s="36"/>
      <c r="CWA81" s="36"/>
      <c r="CWB81" s="36"/>
      <c r="CWC81" s="36"/>
      <c r="CWD81" s="36"/>
      <c r="CWE81" s="345"/>
      <c r="CWF81" s="538"/>
      <c r="CWG81" s="539"/>
      <c r="CWH81" s="538"/>
      <c r="CWI81" s="540"/>
      <c r="CWJ81" s="540"/>
      <c r="CWK81" s="538"/>
      <c r="CWL81" s="538"/>
      <c r="CWM81" s="541"/>
      <c r="CWN81" s="538"/>
      <c r="CWO81" s="538"/>
      <c r="CWP81" s="538"/>
      <c r="CWQ81" s="538"/>
      <c r="CWR81" s="538"/>
      <c r="CWS81" s="543"/>
      <c r="CWT81" s="192"/>
      <c r="CWU81" s="36"/>
      <c r="CWV81" s="36"/>
      <c r="CWW81" s="36"/>
      <c r="CWX81" s="36"/>
      <c r="CWY81" s="36"/>
      <c r="CWZ81" s="36"/>
      <c r="CXA81" s="36"/>
      <c r="CXB81" s="192"/>
      <c r="CXC81" s="192"/>
      <c r="CXD81" s="36"/>
      <c r="CXE81" s="36"/>
      <c r="CXF81" s="36"/>
      <c r="CXG81" s="36"/>
      <c r="CXH81" s="36"/>
      <c r="CXI81" s="36"/>
      <c r="CXJ81" s="36"/>
      <c r="CXK81" s="36"/>
      <c r="CXL81" s="36"/>
      <c r="CXM81" s="36"/>
      <c r="CXN81" s="36"/>
      <c r="CXO81" s="36"/>
      <c r="CXP81" s="36"/>
      <c r="CXQ81" s="36"/>
      <c r="CXR81" s="345"/>
      <c r="CXS81" s="538"/>
      <c r="CXT81" s="539"/>
      <c r="CXU81" s="538"/>
      <c r="CXV81" s="540"/>
      <c r="CXW81" s="540"/>
      <c r="CXX81" s="538"/>
      <c r="CXY81" s="538"/>
      <c r="CXZ81" s="541"/>
      <c r="CYA81" s="538"/>
      <c r="CYB81" s="538"/>
      <c r="CYC81" s="538"/>
      <c r="CYD81" s="538"/>
      <c r="CYE81" s="538"/>
      <c r="CYF81" s="543"/>
      <c r="CYG81" s="192"/>
      <c r="CYH81" s="36"/>
      <c r="CYI81" s="36"/>
      <c r="CYJ81" s="36"/>
      <c r="CYK81" s="36"/>
      <c r="CYL81" s="36"/>
      <c r="CYM81" s="36"/>
      <c r="CYN81" s="36"/>
      <c r="CYO81" s="192"/>
      <c r="CYP81" s="192"/>
      <c r="CYQ81" s="36"/>
      <c r="CYR81" s="36"/>
      <c r="CYS81" s="36"/>
      <c r="CYT81" s="36"/>
      <c r="CYU81" s="36"/>
      <c r="CYV81" s="36"/>
      <c r="CYW81" s="36"/>
      <c r="CYX81" s="36"/>
      <c r="CYY81" s="36"/>
      <c r="CYZ81" s="36"/>
      <c r="CZA81" s="36"/>
      <c r="CZB81" s="36"/>
      <c r="CZC81" s="36"/>
      <c r="CZD81" s="36"/>
      <c r="CZE81" s="345"/>
      <c r="CZF81" s="538"/>
      <c r="CZG81" s="539"/>
      <c r="CZH81" s="538"/>
      <c r="CZI81" s="540"/>
      <c r="CZJ81" s="540"/>
      <c r="CZK81" s="538"/>
      <c r="CZL81" s="538"/>
      <c r="CZM81" s="541"/>
      <c r="CZN81" s="538"/>
      <c r="CZO81" s="538"/>
      <c r="CZP81" s="538"/>
      <c r="CZQ81" s="538"/>
      <c r="CZR81" s="538"/>
      <c r="CZS81" s="543"/>
      <c r="CZT81" s="192"/>
      <c r="CZU81" s="36"/>
      <c r="CZV81" s="36"/>
      <c r="CZW81" s="36"/>
      <c r="CZX81" s="36"/>
      <c r="CZY81" s="36"/>
      <c r="CZZ81" s="36"/>
      <c r="DAA81" s="36"/>
      <c r="DAB81" s="192"/>
      <c r="DAC81" s="192"/>
      <c r="DAD81" s="36"/>
      <c r="DAE81" s="36"/>
      <c r="DAF81" s="36"/>
      <c r="DAG81" s="36"/>
      <c r="DAH81" s="36"/>
      <c r="DAI81" s="36"/>
      <c r="DAJ81" s="36"/>
      <c r="DAK81" s="36"/>
      <c r="DAL81" s="36"/>
      <c r="DAM81" s="36"/>
      <c r="DAN81" s="36"/>
      <c r="DAO81" s="36"/>
      <c r="DAP81" s="36"/>
      <c r="DAQ81" s="36"/>
      <c r="DAR81" s="345"/>
      <c r="DAS81" s="538"/>
      <c r="DAT81" s="539"/>
      <c r="DAU81" s="538"/>
      <c r="DAV81" s="540"/>
      <c r="DAW81" s="540"/>
      <c r="DAX81" s="538"/>
      <c r="DAY81" s="538"/>
      <c r="DAZ81" s="541"/>
      <c r="DBA81" s="538"/>
      <c r="DBB81" s="538"/>
      <c r="DBC81" s="538"/>
      <c r="DBD81" s="538"/>
      <c r="DBE81" s="538"/>
      <c r="DBF81" s="543"/>
      <c r="DBG81" s="192"/>
      <c r="DBH81" s="36"/>
      <c r="DBI81" s="36"/>
      <c r="DBJ81" s="36"/>
      <c r="DBK81" s="36"/>
      <c r="DBL81" s="36"/>
      <c r="DBM81" s="36"/>
      <c r="DBN81" s="36"/>
      <c r="DBO81" s="192"/>
      <c r="DBP81" s="192"/>
      <c r="DBQ81" s="36"/>
      <c r="DBR81" s="36"/>
      <c r="DBS81" s="36"/>
      <c r="DBT81" s="36"/>
      <c r="DBU81" s="36"/>
      <c r="DBV81" s="36"/>
      <c r="DBW81" s="36"/>
      <c r="DBX81" s="36"/>
      <c r="DBY81" s="36"/>
      <c r="DBZ81" s="36"/>
      <c r="DCA81" s="36"/>
      <c r="DCB81" s="36"/>
      <c r="DCC81" s="36"/>
      <c r="DCD81" s="36"/>
      <c r="DCE81" s="345"/>
      <c r="DCF81" s="538"/>
      <c r="DCG81" s="539"/>
      <c r="DCH81" s="538"/>
      <c r="DCI81" s="540"/>
      <c r="DCJ81" s="540"/>
      <c r="DCK81" s="538"/>
      <c r="DCL81" s="538"/>
      <c r="DCM81" s="541"/>
      <c r="DCN81" s="538"/>
      <c r="DCO81" s="538"/>
      <c r="DCP81" s="538"/>
      <c r="DCQ81" s="538"/>
      <c r="DCR81" s="538"/>
      <c r="DCS81" s="543"/>
      <c r="DCT81" s="192"/>
      <c r="DCU81" s="36"/>
      <c r="DCV81" s="36"/>
      <c r="DCW81" s="36"/>
      <c r="DCX81" s="36"/>
      <c r="DCY81" s="36"/>
      <c r="DCZ81" s="36"/>
      <c r="DDA81" s="36"/>
      <c r="DDB81" s="192"/>
      <c r="DDC81" s="192"/>
      <c r="DDD81" s="36"/>
      <c r="DDE81" s="36"/>
      <c r="DDF81" s="36"/>
      <c r="DDG81" s="36"/>
      <c r="DDH81" s="36"/>
      <c r="DDI81" s="36"/>
      <c r="DDJ81" s="36"/>
      <c r="DDK81" s="36"/>
      <c r="DDL81" s="36"/>
      <c r="DDM81" s="36"/>
      <c r="DDN81" s="36"/>
      <c r="DDO81" s="36"/>
      <c r="DDP81" s="36"/>
      <c r="DDQ81" s="36"/>
      <c r="DDR81" s="345"/>
      <c r="DDS81" s="538"/>
      <c r="DDT81" s="539"/>
      <c r="DDU81" s="538"/>
      <c r="DDV81" s="540"/>
      <c r="DDW81" s="540"/>
      <c r="DDX81" s="538"/>
      <c r="DDY81" s="538"/>
      <c r="DDZ81" s="541"/>
      <c r="DEA81" s="538"/>
      <c r="DEB81" s="538"/>
      <c r="DEC81" s="538"/>
      <c r="DED81" s="538"/>
      <c r="DEE81" s="538"/>
      <c r="DEF81" s="543"/>
      <c r="DEG81" s="192"/>
      <c r="DEH81" s="36"/>
      <c r="DEI81" s="36"/>
      <c r="DEJ81" s="36"/>
      <c r="DEK81" s="36"/>
      <c r="DEL81" s="36"/>
      <c r="DEM81" s="36"/>
      <c r="DEN81" s="36"/>
      <c r="DEO81" s="192"/>
      <c r="DEP81" s="192"/>
      <c r="DEQ81" s="36"/>
      <c r="DER81" s="36"/>
      <c r="DES81" s="36"/>
      <c r="DET81" s="36"/>
      <c r="DEU81" s="36"/>
      <c r="DEV81" s="36"/>
      <c r="DEW81" s="36"/>
      <c r="DEX81" s="36"/>
      <c r="DEY81" s="36"/>
      <c r="DEZ81" s="36"/>
      <c r="DFA81" s="36"/>
      <c r="DFB81" s="36"/>
      <c r="DFC81" s="36"/>
      <c r="DFD81" s="36"/>
      <c r="DFE81" s="345"/>
      <c r="DFF81" s="538"/>
      <c r="DFG81" s="539"/>
      <c r="DFH81" s="538"/>
      <c r="DFI81" s="540"/>
      <c r="DFJ81" s="540"/>
      <c r="DFK81" s="538"/>
      <c r="DFL81" s="538"/>
      <c r="DFM81" s="541"/>
      <c r="DFN81" s="538"/>
      <c r="DFO81" s="538"/>
      <c r="DFP81" s="538"/>
      <c r="DFQ81" s="538"/>
      <c r="DFR81" s="538"/>
      <c r="DFS81" s="543"/>
      <c r="DFT81" s="192"/>
      <c r="DFU81" s="36"/>
      <c r="DFV81" s="36"/>
      <c r="DFW81" s="36"/>
      <c r="DFX81" s="36"/>
      <c r="DFY81" s="36"/>
      <c r="DFZ81" s="36"/>
      <c r="DGA81" s="36"/>
      <c r="DGB81" s="192"/>
      <c r="DGC81" s="192"/>
      <c r="DGD81" s="36"/>
      <c r="DGE81" s="36"/>
      <c r="DGF81" s="36"/>
      <c r="DGG81" s="36"/>
      <c r="DGH81" s="36"/>
      <c r="DGI81" s="36"/>
      <c r="DGJ81" s="36"/>
      <c r="DGK81" s="36"/>
      <c r="DGL81" s="36"/>
      <c r="DGM81" s="36"/>
      <c r="DGN81" s="36"/>
      <c r="DGO81" s="36"/>
      <c r="DGP81" s="36"/>
      <c r="DGQ81" s="36"/>
      <c r="DGR81" s="345"/>
      <c r="DGS81" s="538"/>
      <c r="DGT81" s="539"/>
      <c r="DGU81" s="538"/>
      <c r="DGV81" s="540"/>
      <c r="DGW81" s="540"/>
      <c r="DGX81" s="538"/>
      <c r="DGY81" s="538"/>
      <c r="DGZ81" s="541"/>
      <c r="DHA81" s="538"/>
      <c r="DHB81" s="538"/>
      <c r="DHC81" s="538"/>
      <c r="DHD81" s="538"/>
      <c r="DHE81" s="538"/>
      <c r="DHF81" s="543"/>
      <c r="DHG81" s="192"/>
      <c r="DHH81" s="36"/>
      <c r="DHI81" s="36"/>
      <c r="DHJ81" s="36"/>
      <c r="DHK81" s="36"/>
      <c r="DHL81" s="36"/>
      <c r="DHM81" s="36"/>
      <c r="DHN81" s="36"/>
      <c r="DHO81" s="192"/>
      <c r="DHP81" s="192"/>
      <c r="DHQ81" s="36"/>
      <c r="DHR81" s="36"/>
      <c r="DHS81" s="36"/>
      <c r="DHT81" s="36"/>
      <c r="DHU81" s="36"/>
      <c r="DHV81" s="36"/>
      <c r="DHW81" s="36"/>
      <c r="DHX81" s="36"/>
      <c r="DHY81" s="36"/>
      <c r="DHZ81" s="36"/>
      <c r="DIA81" s="36"/>
      <c r="DIB81" s="36"/>
      <c r="DIC81" s="36"/>
      <c r="DID81" s="36"/>
      <c r="DIE81" s="345"/>
      <c r="DIF81" s="538"/>
      <c r="DIG81" s="539"/>
      <c r="DIH81" s="538"/>
      <c r="DII81" s="540"/>
      <c r="DIJ81" s="540"/>
      <c r="DIK81" s="538"/>
      <c r="DIL81" s="538"/>
      <c r="DIM81" s="541"/>
      <c r="DIN81" s="538"/>
      <c r="DIO81" s="538"/>
      <c r="DIP81" s="538"/>
      <c r="DIQ81" s="538"/>
      <c r="DIR81" s="538"/>
      <c r="DIS81" s="543"/>
      <c r="DIT81" s="192"/>
      <c r="DIU81" s="36"/>
      <c r="DIV81" s="36"/>
      <c r="DIW81" s="36"/>
      <c r="DIX81" s="36"/>
      <c r="DIY81" s="36"/>
      <c r="DIZ81" s="36"/>
      <c r="DJA81" s="36"/>
      <c r="DJB81" s="192"/>
      <c r="DJC81" s="192"/>
      <c r="DJD81" s="36"/>
      <c r="DJE81" s="36"/>
      <c r="DJF81" s="36"/>
      <c r="DJG81" s="36"/>
      <c r="DJH81" s="36"/>
      <c r="DJI81" s="36"/>
      <c r="DJJ81" s="36"/>
      <c r="DJK81" s="36"/>
      <c r="DJL81" s="36"/>
      <c r="DJM81" s="36"/>
      <c r="DJN81" s="36"/>
      <c r="DJO81" s="36"/>
      <c r="DJP81" s="36"/>
      <c r="DJQ81" s="36"/>
      <c r="DJR81" s="345"/>
      <c r="DJS81" s="538"/>
      <c r="DJT81" s="539"/>
      <c r="DJU81" s="538"/>
      <c r="DJV81" s="540"/>
      <c r="DJW81" s="540"/>
      <c r="DJX81" s="538"/>
      <c r="DJY81" s="538"/>
      <c r="DJZ81" s="541"/>
      <c r="DKA81" s="538"/>
      <c r="DKB81" s="538"/>
      <c r="DKC81" s="538"/>
      <c r="DKD81" s="538"/>
      <c r="DKE81" s="538"/>
      <c r="DKF81" s="543"/>
      <c r="DKG81" s="192"/>
      <c r="DKH81" s="36"/>
      <c r="DKI81" s="36"/>
      <c r="DKJ81" s="36"/>
      <c r="DKK81" s="36"/>
      <c r="DKL81" s="36"/>
      <c r="DKM81" s="36"/>
      <c r="DKN81" s="36"/>
      <c r="DKO81" s="192"/>
      <c r="DKP81" s="192"/>
      <c r="DKQ81" s="36"/>
      <c r="DKR81" s="36"/>
      <c r="DKS81" s="36"/>
      <c r="DKT81" s="36"/>
      <c r="DKU81" s="36"/>
      <c r="DKV81" s="36"/>
      <c r="DKW81" s="36"/>
      <c r="DKX81" s="36"/>
      <c r="DKY81" s="36"/>
      <c r="DKZ81" s="36"/>
      <c r="DLA81" s="36"/>
      <c r="DLB81" s="36"/>
      <c r="DLC81" s="36"/>
      <c r="DLD81" s="36"/>
      <c r="DLE81" s="345"/>
      <c r="DLF81" s="538"/>
      <c r="DLG81" s="539"/>
      <c r="DLH81" s="538"/>
      <c r="DLI81" s="540"/>
      <c r="DLJ81" s="540"/>
      <c r="DLK81" s="538"/>
      <c r="DLL81" s="538"/>
      <c r="DLM81" s="541"/>
      <c r="DLN81" s="538"/>
      <c r="DLO81" s="538"/>
      <c r="DLP81" s="538"/>
      <c r="DLQ81" s="538"/>
      <c r="DLR81" s="538"/>
      <c r="DLS81" s="543"/>
      <c r="DLT81" s="192"/>
      <c r="DLU81" s="36"/>
      <c r="DLV81" s="36"/>
      <c r="DLW81" s="36"/>
      <c r="DLX81" s="36"/>
      <c r="DLY81" s="36"/>
      <c r="DLZ81" s="36"/>
      <c r="DMA81" s="36"/>
      <c r="DMB81" s="192"/>
      <c r="DMC81" s="192"/>
      <c r="DMD81" s="36"/>
      <c r="DME81" s="36"/>
      <c r="DMF81" s="36"/>
      <c r="DMG81" s="36"/>
      <c r="DMH81" s="36"/>
      <c r="DMI81" s="36"/>
      <c r="DMJ81" s="36"/>
      <c r="DMK81" s="36"/>
      <c r="DML81" s="36"/>
      <c r="DMM81" s="36"/>
      <c r="DMN81" s="36"/>
      <c r="DMO81" s="36"/>
      <c r="DMP81" s="36"/>
      <c r="DMQ81" s="36"/>
      <c r="DMR81" s="345"/>
      <c r="DMS81" s="538"/>
      <c r="DMT81" s="539"/>
      <c r="DMU81" s="538"/>
      <c r="DMV81" s="540"/>
      <c r="DMW81" s="540"/>
      <c r="DMX81" s="538"/>
      <c r="DMY81" s="538"/>
      <c r="DMZ81" s="541"/>
      <c r="DNA81" s="538"/>
      <c r="DNB81" s="538"/>
      <c r="DNC81" s="538"/>
      <c r="DND81" s="538"/>
      <c r="DNE81" s="538"/>
      <c r="DNF81" s="543"/>
      <c r="DNG81" s="192"/>
      <c r="DNH81" s="36"/>
      <c r="DNI81" s="36"/>
      <c r="DNJ81" s="36"/>
      <c r="DNK81" s="36"/>
      <c r="DNL81" s="36"/>
      <c r="DNM81" s="36"/>
      <c r="DNN81" s="36"/>
      <c r="DNO81" s="192"/>
      <c r="DNP81" s="192"/>
      <c r="DNQ81" s="36"/>
      <c r="DNR81" s="36"/>
      <c r="DNS81" s="36"/>
      <c r="DNT81" s="36"/>
      <c r="DNU81" s="36"/>
      <c r="DNV81" s="36"/>
      <c r="DNW81" s="36"/>
      <c r="DNX81" s="36"/>
      <c r="DNY81" s="36"/>
      <c r="DNZ81" s="36"/>
      <c r="DOA81" s="36"/>
      <c r="DOB81" s="36"/>
      <c r="DOC81" s="36"/>
      <c r="DOD81" s="36"/>
      <c r="DOE81" s="345"/>
      <c r="DOF81" s="538"/>
      <c r="DOG81" s="539"/>
      <c r="DOH81" s="538"/>
      <c r="DOI81" s="540"/>
      <c r="DOJ81" s="540"/>
      <c r="DOK81" s="538"/>
      <c r="DOL81" s="538"/>
      <c r="DOM81" s="541"/>
      <c r="DON81" s="538"/>
      <c r="DOO81" s="538"/>
      <c r="DOP81" s="538"/>
      <c r="DOQ81" s="538"/>
      <c r="DOR81" s="538"/>
      <c r="DOS81" s="543"/>
      <c r="DOT81" s="192"/>
      <c r="DOU81" s="36"/>
      <c r="DOV81" s="36"/>
      <c r="DOW81" s="36"/>
      <c r="DOX81" s="36"/>
      <c r="DOY81" s="36"/>
      <c r="DOZ81" s="36"/>
      <c r="DPA81" s="36"/>
      <c r="DPB81" s="192"/>
      <c r="DPC81" s="192"/>
      <c r="DPD81" s="36"/>
      <c r="DPE81" s="36"/>
      <c r="DPF81" s="36"/>
      <c r="DPG81" s="36"/>
      <c r="DPH81" s="36"/>
      <c r="DPI81" s="36"/>
      <c r="DPJ81" s="36"/>
      <c r="DPK81" s="36"/>
      <c r="DPL81" s="36"/>
      <c r="DPM81" s="36"/>
      <c r="DPN81" s="36"/>
      <c r="DPO81" s="36"/>
      <c r="DPP81" s="36"/>
      <c r="DPQ81" s="36"/>
      <c r="DPR81" s="345"/>
      <c r="DPS81" s="538"/>
      <c r="DPT81" s="539"/>
      <c r="DPU81" s="538"/>
      <c r="DPV81" s="540"/>
      <c r="DPW81" s="540"/>
      <c r="DPX81" s="538"/>
      <c r="DPY81" s="538"/>
      <c r="DPZ81" s="541"/>
      <c r="DQA81" s="538"/>
      <c r="DQB81" s="538"/>
      <c r="DQC81" s="538"/>
      <c r="DQD81" s="538"/>
      <c r="DQE81" s="538"/>
      <c r="DQF81" s="543"/>
      <c r="DQG81" s="192"/>
      <c r="DQH81" s="36"/>
      <c r="DQI81" s="36"/>
      <c r="DQJ81" s="36"/>
      <c r="DQK81" s="36"/>
      <c r="DQL81" s="36"/>
      <c r="DQM81" s="36"/>
      <c r="DQN81" s="36"/>
      <c r="DQO81" s="192"/>
      <c r="DQP81" s="192"/>
      <c r="DQQ81" s="36"/>
      <c r="DQR81" s="36"/>
      <c r="DQS81" s="36"/>
      <c r="DQT81" s="36"/>
      <c r="DQU81" s="36"/>
      <c r="DQV81" s="36"/>
      <c r="DQW81" s="36"/>
      <c r="DQX81" s="36"/>
      <c r="DQY81" s="36"/>
      <c r="DQZ81" s="36"/>
      <c r="DRA81" s="36"/>
      <c r="DRB81" s="36"/>
      <c r="DRC81" s="36"/>
      <c r="DRD81" s="36"/>
      <c r="DRE81" s="345"/>
      <c r="DRF81" s="538"/>
      <c r="DRG81" s="539"/>
      <c r="DRH81" s="538"/>
      <c r="DRI81" s="540"/>
      <c r="DRJ81" s="540"/>
      <c r="DRK81" s="538"/>
      <c r="DRL81" s="538"/>
      <c r="DRM81" s="541"/>
      <c r="DRN81" s="538"/>
      <c r="DRO81" s="538"/>
      <c r="DRP81" s="538"/>
      <c r="DRQ81" s="538"/>
      <c r="DRR81" s="538"/>
      <c r="DRS81" s="543"/>
      <c r="DRT81" s="192"/>
      <c r="DRU81" s="36"/>
      <c r="DRV81" s="36"/>
      <c r="DRW81" s="36"/>
      <c r="DRX81" s="36"/>
      <c r="DRY81" s="36"/>
      <c r="DRZ81" s="36"/>
      <c r="DSA81" s="36"/>
      <c r="DSB81" s="192"/>
      <c r="DSC81" s="192"/>
      <c r="DSD81" s="36"/>
      <c r="DSE81" s="36"/>
      <c r="DSF81" s="36"/>
      <c r="DSG81" s="36"/>
      <c r="DSH81" s="36"/>
      <c r="DSI81" s="36"/>
      <c r="DSJ81" s="36"/>
      <c r="DSK81" s="36"/>
      <c r="DSL81" s="36"/>
      <c r="DSM81" s="36"/>
      <c r="DSN81" s="36"/>
      <c r="DSO81" s="36"/>
      <c r="DSP81" s="36"/>
      <c r="DSQ81" s="36"/>
      <c r="DSR81" s="345"/>
      <c r="DSS81" s="538"/>
      <c r="DST81" s="539"/>
      <c r="DSU81" s="538"/>
      <c r="DSV81" s="540"/>
      <c r="DSW81" s="540"/>
      <c r="DSX81" s="538"/>
      <c r="DSY81" s="538"/>
      <c r="DSZ81" s="541"/>
      <c r="DTA81" s="538"/>
      <c r="DTB81" s="538"/>
      <c r="DTC81" s="538"/>
      <c r="DTD81" s="538"/>
      <c r="DTE81" s="538"/>
      <c r="DTF81" s="543"/>
      <c r="DTG81" s="192"/>
      <c r="DTH81" s="36"/>
      <c r="DTI81" s="36"/>
      <c r="DTJ81" s="36"/>
      <c r="DTK81" s="36"/>
      <c r="DTL81" s="36"/>
      <c r="DTM81" s="36"/>
      <c r="DTN81" s="36"/>
      <c r="DTO81" s="192"/>
      <c r="DTP81" s="192"/>
      <c r="DTQ81" s="36"/>
      <c r="DTR81" s="36"/>
      <c r="DTS81" s="36"/>
      <c r="DTT81" s="36"/>
      <c r="DTU81" s="36"/>
      <c r="DTV81" s="36"/>
      <c r="DTW81" s="36"/>
      <c r="DTX81" s="36"/>
      <c r="DTY81" s="36"/>
      <c r="DTZ81" s="36"/>
      <c r="DUA81" s="36"/>
      <c r="DUB81" s="36"/>
      <c r="DUC81" s="36"/>
      <c r="DUD81" s="36"/>
      <c r="DUE81" s="345"/>
      <c r="DUF81" s="538"/>
      <c r="DUG81" s="539"/>
      <c r="DUH81" s="538"/>
      <c r="DUI81" s="540"/>
      <c r="DUJ81" s="540"/>
      <c r="DUK81" s="538"/>
      <c r="DUL81" s="538"/>
      <c r="DUM81" s="541"/>
      <c r="DUN81" s="538"/>
      <c r="DUO81" s="538"/>
      <c r="DUP81" s="538"/>
      <c r="DUQ81" s="538"/>
      <c r="DUR81" s="538"/>
      <c r="DUS81" s="543"/>
      <c r="DUT81" s="192"/>
      <c r="DUU81" s="36"/>
      <c r="DUV81" s="36"/>
      <c r="DUW81" s="36"/>
      <c r="DUX81" s="36"/>
      <c r="DUY81" s="36"/>
      <c r="DUZ81" s="36"/>
      <c r="DVA81" s="36"/>
      <c r="DVB81" s="192"/>
      <c r="DVC81" s="192"/>
      <c r="DVD81" s="36"/>
      <c r="DVE81" s="36"/>
      <c r="DVF81" s="36"/>
      <c r="DVG81" s="36"/>
      <c r="DVH81" s="36"/>
      <c r="DVI81" s="36"/>
      <c r="DVJ81" s="36"/>
      <c r="DVK81" s="36"/>
      <c r="DVL81" s="36"/>
      <c r="DVM81" s="36"/>
      <c r="DVN81" s="36"/>
      <c r="DVO81" s="36"/>
      <c r="DVP81" s="36"/>
      <c r="DVQ81" s="36"/>
      <c r="DVR81" s="345"/>
      <c r="DVS81" s="538"/>
      <c r="DVT81" s="539"/>
      <c r="DVU81" s="538"/>
      <c r="DVV81" s="540"/>
      <c r="DVW81" s="540"/>
      <c r="DVX81" s="538"/>
      <c r="DVY81" s="538"/>
      <c r="DVZ81" s="541"/>
      <c r="DWA81" s="538"/>
      <c r="DWB81" s="538"/>
      <c r="DWC81" s="538"/>
      <c r="DWD81" s="538"/>
      <c r="DWE81" s="538"/>
      <c r="DWF81" s="543"/>
      <c r="DWG81" s="192"/>
      <c r="DWH81" s="36"/>
      <c r="DWI81" s="36"/>
      <c r="DWJ81" s="36"/>
      <c r="DWK81" s="36"/>
      <c r="DWL81" s="36"/>
      <c r="DWM81" s="36"/>
      <c r="DWN81" s="36"/>
      <c r="DWO81" s="192"/>
      <c r="DWP81" s="192"/>
      <c r="DWQ81" s="36"/>
      <c r="DWR81" s="36"/>
      <c r="DWS81" s="36"/>
      <c r="DWT81" s="36"/>
      <c r="DWU81" s="36"/>
      <c r="DWV81" s="36"/>
      <c r="DWW81" s="36"/>
      <c r="DWX81" s="36"/>
      <c r="DWY81" s="36"/>
      <c r="DWZ81" s="36"/>
      <c r="DXA81" s="36"/>
      <c r="DXB81" s="36"/>
      <c r="DXC81" s="36"/>
      <c r="DXD81" s="36"/>
      <c r="DXE81" s="345"/>
      <c r="DXF81" s="538"/>
      <c r="DXG81" s="539"/>
      <c r="DXH81" s="538"/>
      <c r="DXI81" s="540"/>
      <c r="DXJ81" s="540"/>
      <c r="DXK81" s="538"/>
      <c r="DXL81" s="538"/>
      <c r="DXM81" s="541"/>
      <c r="DXN81" s="538"/>
      <c r="DXO81" s="538"/>
      <c r="DXP81" s="538"/>
      <c r="DXQ81" s="538"/>
      <c r="DXR81" s="538"/>
      <c r="DXS81" s="543"/>
      <c r="DXT81" s="192"/>
      <c r="DXU81" s="36"/>
      <c r="DXV81" s="36"/>
      <c r="DXW81" s="36"/>
      <c r="DXX81" s="36"/>
      <c r="DXY81" s="36"/>
      <c r="DXZ81" s="36"/>
      <c r="DYA81" s="36"/>
      <c r="DYB81" s="192"/>
      <c r="DYC81" s="192"/>
      <c r="DYD81" s="36"/>
      <c r="DYE81" s="36"/>
      <c r="DYF81" s="36"/>
      <c r="DYG81" s="36"/>
      <c r="DYH81" s="36"/>
      <c r="DYI81" s="36"/>
      <c r="DYJ81" s="36"/>
      <c r="DYK81" s="36"/>
      <c r="DYL81" s="36"/>
      <c r="DYM81" s="36"/>
      <c r="DYN81" s="36"/>
      <c r="DYO81" s="36"/>
      <c r="DYP81" s="36"/>
      <c r="DYQ81" s="36"/>
      <c r="DYR81" s="345"/>
      <c r="DYS81" s="538"/>
      <c r="DYT81" s="539"/>
      <c r="DYU81" s="538"/>
      <c r="DYV81" s="540"/>
      <c r="DYW81" s="540"/>
      <c r="DYX81" s="538"/>
      <c r="DYY81" s="538"/>
      <c r="DYZ81" s="541"/>
      <c r="DZA81" s="538"/>
      <c r="DZB81" s="538"/>
      <c r="DZC81" s="538"/>
      <c r="DZD81" s="538"/>
      <c r="DZE81" s="538"/>
      <c r="DZF81" s="543"/>
      <c r="DZG81" s="192"/>
      <c r="DZH81" s="36"/>
      <c r="DZI81" s="36"/>
      <c r="DZJ81" s="36"/>
      <c r="DZK81" s="36"/>
      <c r="DZL81" s="36"/>
      <c r="DZM81" s="36"/>
      <c r="DZN81" s="36"/>
      <c r="DZO81" s="192"/>
      <c r="DZP81" s="192"/>
      <c r="DZQ81" s="36"/>
      <c r="DZR81" s="36"/>
      <c r="DZS81" s="36"/>
      <c r="DZT81" s="36"/>
      <c r="DZU81" s="36"/>
      <c r="DZV81" s="36"/>
      <c r="DZW81" s="36"/>
      <c r="DZX81" s="36"/>
      <c r="DZY81" s="36"/>
      <c r="DZZ81" s="36"/>
      <c r="EAA81" s="36"/>
      <c r="EAB81" s="36"/>
      <c r="EAC81" s="36"/>
      <c r="EAD81" s="36"/>
      <c r="EAE81" s="345"/>
      <c r="EAF81" s="538"/>
      <c r="EAG81" s="539"/>
      <c r="EAH81" s="538"/>
      <c r="EAI81" s="540"/>
      <c r="EAJ81" s="540"/>
      <c r="EAK81" s="538"/>
      <c r="EAL81" s="538"/>
      <c r="EAM81" s="541"/>
      <c r="EAN81" s="538"/>
      <c r="EAO81" s="538"/>
      <c r="EAP81" s="538"/>
      <c r="EAQ81" s="538"/>
      <c r="EAR81" s="538"/>
      <c r="EAS81" s="543"/>
      <c r="EAT81" s="192"/>
      <c r="EAU81" s="36"/>
      <c r="EAV81" s="36"/>
      <c r="EAW81" s="36"/>
      <c r="EAX81" s="36"/>
      <c r="EAY81" s="36"/>
      <c r="EAZ81" s="36"/>
      <c r="EBA81" s="36"/>
      <c r="EBB81" s="192"/>
      <c r="EBC81" s="192"/>
      <c r="EBD81" s="36"/>
      <c r="EBE81" s="36"/>
      <c r="EBF81" s="36"/>
      <c r="EBG81" s="36"/>
      <c r="EBH81" s="36"/>
      <c r="EBI81" s="36"/>
      <c r="EBJ81" s="36"/>
      <c r="EBK81" s="36"/>
      <c r="EBL81" s="36"/>
      <c r="EBM81" s="36"/>
      <c r="EBN81" s="36"/>
      <c r="EBO81" s="36"/>
      <c r="EBP81" s="36"/>
      <c r="EBQ81" s="36"/>
      <c r="EBR81" s="345"/>
      <c r="EBS81" s="538"/>
      <c r="EBT81" s="539"/>
      <c r="EBU81" s="538"/>
      <c r="EBV81" s="540"/>
      <c r="EBW81" s="540"/>
      <c r="EBX81" s="538"/>
      <c r="EBY81" s="538"/>
      <c r="EBZ81" s="541"/>
      <c r="ECA81" s="538"/>
      <c r="ECB81" s="538"/>
      <c r="ECC81" s="538"/>
      <c r="ECD81" s="538"/>
      <c r="ECE81" s="538"/>
      <c r="ECF81" s="543"/>
      <c r="ECG81" s="192"/>
      <c r="ECH81" s="36"/>
      <c r="ECI81" s="36"/>
      <c r="ECJ81" s="36"/>
      <c r="ECK81" s="36"/>
      <c r="ECL81" s="36"/>
      <c r="ECM81" s="36"/>
      <c r="ECN81" s="36"/>
      <c r="ECO81" s="192"/>
      <c r="ECP81" s="192"/>
      <c r="ECQ81" s="36"/>
      <c r="ECR81" s="36"/>
      <c r="ECS81" s="36"/>
      <c r="ECT81" s="36"/>
      <c r="ECU81" s="36"/>
      <c r="ECV81" s="36"/>
      <c r="ECW81" s="36"/>
      <c r="ECX81" s="36"/>
      <c r="ECY81" s="36"/>
      <c r="ECZ81" s="36"/>
      <c r="EDA81" s="36"/>
      <c r="EDB81" s="36"/>
      <c r="EDC81" s="36"/>
      <c r="EDD81" s="36"/>
      <c r="EDE81" s="345"/>
      <c r="EDF81" s="538"/>
      <c r="EDG81" s="539"/>
      <c r="EDH81" s="538"/>
      <c r="EDI81" s="540"/>
      <c r="EDJ81" s="540"/>
      <c r="EDK81" s="538"/>
      <c r="EDL81" s="538"/>
      <c r="EDM81" s="541"/>
      <c r="EDN81" s="538"/>
      <c r="EDO81" s="538"/>
      <c r="EDP81" s="538"/>
      <c r="EDQ81" s="538"/>
      <c r="EDR81" s="538"/>
      <c r="EDS81" s="543"/>
      <c r="EDT81" s="192"/>
      <c r="EDU81" s="36"/>
      <c r="EDV81" s="36"/>
      <c r="EDW81" s="36"/>
      <c r="EDX81" s="36"/>
      <c r="EDY81" s="36"/>
      <c r="EDZ81" s="36"/>
      <c r="EEA81" s="36"/>
      <c r="EEB81" s="192"/>
      <c r="EEC81" s="192"/>
      <c r="EED81" s="36"/>
      <c r="EEE81" s="36"/>
      <c r="EEF81" s="36"/>
      <c r="EEG81" s="36"/>
      <c r="EEH81" s="36"/>
      <c r="EEI81" s="36"/>
      <c r="EEJ81" s="36"/>
      <c r="EEK81" s="36"/>
      <c r="EEL81" s="36"/>
      <c r="EEM81" s="36"/>
      <c r="EEN81" s="36"/>
      <c r="EEO81" s="36"/>
      <c r="EEP81" s="36"/>
      <c r="EEQ81" s="36"/>
      <c r="EER81" s="345"/>
      <c r="EES81" s="538"/>
      <c r="EET81" s="539"/>
      <c r="EEU81" s="538"/>
      <c r="EEV81" s="540"/>
      <c r="EEW81" s="540"/>
      <c r="EEX81" s="538"/>
      <c r="EEY81" s="538"/>
      <c r="EEZ81" s="541"/>
      <c r="EFA81" s="538"/>
      <c r="EFB81" s="538"/>
      <c r="EFC81" s="538"/>
      <c r="EFD81" s="538"/>
      <c r="EFE81" s="538"/>
      <c r="EFF81" s="543"/>
      <c r="EFG81" s="192"/>
      <c r="EFH81" s="36"/>
      <c r="EFI81" s="36"/>
      <c r="EFJ81" s="36"/>
      <c r="EFK81" s="36"/>
      <c r="EFL81" s="36"/>
      <c r="EFM81" s="36"/>
      <c r="EFN81" s="36"/>
      <c r="EFO81" s="192"/>
      <c r="EFP81" s="192"/>
      <c r="EFQ81" s="36"/>
      <c r="EFR81" s="36"/>
      <c r="EFS81" s="36"/>
      <c r="EFT81" s="36"/>
      <c r="EFU81" s="36"/>
      <c r="EFV81" s="36"/>
      <c r="EFW81" s="36"/>
      <c r="EFX81" s="36"/>
      <c r="EFY81" s="36"/>
      <c r="EFZ81" s="36"/>
      <c r="EGA81" s="36"/>
      <c r="EGB81" s="36"/>
      <c r="EGC81" s="36"/>
      <c r="EGD81" s="36"/>
      <c r="EGE81" s="345"/>
      <c r="EGF81" s="538"/>
      <c r="EGG81" s="539"/>
      <c r="EGH81" s="538"/>
      <c r="EGI81" s="540"/>
      <c r="EGJ81" s="540"/>
      <c r="EGK81" s="538"/>
      <c r="EGL81" s="538"/>
      <c r="EGM81" s="541"/>
      <c r="EGN81" s="538"/>
      <c r="EGO81" s="538"/>
      <c r="EGP81" s="538"/>
      <c r="EGQ81" s="538"/>
      <c r="EGR81" s="538"/>
      <c r="EGS81" s="543"/>
      <c r="EGT81" s="192"/>
      <c r="EGU81" s="36"/>
      <c r="EGV81" s="36"/>
      <c r="EGW81" s="36"/>
      <c r="EGX81" s="36"/>
      <c r="EGY81" s="36"/>
      <c r="EGZ81" s="36"/>
      <c r="EHA81" s="36"/>
      <c r="EHB81" s="192"/>
      <c r="EHC81" s="192"/>
      <c r="EHD81" s="36"/>
      <c r="EHE81" s="36"/>
      <c r="EHF81" s="36"/>
      <c r="EHG81" s="36"/>
      <c r="EHH81" s="36"/>
      <c r="EHI81" s="36"/>
      <c r="EHJ81" s="36"/>
      <c r="EHK81" s="36"/>
      <c r="EHL81" s="36"/>
      <c r="EHM81" s="36"/>
      <c r="EHN81" s="36"/>
      <c r="EHO81" s="36"/>
      <c r="EHP81" s="36"/>
      <c r="EHQ81" s="36"/>
      <c r="EHR81" s="345"/>
      <c r="EHS81" s="538"/>
      <c r="EHT81" s="539"/>
      <c r="EHU81" s="538"/>
      <c r="EHV81" s="540"/>
      <c r="EHW81" s="540"/>
      <c r="EHX81" s="538"/>
      <c r="EHY81" s="538"/>
      <c r="EHZ81" s="541"/>
      <c r="EIA81" s="538"/>
      <c r="EIB81" s="538"/>
      <c r="EIC81" s="538"/>
      <c r="EID81" s="538"/>
      <c r="EIE81" s="538"/>
      <c r="EIF81" s="543"/>
      <c r="EIG81" s="192"/>
      <c r="EIH81" s="36"/>
      <c r="EII81" s="36"/>
      <c r="EIJ81" s="36"/>
      <c r="EIK81" s="36"/>
      <c r="EIL81" s="36"/>
      <c r="EIM81" s="36"/>
      <c r="EIN81" s="36"/>
      <c r="EIO81" s="192"/>
      <c r="EIP81" s="192"/>
      <c r="EIQ81" s="36"/>
      <c r="EIR81" s="36"/>
      <c r="EIS81" s="36"/>
      <c r="EIT81" s="36"/>
      <c r="EIU81" s="36"/>
      <c r="EIV81" s="36"/>
      <c r="EIW81" s="36"/>
      <c r="EIX81" s="36"/>
      <c r="EIY81" s="36"/>
      <c r="EIZ81" s="36"/>
      <c r="EJA81" s="36"/>
      <c r="EJB81" s="36"/>
      <c r="EJC81" s="36"/>
      <c r="EJD81" s="36"/>
      <c r="EJE81" s="345"/>
      <c r="EJF81" s="538"/>
      <c r="EJG81" s="539"/>
      <c r="EJH81" s="538"/>
      <c r="EJI81" s="540"/>
      <c r="EJJ81" s="540"/>
      <c r="EJK81" s="538"/>
      <c r="EJL81" s="538"/>
      <c r="EJM81" s="541"/>
      <c r="EJN81" s="538"/>
      <c r="EJO81" s="538"/>
      <c r="EJP81" s="538"/>
      <c r="EJQ81" s="538"/>
      <c r="EJR81" s="538"/>
      <c r="EJS81" s="543"/>
      <c r="EJT81" s="192"/>
      <c r="EJU81" s="36"/>
      <c r="EJV81" s="36"/>
      <c r="EJW81" s="36"/>
      <c r="EJX81" s="36"/>
      <c r="EJY81" s="36"/>
      <c r="EJZ81" s="36"/>
      <c r="EKA81" s="36"/>
      <c r="EKB81" s="192"/>
      <c r="EKC81" s="192"/>
      <c r="EKD81" s="36"/>
      <c r="EKE81" s="36"/>
      <c r="EKF81" s="36"/>
      <c r="EKG81" s="36"/>
      <c r="EKH81" s="36"/>
      <c r="EKI81" s="36"/>
      <c r="EKJ81" s="36"/>
      <c r="EKK81" s="36"/>
      <c r="EKL81" s="36"/>
      <c r="EKM81" s="36"/>
      <c r="EKN81" s="36"/>
      <c r="EKO81" s="36"/>
      <c r="EKP81" s="36"/>
      <c r="EKQ81" s="36"/>
      <c r="EKR81" s="345"/>
      <c r="EKS81" s="538"/>
      <c r="EKT81" s="539"/>
      <c r="EKU81" s="538"/>
      <c r="EKV81" s="540"/>
      <c r="EKW81" s="540"/>
      <c r="EKX81" s="538"/>
      <c r="EKY81" s="538"/>
      <c r="EKZ81" s="541"/>
      <c r="ELA81" s="538"/>
      <c r="ELB81" s="538"/>
      <c r="ELC81" s="538"/>
      <c r="ELD81" s="538"/>
      <c r="ELE81" s="538"/>
      <c r="ELF81" s="543"/>
      <c r="ELG81" s="192"/>
      <c r="ELH81" s="36"/>
      <c r="ELI81" s="36"/>
      <c r="ELJ81" s="36"/>
      <c r="ELK81" s="36"/>
      <c r="ELL81" s="36"/>
      <c r="ELM81" s="36"/>
      <c r="ELN81" s="36"/>
      <c r="ELO81" s="192"/>
      <c r="ELP81" s="192"/>
      <c r="ELQ81" s="36"/>
      <c r="ELR81" s="36"/>
      <c r="ELS81" s="36"/>
      <c r="ELT81" s="36"/>
      <c r="ELU81" s="36"/>
      <c r="ELV81" s="36"/>
      <c r="ELW81" s="36"/>
      <c r="ELX81" s="36"/>
      <c r="ELY81" s="36"/>
      <c r="ELZ81" s="36"/>
      <c r="EMA81" s="36"/>
      <c r="EMB81" s="36"/>
      <c r="EMC81" s="36"/>
      <c r="EMD81" s="36"/>
      <c r="EME81" s="345"/>
      <c r="EMF81" s="538"/>
      <c r="EMG81" s="539"/>
      <c r="EMH81" s="538"/>
      <c r="EMI81" s="540"/>
      <c r="EMJ81" s="540"/>
      <c r="EMK81" s="538"/>
      <c r="EML81" s="538"/>
      <c r="EMM81" s="541"/>
      <c r="EMN81" s="538"/>
      <c r="EMO81" s="538"/>
      <c r="EMP81" s="538"/>
      <c r="EMQ81" s="538"/>
      <c r="EMR81" s="538"/>
      <c r="EMS81" s="543"/>
      <c r="EMT81" s="192"/>
      <c r="EMU81" s="36"/>
      <c r="EMV81" s="36"/>
      <c r="EMW81" s="36"/>
      <c r="EMX81" s="36"/>
      <c r="EMY81" s="36"/>
      <c r="EMZ81" s="36"/>
      <c r="ENA81" s="36"/>
      <c r="ENB81" s="192"/>
      <c r="ENC81" s="192"/>
      <c r="END81" s="36"/>
      <c r="ENE81" s="36"/>
      <c r="ENF81" s="36"/>
      <c r="ENG81" s="36"/>
      <c r="ENH81" s="36"/>
      <c r="ENI81" s="36"/>
      <c r="ENJ81" s="36"/>
      <c r="ENK81" s="36"/>
      <c r="ENL81" s="36"/>
      <c r="ENM81" s="36"/>
      <c r="ENN81" s="36"/>
      <c r="ENO81" s="36"/>
      <c r="ENP81" s="36"/>
      <c r="ENQ81" s="36"/>
      <c r="ENR81" s="345"/>
      <c r="ENS81" s="538"/>
      <c r="ENT81" s="539"/>
      <c r="ENU81" s="538"/>
      <c r="ENV81" s="540"/>
      <c r="ENW81" s="540"/>
      <c r="ENX81" s="538"/>
      <c r="ENY81" s="538"/>
      <c r="ENZ81" s="541"/>
      <c r="EOA81" s="538"/>
      <c r="EOB81" s="538"/>
      <c r="EOC81" s="538"/>
      <c r="EOD81" s="538"/>
      <c r="EOE81" s="538"/>
      <c r="EOF81" s="543"/>
      <c r="EOG81" s="192"/>
      <c r="EOH81" s="36"/>
      <c r="EOI81" s="36"/>
      <c r="EOJ81" s="36"/>
      <c r="EOK81" s="36"/>
      <c r="EOL81" s="36"/>
      <c r="EOM81" s="36"/>
      <c r="EON81" s="36"/>
      <c r="EOO81" s="192"/>
      <c r="EOP81" s="192"/>
      <c r="EOQ81" s="36"/>
      <c r="EOR81" s="36"/>
      <c r="EOS81" s="36"/>
      <c r="EOT81" s="36"/>
      <c r="EOU81" s="36"/>
      <c r="EOV81" s="36"/>
      <c r="EOW81" s="36"/>
      <c r="EOX81" s="36"/>
      <c r="EOY81" s="36"/>
      <c r="EOZ81" s="36"/>
      <c r="EPA81" s="36"/>
      <c r="EPB81" s="36"/>
      <c r="EPC81" s="36"/>
      <c r="EPD81" s="36"/>
      <c r="EPE81" s="345"/>
      <c r="EPF81" s="538"/>
      <c r="EPG81" s="539"/>
      <c r="EPH81" s="538"/>
      <c r="EPI81" s="540"/>
      <c r="EPJ81" s="540"/>
      <c r="EPK81" s="538"/>
      <c r="EPL81" s="538"/>
      <c r="EPM81" s="541"/>
      <c r="EPN81" s="538"/>
      <c r="EPO81" s="538"/>
      <c r="EPP81" s="538"/>
      <c r="EPQ81" s="538"/>
      <c r="EPR81" s="538"/>
      <c r="EPS81" s="543"/>
      <c r="EPT81" s="192"/>
      <c r="EPU81" s="36"/>
      <c r="EPV81" s="36"/>
      <c r="EPW81" s="36"/>
      <c r="EPX81" s="36"/>
      <c r="EPY81" s="36"/>
      <c r="EPZ81" s="36"/>
      <c r="EQA81" s="36"/>
      <c r="EQB81" s="192"/>
      <c r="EQC81" s="192"/>
      <c r="EQD81" s="36"/>
      <c r="EQE81" s="36"/>
      <c r="EQF81" s="36"/>
      <c r="EQG81" s="36"/>
      <c r="EQH81" s="36"/>
      <c r="EQI81" s="36"/>
      <c r="EQJ81" s="36"/>
      <c r="EQK81" s="36"/>
      <c r="EQL81" s="36"/>
      <c r="EQM81" s="36"/>
      <c r="EQN81" s="36"/>
      <c r="EQO81" s="36"/>
      <c r="EQP81" s="36"/>
      <c r="EQQ81" s="36"/>
      <c r="EQR81" s="345"/>
      <c r="EQS81" s="538"/>
      <c r="EQT81" s="539"/>
      <c r="EQU81" s="538"/>
      <c r="EQV81" s="540"/>
      <c r="EQW81" s="540"/>
      <c r="EQX81" s="538"/>
      <c r="EQY81" s="538"/>
      <c r="EQZ81" s="541"/>
      <c r="ERA81" s="538"/>
      <c r="ERB81" s="538"/>
      <c r="ERC81" s="538"/>
      <c r="ERD81" s="538"/>
      <c r="ERE81" s="538"/>
      <c r="ERF81" s="543"/>
      <c r="ERG81" s="192"/>
      <c r="ERH81" s="36"/>
      <c r="ERI81" s="36"/>
      <c r="ERJ81" s="36"/>
      <c r="ERK81" s="36"/>
      <c r="ERL81" s="36"/>
      <c r="ERM81" s="36"/>
      <c r="ERN81" s="36"/>
      <c r="ERO81" s="192"/>
      <c r="ERP81" s="192"/>
      <c r="ERQ81" s="36"/>
      <c r="ERR81" s="36"/>
      <c r="ERS81" s="36"/>
      <c r="ERT81" s="36"/>
      <c r="ERU81" s="36"/>
      <c r="ERV81" s="36"/>
      <c r="ERW81" s="36"/>
      <c r="ERX81" s="36"/>
      <c r="ERY81" s="36"/>
      <c r="ERZ81" s="36"/>
      <c r="ESA81" s="36"/>
      <c r="ESB81" s="36"/>
      <c r="ESC81" s="36"/>
      <c r="ESD81" s="36"/>
      <c r="ESE81" s="345"/>
      <c r="ESF81" s="538"/>
      <c r="ESG81" s="539"/>
      <c r="ESH81" s="538"/>
      <c r="ESI81" s="540"/>
      <c r="ESJ81" s="540"/>
      <c r="ESK81" s="538"/>
      <c r="ESL81" s="538"/>
      <c r="ESM81" s="541"/>
      <c r="ESN81" s="538"/>
      <c r="ESO81" s="538"/>
      <c r="ESP81" s="538"/>
      <c r="ESQ81" s="538"/>
      <c r="ESR81" s="538"/>
      <c r="ESS81" s="543"/>
      <c r="EST81" s="192"/>
      <c r="ESU81" s="36"/>
      <c r="ESV81" s="36"/>
      <c r="ESW81" s="36"/>
      <c r="ESX81" s="36"/>
      <c r="ESY81" s="36"/>
      <c r="ESZ81" s="36"/>
      <c r="ETA81" s="36"/>
      <c r="ETB81" s="192"/>
      <c r="ETC81" s="192"/>
      <c r="ETD81" s="36"/>
      <c r="ETE81" s="36"/>
      <c r="ETF81" s="36"/>
      <c r="ETG81" s="36"/>
      <c r="ETH81" s="36"/>
      <c r="ETI81" s="36"/>
      <c r="ETJ81" s="36"/>
      <c r="ETK81" s="36"/>
      <c r="ETL81" s="36"/>
      <c r="ETM81" s="36"/>
      <c r="ETN81" s="36"/>
      <c r="ETO81" s="36"/>
      <c r="ETP81" s="36"/>
      <c r="ETQ81" s="36"/>
      <c r="ETR81" s="345"/>
      <c r="ETS81" s="538"/>
      <c r="ETT81" s="539"/>
      <c r="ETU81" s="538"/>
      <c r="ETV81" s="540"/>
      <c r="ETW81" s="540"/>
      <c r="ETX81" s="538"/>
      <c r="ETY81" s="538"/>
      <c r="ETZ81" s="541"/>
      <c r="EUA81" s="538"/>
      <c r="EUB81" s="538"/>
      <c r="EUC81" s="538"/>
      <c r="EUD81" s="538"/>
      <c r="EUE81" s="538"/>
      <c r="EUF81" s="543"/>
      <c r="EUG81" s="192"/>
      <c r="EUH81" s="36"/>
      <c r="EUI81" s="36"/>
      <c r="EUJ81" s="36"/>
      <c r="EUK81" s="36"/>
      <c r="EUL81" s="36"/>
      <c r="EUM81" s="36"/>
      <c r="EUN81" s="36"/>
      <c r="EUO81" s="192"/>
      <c r="EUP81" s="192"/>
      <c r="EUQ81" s="36"/>
      <c r="EUR81" s="36"/>
      <c r="EUS81" s="36"/>
      <c r="EUT81" s="36"/>
      <c r="EUU81" s="36"/>
      <c r="EUV81" s="36"/>
      <c r="EUW81" s="36"/>
      <c r="EUX81" s="36"/>
      <c r="EUY81" s="36"/>
      <c r="EUZ81" s="36"/>
      <c r="EVA81" s="36"/>
      <c r="EVB81" s="36"/>
      <c r="EVC81" s="36"/>
      <c r="EVD81" s="36"/>
      <c r="EVE81" s="345"/>
      <c r="EVF81" s="538"/>
      <c r="EVG81" s="539"/>
      <c r="EVH81" s="538"/>
      <c r="EVI81" s="540"/>
      <c r="EVJ81" s="540"/>
      <c r="EVK81" s="538"/>
      <c r="EVL81" s="538"/>
      <c r="EVM81" s="541"/>
      <c r="EVN81" s="538"/>
      <c r="EVO81" s="538"/>
      <c r="EVP81" s="538"/>
      <c r="EVQ81" s="538"/>
      <c r="EVR81" s="538"/>
      <c r="EVS81" s="543"/>
      <c r="EVT81" s="192"/>
      <c r="EVU81" s="36"/>
      <c r="EVV81" s="36"/>
      <c r="EVW81" s="36"/>
      <c r="EVX81" s="36"/>
      <c r="EVY81" s="36"/>
      <c r="EVZ81" s="36"/>
      <c r="EWA81" s="36"/>
      <c r="EWB81" s="192"/>
      <c r="EWC81" s="192"/>
      <c r="EWD81" s="36"/>
      <c r="EWE81" s="36"/>
      <c r="EWF81" s="36"/>
      <c r="EWG81" s="36"/>
      <c r="EWH81" s="36"/>
      <c r="EWI81" s="36"/>
      <c r="EWJ81" s="36"/>
      <c r="EWK81" s="36"/>
      <c r="EWL81" s="36"/>
      <c r="EWM81" s="36"/>
      <c r="EWN81" s="36"/>
      <c r="EWO81" s="36"/>
      <c r="EWP81" s="36"/>
      <c r="EWQ81" s="36"/>
      <c r="EWR81" s="345"/>
      <c r="EWS81" s="538"/>
      <c r="EWT81" s="539"/>
      <c r="EWU81" s="538"/>
      <c r="EWV81" s="540"/>
      <c r="EWW81" s="540"/>
      <c r="EWX81" s="538"/>
      <c r="EWY81" s="538"/>
      <c r="EWZ81" s="541"/>
      <c r="EXA81" s="538"/>
      <c r="EXB81" s="538"/>
      <c r="EXC81" s="538"/>
      <c r="EXD81" s="538"/>
      <c r="EXE81" s="538"/>
      <c r="EXF81" s="543"/>
      <c r="EXG81" s="192"/>
      <c r="EXH81" s="36"/>
      <c r="EXI81" s="36"/>
      <c r="EXJ81" s="36"/>
      <c r="EXK81" s="36"/>
      <c r="EXL81" s="36"/>
      <c r="EXM81" s="36"/>
      <c r="EXN81" s="36"/>
      <c r="EXO81" s="192"/>
      <c r="EXP81" s="192"/>
      <c r="EXQ81" s="36"/>
      <c r="EXR81" s="36"/>
      <c r="EXS81" s="36"/>
      <c r="EXT81" s="36"/>
      <c r="EXU81" s="36"/>
      <c r="EXV81" s="36"/>
      <c r="EXW81" s="36"/>
      <c r="EXX81" s="36"/>
      <c r="EXY81" s="36"/>
      <c r="EXZ81" s="36"/>
      <c r="EYA81" s="36"/>
      <c r="EYB81" s="36"/>
      <c r="EYC81" s="36"/>
      <c r="EYD81" s="36"/>
      <c r="EYE81" s="345"/>
      <c r="EYF81" s="538"/>
      <c r="EYG81" s="539"/>
      <c r="EYH81" s="538"/>
      <c r="EYI81" s="540"/>
      <c r="EYJ81" s="540"/>
      <c r="EYK81" s="538"/>
      <c r="EYL81" s="538"/>
      <c r="EYM81" s="541"/>
      <c r="EYN81" s="538"/>
      <c r="EYO81" s="538"/>
      <c r="EYP81" s="538"/>
      <c r="EYQ81" s="538"/>
      <c r="EYR81" s="538"/>
      <c r="EYS81" s="543"/>
      <c r="EYT81" s="192"/>
      <c r="EYU81" s="36"/>
      <c r="EYV81" s="36"/>
      <c r="EYW81" s="36"/>
      <c r="EYX81" s="36"/>
      <c r="EYY81" s="36"/>
      <c r="EYZ81" s="36"/>
      <c r="EZA81" s="36"/>
      <c r="EZB81" s="192"/>
      <c r="EZC81" s="192"/>
      <c r="EZD81" s="36"/>
      <c r="EZE81" s="36"/>
      <c r="EZF81" s="36"/>
      <c r="EZG81" s="36"/>
      <c r="EZH81" s="36"/>
      <c r="EZI81" s="36"/>
      <c r="EZJ81" s="36"/>
      <c r="EZK81" s="36"/>
      <c r="EZL81" s="36"/>
      <c r="EZM81" s="36"/>
      <c r="EZN81" s="36"/>
      <c r="EZO81" s="36"/>
      <c r="EZP81" s="36"/>
      <c r="EZQ81" s="36"/>
      <c r="EZR81" s="345"/>
      <c r="EZS81" s="538"/>
      <c r="EZT81" s="539"/>
      <c r="EZU81" s="538"/>
      <c r="EZV81" s="540"/>
      <c r="EZW81" s="540"/>
      <c r="EZX81" s="538"/>
      <c r="EZY81" s="538"/>
      <c r="EZZ81" s="541"/>
      <c r="FAA81" s="538"/>
      <c r="FAB81" s="538"/>
      <c r="FAC81" s="538"/>
      <c r="FAD81" s="538"/>
      <c r="FAE81" s="538"/>
      <c r="FAF81" s="543"/>
      <c r="FAG81" s="192"/>
      <c r="FAH81" s="36"/>
      <c r="FAI81" s="36"/>
      <c r="FAJ81" s="36"/>
      <c r="FAK81" s="36"/>
      <c r="FAL81" s="36"/>
      <c r="FAM81" s="36"/>
      <c r="FAN81" s="36"/>
      <c r="FAO81" s="192"/>
      <c r="FAP81" s="192"/>
      <c r="FAQ81" s="36"/>
      <c r="FAR81" s="36"/>
      <c r="FAS81" s="36"/>
      <c r="FAT81" s="36"/>
      <c r="FAU81" s="36"/>
      <c r="FAV81" s="36"/>
      <c r="FAW81" s="36"/>
      <c r="FAX81" s="36"/>
      <c r="FAY81" s="36"/>
      <c r="FAZ81" s="36"/>
      <c r="FBA81" s="36"/>
      <c r="FBB81" s="36"/>
      <c r="FBC81" s="36"/>
      <c r="FBD81" s="36"/>
      <c r="FBE81" s="345"/>
      <c r="FBF81" s="538"/>
      <c r="FBG81" s="539"/>
      <c r="FBH81" s="538"/>
      <c r="FBI81" s="540"/>
      <c r="FBJ81" s="540"/>
      <c r="FBK81" s="538"/>
      <c r="FBL81" s="538"/>
      <c r="FBM81" s="541"/>
      <c r="FBN81" s="538"/>
      <c r="FBO81" s="538"/>
      <c r="FBP81" s="538"/>
      <c r="FBQ81" s="538"/>
      <c r="FBR81" s="538"/>
      <c r="FBS81" s="543"/>
      <c r="FBT81" s="192"/>
      <c r="FBU81" s="36"/>
      <c r="FBV81" s="36"/>
      <c r="FBW81" s="36"/>
      <c r="FBX81" s="36"/>
      <c r="FBY81" s="36"/>
      <c r="FBZ81" s="36"/>
      <c r="FCA81" s="36"/>
      <c r="FCB81" s="192"/>
      <c r="FCC81" s="192"/>
      <c r="FCD81" s="36"/>
      <c r="FCE81" s="36"/>
      <c r="FCF81" s="36"/>
      <c r="FCG81" s="36"/>
      <c r="FCH81" s="36"/>
      <c r="FCI81" s="36"/>
      <c r="FCJ81" s="36"/>
      <c r="FCK81" s="36"/>
      <c r="FCL81" s="36"/>
      <c r="FCM81" s="36"/>
      <c r="FCN81" s="36"/>
      <c r="FCO81" s="36"/>
      <c r="FCP81" s="36"/>
      <c r="FCQ81" s="36"/>
      <c r="FCR81" s="345"/>
      <c r="FCS81" s="538"/>
      <c r="FCT81" s="539"/>
      <c r="FCU81" s="538"/>
      <c r="FCV81" s="540"/>
      <c r="FCW81" s="540"/>
      <c r="FCX81" s="538"/>
      <c r="FCY81" s="538"/>
      <c r="FCZ81" s="541"/>
      <c r="FDA81" s="538"/>
      <c r="FDB81" s="538"/>
      <c r="FDC81" s="538"/>
      <c r="FDD81" s="538"/>
      <c r="FDE81" s="538"/>
      <c r="FDF81" s="543"/>
      <c r="FDG81" s="192"/>
      <c r="FDH81" s="36"/>
      <c r="FDI81" s="36"/>
      <c r="FDJ81" s="36"/>
      <c r="FDK81" s="36"/>
      <c r="FDL81" s="36"/>
      <c r="FDM81" s="36"/>
      <c r="FDN81" s="36"/>
      <c r="FDO81" s="192"/>
      <c r="FDP81" s="192"/>
      <c r="FDQ81" s="36"/>
      <c r="FDR81" s="36"/>
      <c r="FDS81" s="36"/>
      <c r="FDT81" s="36"/>
      <c r="FDU81" s="36"/>
      <c r="FDV81" s="36"/>
      <c r="FDW81" s="36"/>
      <c r="FDX81" s="36"/>
      <c r="FDY81" s="36"/>
      <c r="FDZ81" s="36"/>
      <c r="FEA81" s="36"/>
      <c r="FEB81" s="36"/>
      <c r="FEC81" s="36"/>
      <c r="FED81" s="36"/>
      <c r="FEE81" s="345"/>
      <c r="FEF81" s="538"/>
      <c r="FEG81" s="539"/>
      <c r="FEH81" s="538"/>
      <c r="FEI81" s="540"/>
      <c r="FEJ81" s="540"/>
      <c r="FEK81" s="538"/>
      <c r="FEL81" s="538"/>
      <c r="FEM81" s="541"/>
      <c r="FEN81" s="538"/>
      <c r="FEO81" s="538"/>
      <c r="FEP81" s="538"/>
      <c r="FEQ81" s="538"/>
      <c r="FER81" s="538"/>
      <c r="FES81" s="543"/>
      <c r="FET81" s="192"/>
      <c r="FEU81" s="36"/>
      <c r="FEV81" s="36"/>
      <c r="FEW81" s="36"/>
      <c r="FEX81" s="36"/>
      <c r="FEY81" s="36"/>
      <c r="FEZ81" s="36"/>
      <c r="FFA81" s="36"/>
      <c r="FFB81" s="192"/>
      <c r="FFC81" s="192"/>
      <c r="FFD81" s="36"/>
      <c r="FFE81" s="36"/>
      <c r="FFF81" s="36"/>
      <c r="FFG81" s="36"/>
      <c r="FFH81" s="36"/>
      <c r="FFI81" s="36"/>
      <c r="FFJ81" s="36"/>
      <c r="FFK81" s="36"/>
      <c r="FFL81" s="36"/>
      <c r="FFM81" s="36"/>
      <c r="FFN81" s="36"/>
      <c r="FFO81" s="36"/>
      <c r="FFP81" s="36"/>
      <c r="FFQ81" s="36"/>
      <c r="FFR81" s="345"/>
      <c r="FFS81" s="538"/>
      <c r="FFT81" s="539"/>
      <c r="FFU81" s="538"/>
      <c r="FFV81" s="540"/>
      <c r="FFW81" s="540"/>
      <c r="FFX81" s="538"/>
      <c r="FFY81" s="538"/>
      <c r="FFZ81" s="541"/>
      <c r="FGA81" s="538"/>
      <c r="FGB81" s="538"/>
      <c r="FGC81" s="538"/>
      <c r="FGD81" s="538"/>
      <c r="FGE81" s="538"/>
      <c r="FGF81" s="543"/>
      <c r="FGG81" s="192"/>
      <c r="FGH81" s="36"/>
      <c r="FGI81" s="36"/>
      <c r="FGJ81" s="36"/>
      <c r="FGK81" s="36"/>
      <c r="FGL81" s="36"/>
      <c r="FGM81" s="36"/>
      <c r="FGN81" s="36"/>
      <c r="FGO81" s="192"/>
      <c r="FGP81" s="192"/>
      <c r="FGQ81" s="36"/>
      <c r="FGR81" s="36"/>
      <c r="FGS81" s="36"/>
      <c r="FGT81" s="36"/>
      <c r="FGU81" s="36"/>
      <c r="FGV81" s="36"/>
      <c r="FGW81" s="36"/>
      <c r="FGX81" s="36"/>
      <c r="FGY81" s="36"/>
      <c r="FGZ81" s="36"/>
      <c r="FHA81" s="36"/>
      <c r="FHB81" s="36"/>
      <c r="FHC81" s="36"/>
      <c r="FHD81" s="36"/>
      <c r="FHE81" s="345"/>
      <c r="FHF81" s="538"/>
      <c r="FHG81" s="539"/>
      <c r="FHH81" s="538"/>
      <c r="FHI81" s="540"/>
      <c r="FHJ81" s="540"/>
      <c r="FHK81" s="538"/>
      <c r="FHL81" s="538"/>
      <c r="FHM81" s="541"/>
      <c r="FHN81" s="538"/>
      <c r="FHO81" s="538"/>
      <c r="FHP81" s="538"/>
      <c r="FHQ81" s="538"/>
      <c r="FHR81" s="538"/>
      <c r="FHS81" s="543"/>
      <c r="FHT81" s="192"/>
      <c r="FHU81" s="36"/>
      <c r="FHV81" s="36"/>
      <c r="FHW81" s="36"/>
      <c r="FHX81" s="36"/>
      <c r="FHY81" s="36"/>
      <c r="FHZ81" s="36"/>
      <c r="FIA81" s="36"/>
      <c r="FIB81" s="192"/>
      <c r="FIC81" s="192"/>
      <c r="FID81" s="36"/>
      <c r="FIE81" s="36"/>
      <c r="FIF81" s="36"/>
      <c r="FIG81" s="36"/>
      <c r="FIH81" s="36"/>
      <c r="FII81" s="36"/>
      <c r="FIJ81" s="36"/>
      <c r="FIK81" s="36"/>
      <c r="FIL81" s="36"/>
      <c r="FIM81" s="36"/>
      <c r="FIN81" s="36"/>
      <c r="FIO81" s="36"/>
      <c r="FIP81" s="36"/>
      <c r="FIQ81" s="36"/>
      <c r="FIR81" s="345"/>
      <c r="FIS81" s="538"/>
      <c r="FIT81" s="539"/>
      <c r="FIU81" s="538"/>
      <c r="FIV81" s="540"/>
      <c r="FIW81" s="540"/>
      <c r="FIX81" s="538"/>
      <c r="FIY81" s="538"/>
      <c r="FIZ81" s="541"/>
      <c r="FJA81" s="538"/>
      <c r="FJB81" s="538"/>
      <c r="FJC81" s="538"/>
      <c r="FJD81" s="538"/>
      <c r="FJE81" s="538"/>
      <c r="FJF81" s="543"/>
      <c r="FJG81" s="192"/>
      <c r="FJH81" s="36"/>
      <c r="FJI81" s="36"/>
      <c r="FJJ81" s="36"/>
      <c r="FJK81" s="36"/>
      <c r="FJL81" s="36"/>
      <c r="FJM81" s="36"/>
      <c r="FJN81" s="36"/>
      <c r="FJO81" s="192"/>
      <c r="FJP81" s="192"/>
      <c r="FJQ81" s="36"/>
      <c r="FJR81" s="36"/>
      <c r="FJS81" s="36"/>
      <c r="FJT81" s="36"/>
      <c r="FJU81" s="36"/>
      <c r="FJV81" s="36"/>
      <c r="FJW81" s="36"/>
      <c r="FJX81" s="36"/>
      <c r="FJY81" s="36"/>
      <c r="FJZ81" s="36"/>
      <c r="FKA81" s="36"/>
      <c r="FKB81" s="36"/>
      <c r="FKC81" s="36"/>
      <c r="FKD81" s="36"/>
      <c r="FKE81" s="345"/>
      <c r="FKF81" s="538"/>
      <c r="FKG81" s="539"/>
      <c r="FKH81" s="538"/>
      <c r="FKI81" s="540"/>
      <c r="FKJ81" s="540"/>
      <c r="FKK81" s="538"/>
      <c r="FKL81" s="538"/>
      <c r="FKM81" s="541"/>
      <c r="FKN81" s="538"/>
      <c r="FKO81" s="538"/>
      <c r="FKP81" s="538"/>
      <c r="FKQ81" s="538"/>
      <c r="FKR81" s="538"/>
      <c r="FKS81" s="543"/>
      <c r="FKT81" s="192"/>
      <c r="FKU81" s="36"/>
      <c r="FKV81" s="36"/>
      <c r="FKW81" s="36"/>
      <c r="FKX81" s="36"/>
      <c r="FKY81" s="36"/>
      <c r="FKZ81" s="36"/>
      <c r="FLA81" s="36"/>
      <c r="FLB81" s="192"/>
      <c r="FLC81" s="192"/>
      <c r="FLD81" s="36"/>
      <c r="FLE81" s="36"/>
      <c r="FLF81" s="36"/>
      <c r="FLG81" s="36"/>
      <c r="FLH81" s="36"/>
      <c r="FLI81" s="36"/>
      <c r="FLJ81" s="36"/>
      <c r="FLK81" s="36"/>
      <c r="FLL81" s="36"/>
      <c r="FLM81" s="36"/>
      <c r="FLN81" s="36"/>
      <c r="FLO81" s="36"/>
      <c r="FLP81" s="36"/>
      <c r="FLQ81" s="36"/>
      <c r="FLR81" s="345"/>
      <c r="FLS81" s="538"/>
      <c r="FLT81" s="539"/>
      <c r="FLU81" s="538"/>
      <c r="FLV81" s="540"/>
      <c r="FLW81" s="540"/>
      <c r="FLX81" s="538"/>
      <c r="FLY81" s="538"/>
      <c r="FLZ81" s="541"/>
      <c r="FMA81" s="538"/>
      <c r="FMB81" s="538"/>
      <c r="FMC81" s="538"/>
      <c r="FMD81" s="538"/>
      <c r="FME81" s="538"/>
      <c r="FMF81" s="543"/>
      <c r="FMG81" s="192"/>
      <c r="FMH81" s="36"/>
      <c r="FMI81" s="36"/>
      <c r="FMJ81" s="36"/>
      <c r="FMK81" s="36"/>
      <c r="FML81" s="36"/>
      <c r="FMM81" s="36"/>
      <c r="FMN81" s="36"/>
      <c r="FMO81" s="192"/>
      <c r="FMP81" s="192"/>
      <c r="FMQ81" s="36"/>
      <c r="FMR81" s="36"/>
      <c r="FMS81" s="36"/>
      <c r="FMT81" s="36"/>
      <c r="FMU81" s="36"/>
      <c r="FMV81" s="36"/>
      <c r="FMW81" s="36"/>
      <c r="FMX81" s="36"/>
      <c r="FMY81" s="36"/>
      <c r="FMZ81" s="36"/>
      <c r="FNA81" s="36"/>
      <c r="FNB81" s="36"/>
      <c r="FNC81" s="36"/>
      <c r="FND81" s="36"/>
      <c r="FNE81" s="345"/>
      <c r="FNF81" s="538"/>
      <c r="FNG81" s="539"/>
      <c r="FNH81" s="538"/>
      <c r="FNI81" s="540"/>
      <c r="FNJ81" s="540"/>
      <c r="FNK81" s="538"/>
      <c r="FNL81" s="538"/>
      <c r="FNM81" s="541"/>
      <c r="FNN81" s="538"/>
      <c r="FNO81" s="538"/>
      <c r="FNP81" s="538"/>
      <c r="FNQ81" s="538"/>
      <c r="FNR81" s="538"/>
      <c r="FNS81" s="543"/>
      <c r="FNT81" s="192"/>
      <c r="FNU81" s="36"/>
      <c r="FNV81" s="36"/>
      <c r="FNW81" s="36"/>
      <c r="FNX81" s="36"/>
      <c r="FNY81" s="36"/>
      <c r="FNZ81" s="36"/>
      <c r="FOA81" s="36"/>
      <c r="FOB81" s="192"/>
      <c r="FOC81" s="192"/>
      <c r="FOD81" s="36"/>
      <c r="FOE81" s="36"/>
      <c r="FOF81" s="36"/>
      <c r="FOG81" s="36"/>
      <c r="FOH81" s="36"/>
      <c r="FOI81" s="36"/>
      <c r="FOJ81" s="36"/>
      <c r="FOK81" s="36"/>
      <c r="FOL81" s="36"/>
      <c r="FOM81" s="36"/>
      <c r="FON81" s="36"/>
      <c r="FOO81" s="36"/>
      <c r="FOP81" s="36"/>
      <c r="FOQ81" s="36"/>
      <c r="FOR81" s="345"/>
      <c r="FOS81" s="538"/>
      <c r="FOT81" s="539"/>
      <c r="FOU81" s="538"/>
      <c r="FOV81" s="540"/>
      <c r="FOW81" s="540"/>
      <c r="FOX81" s="538"/>
      <c r="FOY81" s="538"/>
      <c r="FOZ81" s="541"/>
      <c r="FPA81" s="538"/>
      <c r="FPB81" s="538"/>
      <c r="FPC81" s="538"/>
      <c r="FPD81" s="538"/>
      <c r="FPE81" s="538"/>
      <c r="FPF81" s="543"/>
      <c r="FPG81" s="192"/>
      <c r="FPH81" s="36"/>
      <c r="FPI81" s="36"/>
      <c r="FPJ81" s="36"/>
      <c r="FPK81" s="36"/>
      <c r="FPL81" s="36"/>
      <c r="FPM81" s="36"/>
      <c r="FPN81" s="36"/>
      <c r="FPO81" s="192"/>
      <c r="FPP81" s="192"/>
      <c r="FPQ81" s="36"/>
      <c r="FPR81" s="36"/>
      <c r="FPS81" s="36"/>
      <c r="FPT81" s="36"/>
      <c r="FPU81" s="36"/>
      <c r="FPV81" s="36"/>
      <c r="FPW81" s="36"/>
      <c r="FPX81" s="36"/>
      <c r="FPY81" s="36"/>
      <c r="FPZ81" s="36"/>
      <c r="FQA81" s="36"/>
      <c r="FQB81" s="36"/>
      <c r="FQC81" s="36"/>
      <c r="FQD81" s="36"/>
      <c r="FQE81" s="345"/>
      <c r="FQF81" s="538"/>
      <c r="FQG81" s="539"/>
      <c r="FQH81" s="538"/>
      <c r="FQI81" s="540"/>
      <c r="FQJ81" s="540"/>
      <c r="FQK81" s="538"/>
      <c r="FQL81" s="538"/>
      <c r="FQM81" s="541"/>
      <c r="FQN81" s="538"/>
      <c r="FQO81" s="538"/>
      <c r="FQP81" s="538"/>
      <c r="FQQ81" s="538"/>
      <c r="FQR81" s="538"/>
      <c r="FQS81" s="543"/>
      <c r="FQT81" s="192"/>
      <c r="FQU81" s="36"/>
      <c r="FQV81" s="36"/>
      <c r="FQW81" s="36"/>
      <c r="FQX81" s="36"/>
      <c r="FQY81" s="36"/>
      <c r="FQZ81" s="36"/>
      <c r="FRA81" s="36"/>
      <c r="FRB81" s="192"/>
      <c r="FRC81" s="192"/>
      <c r="FRD81" s="36"/>
      <c r="FRE81" s="36"/>
      <c r="FRF81" s="36"/>
      <c r="FRG81" s="36"/>
      <c r="FRH81" s="36"/>
      <c r="FRI81" s="36"/>
      <c r="FRJ81" s="36"/>
      <c r="FRK81" s="36"/>
      <c r="FRL81" s="36"/>
      <c r="FRM81" s="36"/>
      <c r="FRN81" s="36"/>
      <c r="FRO81" s="36"/>
      <c r="FRP81" s="36"/>
      <c r="FRQ81" s="36"/>
      <c r="FRR81" s="345"/>
      <c r="FRS81" s="538"/>
      <c r="FRT81" s="539"/>
      <c r="FRU81" s="538"/>
      <c r="FRV81" s="540"/>
      <c r="FRW81" s="540"/>
      <c r="FRX81" s="538"/>
      <c r="FRY81" s="538"/>
      <c r="FRZ81" s="541"/>
      <c r="FSA81" s="538"/>
      <c r="FSB81" s="538"/>
      <c r="FSC81" s="538"/>
      <c r="FSD81" s="538"/>
      <c r="FSE81" s="538"/>
      <c r="FSF81" s="543"/>
      <c r="FSG81" s="192"/>
      <c r="FSH81" s="36"/>
      <c r="FSI81" s="36"/>
      <c r="FSJ81" s="36"/>
      <c r="FSK81" s="36"/>
      <c r="FSL81" s="36"/>
      <c r="FSM81" s="36"/>
      <c r="FSN81" s="36"/>
      <c r="FSO81" s="192"/>
      <c r="FSP81" s="192"/>
      <c r="FSQ81" s="36"/>
      <c r="FSR81" s="36"/>
      <c r="FSS81" s="36"/>
      <c r="FST81" s="36"/>
      <c r="FSU81" s="36"/>
      <c r="FSV81" s="36"/>
      <c r="FSW81" s="36"/>
      <c r="FSX81" s="36"/>
      <c r="FSY81" s="36"/>
      <c r="FSZ81" s="36"/>
      <c r="FTA81" s="36"/>
      <c r="FTB81" s="36"/>
      <c r="FTC81" s="36"/>
      <c r="FTD81" s="36"/>
      <c r="FTE81" s="345"/>
      <c r="FTF81" s="538"/>
      <c r="FTG81" s="539"/>
      <c r="FTH81" s="538"/>
      <c r="FTI81" s="540"/>
      <c r="FTJ81" s="540"/>
      <c r="FTK81" s="538"/>
      <c r="FTL81" s="538"/>
      <c r="FTM81" s="541"/>
      <c r="FTN81" s="538"/>
      <c r="FTO81" s="538"/>
      <c r="FTP81" s="538"/>
      <c r="FTQ81" s="538"/>
      <c r="FTR81" s="538"/>
      <c r="FTS81" s="543"/>
      <c r="FTT81" s="192"/>
      <c r="FTU81" s="36"/>
      <c r="FTV81" s="36"/>
      <c r="FTW81" s="36"/>
      <c r="FTX81" s="36"/>
      <c r="FTY81" s="36"/>
      <c r="FTZ81" s="36"/>
      <c r="FUA81" s="36"/>
      <c r="FUB81" s="192"/>
      <c r="FUC81" s="192"/>
      <c r="FUD81" s="36"/>
      <c r="FUE81" s="36"/>
      <c r="FUF81" s="36"/>
      <c r="FUG81" s="36"/>
      <c r="FUH81" s="36"/>
      <c r="FUI81" s="36"/>
      <c r="FUJ81" s="36"/>
      <c r="FUK81" s="36"/>
      <c r="FUL81" s="36"/>
      <c r="FUM81" s="36"/>
      <c r="FUN81" s="36"/>
      <c r="FUO81" s="36"/>
      <c r="FUP81" s="36"/>
      <c r="FUQ81" s="36"/>
      <c r="FUR81" s="345"/>
      <c r="FUS81" s="538"/>
      <c r="FUT81" s="539"/>
      <c r="FUU81" s="538"/>
      <c r="FUV81" s="540"/>
      <c r="FUW81" s="540"/>
      <c r="FUX81" s="538"/>
      <c r="FUY81" s="538"/>
      <c r="FUZ81" s="541"/>
      <c r="FVA81" s="538"/>
      <c r="FVB81" s="538"/>
      <c r="FVC81" s="538"/>
      <c r="FVD81" s="538"/>
      <c r="FVE81" s="538"/>
      <c r="FVF81" s="543"/>
      <c r="FVG81" s="192"/>
      <c r="FVH81" s="36"/>
      <c r="FVI81" s="36"/>
      <c r="FVJ81" s="36"/>
      <c r="FVK81" s="36"/>
      <c r="FVL81" s="36"/>
      <c r="FVM81" s="36"/>
      <c r="FVN81" s="36"/>
      <c r="FVO81" s="192"/>
      <c r="FVP81" s="192"/>
      <c r="FVQ81" s="36"/>
      <c r="FVR81" s="36"/>
      <c r="FVS81" s="36"/>
      <c r="FVT81" s="36"/>
      <c r="FVU81" s="36"/>
      <c r="FVV81" s="36"/>
      <c r="FVW81" s="36"/>
      <c r="FVX81" s="36"/>
      <c r="FVY81" s="36"/>
      <c r="FVZ81" s="36"/>
      <c r="FWA81" s="36"/>
      <c r="FWB81" s="36"/>
      <c r="FWC81" s="36"/>
      <c r="FWD81" s="36"/>
      <c r="FWE81" s="345"/>
      <c r="FWF81" s="538"/>
      <c r="FWG81" s="539"/>
      <c r="FWH81" s="538"/>
      <c r="FWI81" s="540"/>
      <c r="FWJ81" s="540"/>
      <c r="FWK81" s="538"/>
      <c r="FWL81" s="538"/>
      <c r="FWM81" s="541"/>
      <c r="FWN81" s="538"/>
      <c r="FWO81" s="538"/>
      <c r="FWP81" s="538"/>
      <c r="FWQ81" s="538"/>
      <c r="FWR81" s="538"/>
      <c r="FWS81" s="543"/>
      <c r="FWT81" s="192"/>
      <c r="FWU81" s="36"/>
      <c r="FWV81" s="36"/>
      <c r="FWW81" s="36"/>
      <c r="FWX81" s="36"/>
      <c r="FWY81" s="36"/>
      <c r="FWZ81" s="36"/>
      <c r="FXA81" s="36"/>
      <c r="FXB81" s="192"/>
      <c r="FXC81" s="192"/>
      <c r="FXD81" s="36"/>
      <c r="FXE81" s="36"/>
      <c r="FXF81" s="36"/>
      <c r="FXG81" s="36"/>
      <c r="FXH81" s="36"/>
      <c r="FXI81" s="36"/>
      <c r="FXJ81" s="36"/>
      <c r="FXK81" s="36"/>
      <c r="FXL81" s="36"/>
      <c r="FXM81" s="36"/>
      <c r="FXN81" s="36"/>
      <c r="FXO81" s="36"/>
      <c r="FXP81" s="36"/>
      <c r="FXQ81" s="36"/>
      <c r="FXR81" s="345"/>
      <c r="FXS81" s="538"/>
      <c r="FXT81" s="539"/>
      <c r="FXU81" s="538"/>
      <c r="FXV81" s="540"/>
      <c r="FXW81" s="540"/>
      <c r="FXX81" s="538"/>
      <c r="FXY81" s="538"/>
      <c r="FXZ81" s="541"/>
      <c r="FYA81" s="538"/>
      <c r="FYB81" s="538"/>
      <c r="FYC81" s="538"/>
      <c r="FYD81" s="538"/>
      <c r="FYE81" s="538"/>
      <c r="FYF81" s="543"/>
      <c r="FYG81" s="192"/>
      <c r="FYH81" s="36"/>
      <c r="FYI81" s="36"/>
      <c r="FYJ81" s="36"/>
      <c r="FYK81" s="36"/>
      <c r="FYL81" s="36"/>
      <c r="FYM81" s="36"/>
      <c r="FYN81" s="36"/>
      <c r="FYO81" s="192"/>
      <c r="FYP81" s="192"/>
      <c r="FYQ81" s="36"/>
      <c r="FYR81" s="36"/>
      <c r="FYS81" s="36"/>
      <c r="FYT81" s="36"/>
      <c r="FYU81" s="36"/>
      <c r="FYV81" s="36"/>
      <c r="FYW81" s="36"/>
      <c r="FYX81" s="36"/>
      <c r="FYY81" s="36"/>
      <c r="FYZ81" s="36"/>
      <c r="FZA81" s="36"/>
      <c r="FZB81" s="36"/>
      <c r="FZC81" s="36"/>
      <c r="FZD81" s="36"/>
      <c r="FZE81" s="345"/>
      <c r="FZF81" s="538"/>
      <c r="FZG81" s="539"/>
      <c r="FZH81" s="538"/>
      <c r="FZI81" s="540"/>
      <c r="FZJ81" s="540"/>
      <c r="FZK81" s="538"/>
      <c r="FZL81" s="538"/>
      <c r="FZM81" s="541"/>
      <c r="FZN81" s="538"/>
      <c r="FZO81" s="538"/>
      <c r="FZP81" s="538"/>
      <c r="FZQ81" s="538"/>
      <c r="FZR81" s="538"/>
      <c r="FZS81" s="543"/>
      <c r="FZT81" s="192"/>
      <c r="FZU81" s="36"/>
      <c r="FZV81" s="36"/>
      <c r="FZW81" s="36"/>
      <c r="FZX81" s="36"/>
      <c r="FZY81" s="36"/>
      <c r="FZZ81" s="36"/>
      <c r="GAA81" s="36"/>
      <c r="GAB81" s="192"/>
      <c r="GAC81" s="192"/>
      <c r="GAD81" s="36"/>
      <c r="GAE81" s="36"/>
      <c r="GAF81" s="36"/>
      <c r="GAG81" s="36"/>
      <c r="GAH81" s="36"/>
      <c r="GAI81" s="36"/>
      <c r="GAJ81" s="36"/>
      <c r="GAK81" s="36"/>
      <c r="GAL81" s="36"/>
      <c r="GAM81" s="36"/>
      <c r="GAN81" s="36"/>
      <c r="GAO81" s="36"/>
      <c r="GAP81" s="36"/>
      <c r="GAQ81" s="36"/>
      <c r="GAR81" s="345"/>
      <c r="GAS81" s="538"/>
      <c r="GAT81" s="539"/>
      <c r="GAU81" s="538"/>
      <c r="GAV81" s="540"/>
      <c r="GAW81" s="540"/>
      <c r="GAX81" s="538"/>
      <c r="GAY81" s="538"/>
      <c r="GAZ81" s="541"/>
      <c r="GBA81" s="538"/>
      <c r="GBB81" s="538"/>
      <c r="GBC81" s="538"/>
      <c r="GBD81" s="538"/>
      <c r="GBE81" s="538"/>
      <c r="GBF81" s="543"/>
      <c r="GBG81" s="192"/>
      <c r="GBH81" s="36"/>
      <c r="GBI81" s="36"/>
      <c r="GBJ81" s="36"/>
      <c r="GBK81" s="36"/>
      <c r="GBL81" s="36"/>
      <c r="GBM81" s="36"/>
      <c r="GBN81" s="36"/>
      <c r="GBO81" s="192"/>
      <c r="GBP81" s="192"/>
      <c r="GBQ81" s="36"/>
      <c r="GBR81" s="36"/>
      <c r="GBS81" s="36"/>
      <c r="GBT81" s="36"/>
      <c r="GBU81" s="36"/>
      <c r="GBV81" s="36"/>
      <c r="GBW81" s="36"/>
      <c r="GBX81" s="36"/>
      <c r="GBY81" s="36"/>
      <c r="GBZ81" s="36"/>
      <c r="GCA81" s="36"/>
      <c r="GCB81" s="36"/>
      <c r="GCC81" s="36"/>
      <c r="GCD81" s="36"/>
      <c r="GCE81" s="345"/>
      <c r="GCF81" s="538"/>
      <c r="GCG81" s="539"/>
      <c r="GCH81" s="538"/>
      <c r="GCI81" s="540"/>
      <c r="GCJ81" s="540"/>
      <c r="GCK81" s="538"/>
      <c r="GCL81" s="538"/>
      <c r="GCM81" s="541"/>
      <c r="GCN81" s="538"/>
      <c r="GCO81" s="538"/>
      <c r="GCP81" s="538"/>
      <c r="GCQ81" s="538"/>
      <c r="GCR81" s="538"/>
      <c r="GCS81" s="543"/>
      <c r="GCT81" s="192"/>
      <c r="GCU81" s="36"/>
      <c r="GCV81" s="36"/>
      <c r="GCW81" s="36"/>
      <c r="GCX81" s="36"/>
      <c r="GCY81" s="36"/>
      <c r="GCZ81" s="36"/>
      <c r="GDA81" s="36"/>
      <c r="GDB81" s="192"/>
      <c r="GDC81" s="192"/>
      <c r="GDD81" s="36"/>
      <c r="GDE81" s="36"/>
      <c r="GDF81" s="36"/>
      <c r="GDG81" s="36"/>
      <c r="GDH81" s="36"/>
      <c r="GDI81" s="36"/>
      <c r="GDJ81" s="36"/>
      <c r="GDK81" s="36"/>
      <c r="GDL81" s="36"/>
      <c r="GDM81" s="36"/>
      <c r="GDN81" s="36"/>
      <c r="GDO81" s="36"/>
      <c r="GDP81" s="36"/>
      <c r="GDQ81" s="36"/>
      <c r="GDR81" s="345"/>
      <c r="GDS81" s="538"/>
      <c r="GDT81" s="539"/>
      <c r="GDU81" s="538"/>
      <c r="GDV81" s="540"/>
      <c r="GDW81" s="540"/>
      <c r="GDX81" s="538"/>
      <c r="GDY81" s="538"/>
      <c r="GDZ81" s="541"/>
      <c r="GEA81" s="538"/>
      <c r="GEB81" s="538"/>
      <c r="GEC81" s="538"/>
      <c r="GED81" s="538"/>
      <c r="GEE81" s="538"/>
      <c r="GEF81" s="543"/>
      <c r="GEG81" s="192"/>
      <c r="GEH81" s="36"/>
      <c r="GEI81" s="36"/>
      <c r="GEJ81" s="36"/>
      <c r="GEK81" s="36"/>
      <c r="GEL81" s="36"/>
      <c r="GEM81" s="36"/>
      <c r="GEN81" s="36"/>
      <c r="GEO81" s="192"/>
      <c r="GEP81" s="192"/>
      <c r="GEQ81" s="36"/>
      <c r="GER81" s="36"/>
      <c r="GES81" s="36"/>
      <c r="GET81" s="36"/>
      <c r="GEU81" s="36"/>
      <c r="GEV81" s="36"/>
      <c r="GEW81" s="36"/>
      <c r="GEX81" s="36"/>
      <c r="GEY81" s="36"/>
      <c r="GEZ81" s="36"/>
      <c r="GFA81" s="36"/>
      <c r="GFB81" s="36"/>
      <c r="GFC81" s="36"/>
      <c r="GFD81" s="36"/>
      <c r="GFE81" s="345"/>
      <c r="GFF81" s="538"/>
      <c r="GFG81" s="539"/>
      <c r="GFH81" s="538"/>
      <c r="GFI81" s="540"/>
      <c r="GFJ81" s="540"/>
      <c r="GFK81" s="538"/>
      <c r="GFL81" s="538"/>
      <c r="GFM81" s="541"/>
      <c r="GFN81" s="538"/>
      <c r="GFO81" s="538"/>
      <c r="GFP81" s="538"/>
      <c r="GFQ81" s="538"/>
      <c r="GFR81" s="538"/>
      <c r="GFS81" s="543"/>
      <c r="GFT81" s="192"/>
      <c r="GFU81" s="36"/>
      <c r="GFV81" s="36"/>
      <c r="GFW81" s="36"/>
      <c r="GFX81" s="36"/>
      <c r="GFY81" s="36"/>
      <c r="GFZ81" s="36"/>
      <c r="GGA81" s="36"/>
      <c r="GGB81" s="192"/>
      <c r="GGC81" s="192"/>
      <c r="GGD81" s="36"/>
      <c r="GGE81" s="36"/>
      <c r="GGF81" s="36"/>
      <c r="GGG81" s="36"/>
      <c r="GGH81" s="36"/>
      <c r="GGI81" s="36"/>
      <c r="GGJ81" s="36"/>
      <c r="GGK81" s="36"/>
      <c r="GGL81" s="36"/>
      <c r="GGM81" s="36"/>
      <c r="GGN81" s="36"/>
      <c r="GGO81" s="36"/>
      <c r="GGP81" s="36"/>
      <c r="GGQ81" s="36"/>
      <c r="GGR81" s="345"/>
      <c r="GGS81" s="538"/>
      <c r="GGT81" s="539"/>
      <c r="GGU81" s="538"/>
      <c r="GGV81" s="540"/>
      <c r="GGW81" s="540"/>
      <c r="GGX81" s="538"/>
      <c r="GGY81" s="538"/>
      <c r="GGZ81" s="541"/>
      <c r="GHA81" s="538"/>
      <c r="GHB81" s="538"/>
      <c r="GHC81" s="538"/>
      <c r="GHD81" s="538"/>
      <c r="GHE81" s="538"/>
      <c r="GHF81" s="543"/>
      <c r="GHG81" s="192"/>
      <c r="GHH81" s="36"/>
      <c r="GHI81" s="36"/>
      <c r="GHJ81" s="36"/>
      <c r="GHK81" s="36"/>
      <c r="GHL81" s="36"/>
      <c r="GHM81" s="36"/>
      <c r="GHN81" s="36"/>
      <c r="GHO81" s="192"/>
      <c r="GHP81" s="192"/>
      <c r="GHQ81" s="36"/>
      <c r="GHR81" s="36"/>
      <c r="GHS81" s="36"/>
      <c r="GHT81" s="36"/>
      <c r="GHU81" s="36"/>
      <c r="GHV81" s="36"/>
      <c r="GHW81" s="36"/>
      <c r="GHX81" s="36"/>
      <c r="GHY81" s="36"/>
      <c r="GHZ81" s="36"/>
      <c r="GIA81" s="36"/>
      <c r="GIB81" s="36"/>
      <c r="GIC81" s="36"/>
      <c r="GID81" s="36"/>
      <c r="GIE81" s="345"/>
      <c r="GIF81" s="538"/>
      <c r="GIG81" s="539"/>
      <c r="GIH81" s="538"/>
      <c r="GII81" s="540"/>
      <c r="GIJ81" s="540"/>
      <c r="GIK81" s="538"/>
      <c r="GIL81" s="538"/>
      <c r="GIM81" s="541"/>
      <c r="GIN81" s="538"/>
      <c r="GIO81" s="538"/>
      <c r="GIP81" s="538"/>
      <c r="GIQ81" s="538"/>
      <c r="GIR81" s="538"/>
      <c r="GIS81" s="543"/>
      <c r="GIT81" s="192"/>
      <c r="GIU81" s="36"/>
      <c r="GIV81" s="36"/>
      <c r="GIW81" s="36"/>
      <c r="GIX81" s="36"/>
      <c r="GIY81" s="36"/>
      <c r="GIZ81" s="36"/>
      <c r="GJA81" s="36"/>
      <c r="GJB81" s="192"/>
      <c r="GJC81" s="192"/>
      <c r="GJD81" s="36"/>
      <c r="GJE81" s="36"/>
      <c r="GJF81" s="36"/>
      <c r="GJG81" s="36"/>
      <c r="GJH81" s="36"/>
      <c r="GJI81" s="36"/>
      <c r="GJJ81" s="36"/>
      <c r="GJK81" s="36"/>
      <c r="GJL81" s="36"/>
      <c r="GJM81" s="36"/>
      <c r="GJN81" s="36"/>
      <c r="GJO81" s="36"/>
      <c r="GJP81" s="36"/>
      <c r="GJQ81" s="36"/>
      <c r="GJR81" s="345"/>
      <c r="GJS81" s="538"/>
      <c r="GJT81" s="539"/>
      <c r="GJU81" s="538"/>
      <c r="GJV81" s="540"/>
      <c r="GJW81" s="540"/>
      <c r="GJX81" s="538"/>
      <c r="GJY81" s="538"/>
      <c r="GJZ81" s="541"/>
      <c r="GKA81" s="538"/>
      <c r="GKB81" s="538"/>
      <c r="GKC81" s="538"/>
      <c r="GKD81" s="538"/>
      <c r="GKE81" s="538"/>
      <c r="GKF81" s="543"/>
      <c r="GKG81" s="192"/>
      <c r="GKH81" s="36"/>
      <c r="GKI81" s="36"/>
      <c r="GKJ81" s="36"/>
      <c r="GKK81" s="36"/>
      <c r="GKL81" s="36"/>
      <c r="GKM81" s="36"/>
      <c r="GKN81" s="36"/>
      <c r="GKO81" s="192"/>
      <c r="GKP81" s="192"/>
      <c r="GKQ81" s="36"/>
      <c r="GKR81" s="36"/>
      <c r="GKS81" s="36"/>
      <c r="GKT81" s="36"/>
      <c r="GKU81" s="36"/>
      <c r="GKV81" s="36"/>
      <c r="GKW81" s="36"/>
      <c r="GKX81" s="36"/>
      <c r="GKY81" s="36"/>
      <c r="GKZ81" s="36"/>
      <c r="GLA81" s="36"/>
      <c r="GLB81" s="36"/>
      <c r="GLC81" s="36"/>
      <c r="GLD81" s="36"/>
      <c r="GLE81" s="345"/>
      <c r="GLF81" s="538"/>
      <c r="GLG81" s="539"/>
      <c r="GLH81" s="538"/>
      <c r="GLI81" s="540"/>
      <c r="GLJ81" s="540"/>
      <c r="GLK81" s="538"/>
      <c r="GLL81" s="538"/>
      <c r="GLM81" s="541"/>
      <c r="GLN81" s="538"/>
      <c r="GLO81" s="538"/>
      <c r="GLP81" s="538"/>
      <c r="GLQ81" s="538"/>
      <c r="GLR81" s="538"/>
      <c r="GLS81" s="543"/>
      <c r="GLT81" s="192"/>
      <c r="GLU81" s="36"/>
      <c r="GLV81" s="36"/>
      <c r="GLW81" s="36"/>
      <c r="GLX81" s="36"/>
      <c r="GLY81" s="36"/>
      <c r="GLZ81" s="36"/>
      <c r="GMA81" s="36"/>
      <c r="GMB81" s="192"/>
      <c r="GMC81" s="192"/>
      <c r="GMD81" s="36"/>
      <c r="GME81" s="36"/>
      <c r="GMF81" s="36"/>
      <c r="GMG81" s="36"/>
      <c r="GMH81" s="36"/>
      <c r="GMI81" s="36"/>
      <c r="GMJ81" s="36"/>
      <c r="GMK81" s="36"/>
      <c r="GML81" s="36"/>
      <c r="GMM81" s="36"/>
      <c r="GMN81" s="36"/>
      <c r="GMO81" s="36"/>
      <c r="GMP81" s="36"/>
      <c r="GMQ81" s="36"/>
      <c r="GMR81" s="345"/>
      <c r="GMS81" s="538"/>
      <c r="GMT81" s="539"/>
      <c r="GMU81" s="538"/>
      <c r="GMV81" s="540"/>
      <c r="GMW81" s="540"/>
      <c r="GMX81" s="538"/>
      <c r="GMY81" s="538"/>
      <c r="GMZ81" s="541"/>
      <c r="GNA81" s="538"/>
      <c r="GNB81" s="538"/>
      <c r="GNC81" s="538"/>
      <c r="GND81" s="538"/>
      <c r="GNE81" s="538"/>
      <c r="GNF81" s="543"/>
      <c r="GNG81" s="192"/>
      <c r="GNH81" s="36"/>
      <c r="GNI81" s="36"/>
      <c r="GNJ81" s="36"/>
      <c r="GNK81" s="36"/>
      <c r="GNL81" s="36"/>
      <c r="GNM81" s="36"/>
      <c r="GNN81" s="36"/>
      <c r="GNO81" s="192"/>
      <c r="GNP81" s="192"/>
      <c r="GNQ81" s="36"/>
      <c r="GNR81" s="36"/>
      <c r="GNS81" s="36"/>
      <c r="GNT81" s="36"/>
      <c r="GNU81" s="36"/>
      <c r="GNV81" s="36"/>
      <c r="GNW81" s="36"/>
      <c r="GNX81" s="36"/>
      <c r="GNY81" s="36"/>
      <c r="GNZ81" s="36"/>
      <c r="GOA81" s="36"/>
      <c r="GOB81" s="36"/>
      <c r="GOC81" s="36"/>
      <c r="GOD81" s="36"/>
      <c r="GOE81" s="345"/>
      <c r="GOF81" s="538"/>
      <c r="GOG81" s="539"/>
      <c r="GOH81" s="538"/>
      <c r="GOI81" s="540"/>
      <c r="GOJ81" s="540"/>
      <c r="GOK81" s="538"/>
      <c r="GOL81" s="538"/>
      <c r="GOM81" s="541"/>
      <c r="GON81" s="538"/>
      <c r="GOO81" s="538"/>
      <c r="GOP81" s="538"/>
      <c r="GOQ81" s="538"/>
      <c r="GOR81" s="538"/>
      <c r="GOS81" s="543"/>
      <c r="GOT81" s="192"/>
      <c r="GOU81" s="36"/>
      <c r="GOV81" s="36"/>
      <c r="GOW81" s="36"/>
      <c r="GOX81" s="36"/>
      <c r="GOY81" s="36"/>
      <c r="GOZ81" s="36"/>
      <c r="GPA81" s="36"/>
      <c r="GPB81" s="192"/>
      <c r="GPC81" s="192"/>
      <c r="GPD81" s="36"/>
      <c r="GPE81" s="36"/>
      <c r="GPF81" s="36"/>
      <c r="GPG81" s="36"/>
      <c r="GPH81" s="36"/>
      <c r="GPI81" s="36"/>
      <c r="GPJ81" s="36"/>
      <c r="GPK81" s="36"/>
      <c r="GPL81" s="36"/>
      <c r="GPM81" s="36"/>
      <c r="GPN81" s="36"/>
      <c r="GPO81" s="36"/>
      <c r="GPP81" s="36"/>
      <c r="GPQ81" s="36"/>
      <c r="GPR81" s="345"/>
      <c r="GPS81" s="538"/>
      <c r="GPT81" s="539"/>
      <c r="GPU81" s="538"/>
      <c r="GPV81" s="540"/>
      <c r="GPW81" s="540"/>
      <c r="GPX81" s="538"/>
      <c r="GPY81" s="538"/>
      <c r="GPZ81" s="541"/>
      <c r="GQA81" s="538"/>
      <c r="GQB81" s="538"/>
      <c r="GQC81" s="538"/>
      <c r="GQD81" s="538"/>
      <c r="GQE81" s="538"/>
      <c r="GQF81" s="543"/>
      <c r="GQG81" s="192"/>
      <c r="GQH81" s="36"/>
      <c r="GQI81" s="36"/>
      <c r="GQJ81" s="36"/>
      <c r="GQK81" s="36"/>
      <c r="GQL81" s="36"/>
      <c r="GQM81" s="36"/>
      <c r="GQN81" s="36"/>
      <c r="GQO81" s="192"/>
      <c r="GQP81" s="192"/>
      <c r="GQQ81" s="36"/>
      <c r="GQR81" s="36"/>
      <c r="GQS81" s="36"/>
      <c r="GQT81" s="36"/>
      <c r="GQU81" s="36"/>
      <c r="GQV81" s="36"/>
      <c r="GQW81" s="36"/>
      <c r="GQX81" s="36"/>
      <c r="GQY81" s="36"/>
      <c r="GQZ81" s="36"/>
      <c r="GRA81" s="36"/>
      <c r="GRB81" s="36"/>
      <c r="GRC81" s="36"/>
      <c r="GRD81" s="36"/>
      <c r="GRE81" s="345"/>
      <c r="GRF81" s="538"/>
      <c r="GRG81" s="539"/>
      <c r="GRH81" s="538"/>
      <c r="GRI81" s="540"/>
      <c r="GRJ81" s="540"/>
      <c r="GRK81" s="538"/>
      <c r="GRL81" s="538"/>
      <c r="GRM81" s="541"/>
      <c r="GRN81" s="538"/>
      <c r="GRO81" s="538"/>
      <c r="GRP81" s="538"/>
      <c r="GRQ81" s="538"/>
      <c r="GRR81" s="538"/>
      <c r="GRS81" s="543"/>
      <c r="GRT81" s="192"/>
      <c r="GRU81" s="36"/>
      <c r="GRV81" s="36"/>
      <c r="GRW81" s="36"/>
      <c r="GRX81" s="36"/>
      <c r="GRY81" s="36"/>
      <c r="GRZ81" s="36"/>
      <c r="GSA81" s="36"/>
      <c r="GSB81" s="192"/>
      <c r="GSC81" s="192"/>
      <c r="GSD81" s="36"/>
      <c r="GSE81" s="36"/>
      <c r="GSF81" s="36"/>
      <c r="GSG81" s="36"/>
      <c r="GSH81" s="36"/>
      <c r="GSI81" s="36"/>
      <c r="GSJ81" s="36"/>
      <c r="GSK81" s="36"/>
      <c r="GSL81" s="36"/>
      <c r="GSM81" s="36"/>
      <c r="GSN81" s="36"/>
      <c r="GSO81" s="36"/>
      <c r="GSP81" s="36"/>
      <c r="GSQ81" s="36"/>
      <c r="GSR81" s="345"/>
      <c r="GSS81" s="538"/>
      <c r="GST81" s="539"/>
      <c r="GSU81" s="538"/>
      <c r="GSV81" s="540"/>
      <c r="GSW81" s="540"/>
      <c r="GSX81" s="538"/>
      <c r="GSY81" s="538"/>
      <c r="GSZ81" s="541"/>
      <c r="GTA81" s="538"/>
      <c r="GTB81" s="538"/>
      <c r="GTC81" s="538"/>
      <c r="GTD81" s="538"/>
      <c r="GTE81" s="538"/>
      <c r="GTF81" s="543"/>
      <c r="GTG81" s="192"/>
      <c r="GTH81" s="36"/>
      <c r="GTI81" s="36"/>
      <c r="GTJ81" s="36"/>
      <c r="GTK81" s="36"/>
      <c r="GTL81" s="36"/>
      <c r="GTM81" s="36"/>
      <c r="GTN81" s="36"/>
      <c r="GTO81" s="192"/>
      <c r="GTP81" s="192"/>
      <c r="GTQ81" s="36"/>
      <c r="GTR81" s="36"/>
      <c r="GTS81" s="36"/>
      <c r="GTT81" s="36"/>
      <c r="GTU81" s="36"/>
      <c r="GTV81" s="36"/>
      <c r="GTW81" s="36"/>
      <c r="GTX81" s="36"/>
      <c r="GTY81" s="36"/>
      <c r="GTZ81" s="36"/>
      <c r="GUA81" s="36"/>
      <c r="GUB81" s="36"/>
      <c r="GUC81" s="36"/>
      <c r="GUD81" s="36"/>
      <c r="GUE81" s="345"/>
      <c r="GUF81" s="538"/>
      <c r="GUG81" s="539"/>
      <c r="GUH81" s="538"/>
      <c r="GUI81" s="540"/>
      <c r="GUJ81" s="540"/>
      <c r="GUK81" s="538"/>
      <c r="GUL81" s="538"/>
      <c r="GUM81" s="541"/>
      <c r="GUN81" s="538"/>
      <c r="GUO81" s="538"/>
      <c r="GUP81" s="538"/>
      <c r="GUQ81" s="538"/>
      <c r="GUR81" s="538"/>
      <c r="GUS81" s="543"/>
      <c r="GUT81" s="192"/>
      <c r="GUU81" s="36"/>
      <c r="GUV81" s="36"/>
      <c r="GUW81" s="36"/>
      <c r="GUX81" s="36"/>
      <c r="GUY81" s="36"/>
      <c r="GUZ81" s="36"/>
      <c r="GVA81" s="36"/>
      <c r="GVB81" s="192"/>
      <c r="GVC81" s="192"/>
      <c r="GVD81" s="36"/>
      <c r="GVE81" s="36"/>
      <c r="GVF81" s="36"/>
      <c r="GVG81" s="36"/>
      <c r="GVH81" s="36"/>
      <c r="GVI81" s="36"/>
      <c r="GVJ81" s="36"/>
      <c r="GVK81" s="36"/>
      <c r="GVL81" s="36"/>
      <c r="GVM81" s="36"/>
      <c r="GVN81" s="36"/>
      <c r="GVO81" s="36"/>
      <c r="GVP81" s="36"/>
      <c r="GVQ81" s="36"/>
      <c r="GVR81" s="345"/>
      <c r="GVS81" s="538"/>
      <c r="GVT81" s="539"/>
      <c r="GVU81" s="538"/>
      <c r="GVV81" s="540"/>
      <c r="GVW81" s="540"/>
      <c r="GVX81" s="538"/>
      <c r="GVY81" s="538"/>
      <c r="GVZ81" s="541"/>
      <c r="GWA81" s="538"/>
      <c r="GWB81" s="538"/>
      <c r="GWC81" s="538"/>
      <c r="GWD81" s="538"/>
      <c r="GWE81" s="538"/>
      <c r="GWF81" s="543"/>
      <c r="GWG81" s="192"/>
      <c r="GWH81" s="36"/>
      <c r="GWI81" s="36"/>
      <c r="GWJ81" s="36"/>
      <c r="GWK81" s="36"/>
      <c r="GWL81" s="36"/>
      <c r="GWM81" s="36"/>
      <c r="GWN81" s="36"/>
      <c r="GWO81" s="192"/>
      <c r="GWP81" s="192"/>
      <c r="GWQ81" s="36"/>
      <c r="GWR81" s="36"/>
      <c r="GWS81" s="36"/>
      <c r="GWT81" s="36"/>
      <c r="GWU81" s="36"/>
      <c r="GWV81" s="36"/>
      <c r="GWW81" s="36"/>
      <c r="GWX81" s="36"/>
      <c r="GWY81" s="36"/>
      <c r="GWZ81" s="36"/>
      <c r="GXA81" s="36"/>
      <c r="GXB81" s="36"/>
      <c r="GXC81" s="36"/>
      <c r="GXD81" s="36"/>
      <c r="GXE81" s="345"/>
      <c r="GXF81" s="538"/>
      <c r="GXG81" s="539"/>
      <c r="GXH81" s="538"/>
      <c r="GXI81" s="540"/>
      <c r="GXJ81" s="540"/>
      <c r="GXK81" s="538"/>
      <c r="GXL81" s="538"/>
      <c r="GXM81" s="541"/>
      <c r="GXN81" s="538"/>
      <c r="GXO81" s="538"/>
      <c r="GXP81" s="538"/>
      <c r="GXQ81" s="538"/>
      <c r="GXR81" s="538"/>
      <c r="GXS81" s="543"/>
      <c r="GXT81" s="192"/>
      <c r="GXU81" s="36"/>
      <c r="GXV81" s="36"/>
      <c r="GXW81" s="36"/>
      <c r="GXX81" s="36"/>
      <c r="GXY81" s="36"/>
      <c r="GXZ81" s="36"/>
      <c r="GYA81" s="36"/>
      <c r="GYB81" s="192"/>
      <c r="GYC81" s="192"/>
      <c r="GYD81" s="36"/>
      <c r="GYE81" s="36"/>
      <c r="GYF81" s="36"/>
      <c r="GYG81" s="36"/>
      <c r="GYH81" s="36"/>
      <c r="GYI81" s="36"/>
      <c r="GYJ81" s="36"/>
      <c r="GYK81" s="36"/>
      <c r="GYL81" s="36"/>
      <c r="GYM81" s="36"/>
      <c r="GYN81" s="36"/>
      <c r="GYO81" s="36"/>
      <c r="GYP81" s="36"/>
      <c r="GYQ81" s="36"/>
      <c r="GYR81" s="345"/>
      <c r="GYS81" s="538"/>
      <c r="GYT81" s="539"/>
      <c r="GYU81" s="538"/>
      <c r="GYV81" s="540"/>
      <c r="GYW81" s="540"/>
      <c r="GYX81" s="538"/>
      <c r="GYY81" s="538"/>
      <c r="GYZ81" s="541"/>
      <c r="GZA81" s="538"/>
      <c r="GZB81" s="538"/>
      <c r="GZC81" s="538"/>
      <c r="GZD81" s="538"/>
      <c r="GZE81" s="538"/>
      <c r="GZF81" s="543"/>
      <c r="GZG81" s="192"/>
      <c r="GZH81" s="36"/>
      <c r="GZI81" s="36"/>
      <c r="GZJ81" s="36"/>
      <c r="GZK81" s="36"/>
      <c r="GZL81" s="36"/>
      <c r="GZM81" s="36"/>
      <c r="GZN81" s="36"/>
      <c r="GZO81" s="192"/>
      <c r="GZP81" s="192"/>
      <c r="GZQ81" s="36"/>
      <c r="GZR81" s="36"/>
      <c r="GZS81" s="36"/>
      <c r="GZT81" s="36"/>
      <c r="GZU81" s="36"/>
      <c r="GZV81" s="36"/>
      <c r="GZW81" s="36"/>
      <c r="GZX81" s="36"/>
      <c r="GZY81" s="36"/>
      <c r="GZZ81" s="36"/>
      <c r="HAA81" s="36"/>
      <c r="HAB81" s="36"/>
      <c r="HAC81" s="36"/>
      <c r="HAD81" s="36"/>
      <c r="HAE81" s="345"/>
      <c r="HAF81" s="538"/>
      <c r="HAG81" s="539"/>
      <c r="HAH81" s="538"/>
      <c r="HAI81" s="540"/>
      <c r="HAJ81" s="540"/>
      <c r="HAK81" s="538"/>
      <c r="HAL81" s="538"/>
      <c r="HAM81" s="541"/>
      <c r="HAN81" s="538"/>
      <c r="HAO81" s="538"/>
      <c r="HAP81" s="538"/>
      <c r="HAQ81" s="538"/>
      <c r="HAR81" s="538"/>
      <c r="HAS81" s="543"/>
      <c r="HAT81" s="192"/>
      <c r="HAU81" s="36"/>
      <c r="HAV81" s="36"/>
      <c r="HAW81" s="36"/>
      <c r="HAX81" s="36"/>
      <c r="HAY81" s="36"/>
      <c r="HAZ81" s="36"/>
      <c r="HBA81" s="36"/>
      <c r="HBB81" s="192"/>
      <c r="HBC81" s="192"/>
      <c r="HBD81" s="36"/>
      <c r="HBE81" s="36"/>
      <c r="HBF81" s="36"/>
      <c r="HBG81" s="36"/>
      <c r="HBH81" s="36"/>
      <c r="HBI81" s="36"/>
      <c r="HBJ81" s="36"/>
      <c r="HBK81" s="36"/>
      <c r="HBL81" s="36"/>
      <c r="HBM81" s="36"/>
      <c r="HBN81" s="36"/>
      <c r="HBO81" s="36"/>
      <c r="HBP81" s="36"/>
      <c r="HBQ81" s="36"/>
      <c r="HBR81" s="345"/>
      <c r="HBS81" s="538"/>
      <c r="HBT81" s="539"/>
      <c r="HBU81" s="538"/>
      <c r="HBV81" s="540"/>
      <c r="HBW81" s="540"/>
      <c r="HBX81" s="538"/>
      <c r="HBY81" s="538"/>
      <c r="HBZ81" s="541"/>
      <c r="HCA81" s="538"/>
      <c r="HCB81" s="538"/>
      <c r="HCC81" s="538"/>
      <c r="HCD81" s="538"/>
      <c r="HCE81" s="538"/>
      <c r="HCF81" s="543"/>
      <c r="HCG81" s="192"/>
      <c r="HCH81" s="36"/>
      <c r="HCI81" s="36"/>
      <c r="HCJ81" s="36"/>
      <c r="HCK81" s="36"/>
      <c r="HCL81" s="36"/>
      <c r="HCM81" s="36"/>
      <c r="HCN81" s="36"/>
      <c r="HCO81" s="192"/>
      <c r="HCP81" s="192"/>
      <c r="HCQ81" s="36"/>
      <c r="HCR81" s="36"/>
      <c r="HCS81" s="36"/>
      <c r="HCT81" s="36"/>
      <c r="HCU81" s="36"/>
      <c r="HCV81" s="36"/>
      <c r="HCW81" s="36"/>
      <c r="HCX81" s="36"/>
      <c r="HCY81" s="36"/>
      <c r="HCZ81" s="36"/>
      <c r="HDA81" s="36"/>
      <c r="HDB81" s="36"/>
      <c r="HDC81" s="36"/>
      <c r="HDD81" s="36"/>
      <c r="HDE81" s="345"/>
      <c r="HDF81" s="538"/>
      <c r="HDG81" s="539"/>
      <c r="HDH81" s="538"/>
      <c r="HDI81" s="540"/>
      <c r="HDJ81" s="540"/>
      <c r="HDK81" s="538"/>
      <c r="HDL81" s="538"/>
      <c r="HDM81" s="541"/>
      <c r="HDN81" s="538"/>
      <c r="HDO81" s="538"/>
      <c r="HDP81" s="538"/>
      <c r="HDQ81" s="538"/>
      <c r="HDR81" s="538"/>
      <c r="HDS81" s="543"/>
      <c r="HDT81" s="192"/>
      <c r="HDU81" s="36"/>
      <c r="HDV81" s="36"/>
      <c r="HDW81" s="36"/>
      <c r="HDX81" s="36"/>
      <c r="HDY81" s="36"/>
      <c r="HDZ81" s="36"/>
      <c r="HEA81" s="36"/>
      <c r="HEB81" s="192"/>
      <c r="HEC81" s="192"/>
      <c r="HED81" s="36"/>
      <c r="HEE81" s="36"/>
      <c r="HEF81" s="36"/>
      <c r="HEG81" s="36"/>
      <c r="HEH81" s="36"/>
      <c r="HEI81" s="36"/>
      <c r="HEJ81" s="36"/>
      <c r="HEK81" s="36"/>
      <c r="HEL81" s="36"/>
      <c r="HEM81" s="36"/>
      <c r="HEN81" s="36"/>
      <c r="HEO81" s="36"/>
      <c r="HEP81" s="36"/>
      <c r="HEQ81" s="36"/>
      <c r="HER81" s="345"/>
      <c r="HES81" s="538"/>
      <c r="HET81" s="539"/>
      <c r="HEU81" s="538"/>
      <c r="HEV81" s="540"/>
      <c r="HEW81" s="540"/>
      <c r="HEX81" s="538"/>
      <c r="HEY81" s="538"/>
      <c r="HEZ81" s="541"/>
      <c r="HFA81" s="538"/>
      <c r="HFB81" s="538"/>
      <c r="HFC81" s="538"/>
      <c r="HFD81" s="538"/>
      <c r="HFE81" s="538"/>
      <c r="HFF81" s="543"/>
      <c r="HFG81" s="192"/>
      <c r="HFH81" s="36"/>
      <c r="HFI81" s="36"/>
      <c r="HFJ81" s="36"/>
      <c r="HFK81" s="36"/>
      <c r="HFL81" s="36"/>
      <c r="HFM81" s="36"/>
      <c r="HFN81" s="36"/>
      <c r="HFO81" s="192"/>
      <c r="HFP81" s="192"/>
      <c r="HFQ81" s="36"/>
      <c r="HFR81" s="36"/>
      <c r="HFS81" s="36"/>
      <c r="HFT81" s="36"/>
      <c r="HFU81" s="36"/>
      <c r="HFV81" s="36"/>
      <c r="HFW81" s="36"/>
      <c r="HFX81" s="36"/>
      <c r="HFY81" s="36"/>
      <c r="HFZ81" s="36"/>
      <c r="HGA81" s="36"/>
      <c r="HGB81" s="36"/>
      <c r="HGC81" s="36"/>
      <c r="HGD81" s="36"/>
      <c r="HGE81" s="345"/>
      <c r="HGF81" s="538"/>
      <c r="HGG81" s="539"/>
      <c r="HGH81" s="538"/>
      <c r="HGI81" s="540"/>
      <c r="HGJ81" s="540"/>
      <c r="HGK81" s="538"/>
      <c r="HGL81" s="538"/>
      <c r="HGM81" s="541"/>
      <c r="HGN81" s="538"/>
      <c r="HGO81" s="538"/>
      <c r="HGP81" s="538"/>
      <c r="HGQ81" s="538"/>
      <c r="HGR81" s="538"/>
      <c r="HGS81" s="543"/>
      <c r="HGT81" s="192"/>
      <c r="HGU81" s="36"/>
      <c r="HGV81" s="36"/>
      <c r="HGW81" s="36"/>
      <c r="HGX81" s="36"/>
      <c r="HGY81" s="36"/>
      <c r="HGZ81" s="36"/>
      <c r="HHA81" s="36"/>
      <c r="HHB81" s="192"/>
      <c r="HHC81" s="192"/>
      <c r="HHD81" s="36"/>
      <c r="HHE81" s="36"/>
      <c r="HHF81" s="36"/>
      <c r="HHG81" s="36"/>
      <c r="HHH81" s="36"/>
      <c r="HHI81" s="36"/>
      <c r="HHJ81" s="36"/>
      <c r="HHK81" s="36"/>
      <c r="HHL81" s="36"/>
      <c r="HHM81" s="36"/>
      <c r="HHN81" s="36"/>
      <c r="HHO81" s="36"/>
      <c r="HHP81" s="36"/>
      <c r="HHQ81" s="36"/>
      <c r="HHR81" s="345"/>
      <c r="HHS81" s="538"/>
      <c r="HHT81" s="539"/>
      <c r="HHU81" s="538"/>
      <c r="HHV81" s="540"/>
      <c r="HHW81" s="540"/>
      <c r="HHX81" s="538"/>
      <c r="HHY81" s="538"/>
      <c r="HHZ81" s="541"/>
      <c r="HIA81" s="538"/>
      <c r="HIB81" s="538"/>
      <c r="HIC81" s="538"/>
      <c r="HID81" s="538"/>
      <c r="HIE81" s="538"/>
      <c r="HIF81" s="543"/>
      <c r="HIG81" s="192"/>
      <c r="HIH81" s="36"/>
      <c r="HII81" s="36"/>
      <c r="HIJ81" s="36"/>
      <c r="HIK81" s="36"/>
      <c r="HIL81" s="36"/>
      <c r="HIM81" s="36"/>
      <c r="HIN81" s="36"/>
      <c r="HIO81" s="192"/>
      <c r="HIP81" s="192"/>
      <c r="HIQ81" s="36"/>
      <c r="HIR81" s="36"/>
      <c r="HIS81" s="36"/>
      <c r="HIT81" s="36"/>
      <c r="HIU81" s="36"/>
      <c r="HIV81" s="36"/>
      <c r="HIW81" s="36"/>
      <c r="HIX81" s="36"/>
      <c r="HIY81" s="36"/>
      <c r="HIZ81" s="36"/>
      <c r="HJA81" s="36"/>
      <c r="HJB81" s="36"/>
      <c r="HJC81" s="36"/>
      <c r="HJD81" s="36"/>
      <c r="HJE81" s="345"/>
      <c r="HJF81" s="538"/>
      <c r="HJG81" s="539"/>
      <c r="HJH81" s="538"/>
      <c r="HJI81" s="540"/>
      <c r="HJJ81" s="540"/>
      <c r="HJK81" s="538"/>
      <c r="HJL81" s="538"/>
      <c r="HJM81" s="541"/>
      <c r="HJN81" s="538"/>
      <c r="HJO81" s="538"/>
      <c r="HJP81" s="538"/>
      <c r="HJQ81" s="538"/>
      <c r="HJR81" s="538"/>
      <c r="HJS81" s="543"/>
      <c r="HJT81" s="192"/>
      <c r="HJU81" s="36"/>
      <c r="HJV81" s="36"/>
      <c r="HJW81" s="36"/>
      <c r="HJX81" s="36"/>
      <c r="HJY81" s="36"/>
      <c r="HJZ81" s="36"/>
      <c r="HKA81" s="36"/>
      <c r="HKB81" s="192"/>
      <c r="HKC81" s="192"/>
      <c r="HKD81" s="36"/>
      <c r="HKE81" s="36"/>
      <c r="HKF81" s="36"/>
      <c r="HKG81" s="36"/>
      <c r="HKH81" s="36"/>
      <c r="HKI81" s="36"/>
      <c r="HKJ81" s="36"/>
      <c r="HKK81" s="36"/>
      <c r="HKL81" s="36"/>
      <c r="HKM81" s="36"/>
      <c r="HKN81" s="36"/>
      <c r="HKO81" s="36"/>
      <c r="HKP81" s="36"/>
      <c r="HKQ81" s="36"/>
      <c r="HKR81" s="345"/>
      <c r="HKS81" s="538"/>
      <c r="HKT81" s="539"/>
      <c r="HKU81" s="538"/>
      <c r="HKV81" s="540"/>
      <c r="HKW81" s="540"/>
      <c r="HKX81" s="538"/>
      <c r="HKY81" s="538"/>
      <c r="HKZ81" s="541"/>
      <c r="HLA81" s="538"/>
      <c r="HLB81" s="538"/>
      <c r="HLC81" s="538"/>
      <c r="HLD81" s="538"/>
      <c r="HLE81" s="538"/>
      <c r="HLF81" s="543"/>
      <c r="HLG81" s="192"/>
      <c r="HLH81" s="36"/>
      <c r="HLI81" s="36"/>
      <c r="HLJ81" s="36"/>
      <c r="HLK81" s="36"/>
      <c r="HLL81" s="36"/>
      <c r="HLM81" s="36"/>
      <c r="HLN81" s="36"/>
      <c r="HLO81" s="192"/>
      <c r="HLP81" s="192"/>
      <c r="HLQ81" s="36"/>
      <c r="HLR81" s="36"/>
      <c r="HLS81" s="36"/>
      <c r="HLT81" s="36"/>
      <c r="HLU81" s="36"/>
      <c r="HLV81" s="36"/>
      <c r="HLW81" s="36"/>
      <c r="HLX81" s="36"/>
      <c r="HLY81" s="36"/>
      <c r="HLZ81" s="36"/>
      <c r="HMA81" s="36"/>
      <c r="HMB81" s="36"/>
      <c r="HMC81" s="36"/>
      <c r="HMD81" s="36"/>
      <c r="HME81" s="345"/>
      <c r="HMF81" s="538"/>
      <c r="HMG81" s="539"/>
      <c r="HMH81" s="538"/>
      <c r="HMI81" s="540"/>
      <c r="HMJ81" s="540"/>
      <c r="HMK81" s="538"/>
      <c r="HML81" s="538"/>
      <c r="HMM81" s="541"/>
      <c r="HMN81" s="538"/>
      <c r="HMO81" s="538"/>
      <c r="HMP81" s="538"/>
      <c r="HMQ81" s="538"/>
      <c r="HMR81" s="538"/>
      <c r="HMS81" s="543"/>
      <c r="HMT81" s="192"/>
      <c r="HMU81" s="36"/>
      <c r="HMV81" s="36"/>
      <c r="HMW81" s="36"/>
      <c r="HMX81" s="36"/>
      <c r="HMY81" s="36"/>
      <c r="HMZ81" s="36"/>
      <c r="HNA81" s="36"/>
      <c r="HNB81" s="192"/>
      <c r="HNC81" s="192"/>
      <c r="HND81" s="36"/>
      <c r="HNE81" s="36"/>
      <c r="HNF81" s="36"/>
      <c r="HNG81" s="36"/>
      <c r="HNH81" s="36"/>
      <c r="HNI81" s="36"/>
      <c r="HNJ81" s="36"/>
      <c r="HNK81" s="36"/>
      <c r="HNL81" s="36"/>
      <c r="HNM81" s="36"/>
      <c r="HNN81" s="36"/>
      <c r="HNO81" s="36"/>
      <c r="HNP81" s="36"/>
      <c r="HNQ81" s="36"/>
      <c r="HNR81" s="345"/>
      <c r="HNS81" s="538"/>
      <c r="HNT81" s="539"/>
      <c r="HNU81" s="538"/>
      <c r="HNV81" s="540"/>
      <c r="HNW81" s="540"/>
      <c r="HNX81" s="538"/>
      <c r="HNY81" s="538"/>
      <c r="HNZ81" s="541"/>
      <c r="HOA81" s="538"/>
      <c r="HOB81" s="538"/>
      <c r="HOC81" s="538"/>
      <c r="HOD81" s="538"/>
      <c r="HOE81" s="538"/>
      <c r="HOF81" s="543"/>
      <c r="HOG81" s="192"/>
      <c r="HOH81" s="36"/>
      <c r="HOI81" s="36"/>
      <c r="HOJ81" s="36"/>
      <c r="HOK81" s="36"/>
      <c r="HOL81" s="36"/>
      <c r="HOM81" s="36"/>
      <c r="HON81" s="36"/>
      <c r="HOO81" s="192"/>
      <c r="HOP81" s="192"/>
      <c r="HOQ81" s="36"/>
      <c r="HOR81" s="36"/>
      <c r="HOS81" s="36"/>
      <c r="HOT81" s="36"/>
      <c r="HOU81" s="36"/>
      <c r="HOV81" s="36"/>
      <c r="HOW81" s="36"/>
      <c r="HOX81" s="36"/>
      <c r="HOY81" s="36"/>
      <c r="HOZ81" s="36"/>
      <c r="HPA81" s="36"/>
      <c r="HPB81" s="36"/>
      <c r="HPC81" s="36"/>
      <c r="HPD81" s="36"/>
      <c r="HPE81" s="345"/>
      <c r="HPF81" s="538"/>
      <c r="HPG81" s="539"/>
      <c r="HPH81" s="538"/>
      <c r="HPI81" s="540"/>
      <c r="HPJ81" s="540"/>
      <c r="HPK81" s="538"/>
      <c r="HPL81" s="538"/>
      <c r="HPM81" s="541"/>
      <c r="HPN81" s="538"/>
      <c r="HPO81" s="538"/>
      <c r="HPP81" s="538"/>
      <c r="HPQ81" s="538"/>
      <c r="HPR81" s="538"/>
      <c r="HPS81" s="543"/>
      <c r="HPT81" s="192"/>
      <c r="HPU81" s="36"/>
      <c r="HPV81" s="36"/>
      <c r="HPW81" s="36"/>
      <c r="HPX81" s="36"/>
      <c r="HPY81" s="36"/>
      <c r="HPZ81" s="36"/>
      <c r="HQA81" s="36"/>
      <c r="HQB81" s="192"/>
      <c r="HQC81" s="192"/>
      <c r="HQD81" s="36"/>
      <c r="HQE81" s="36"/>
      <c r="HQF81" s="36"/>
      <c r="HQG81" s="36"/>
      <c r="HQH81" s="36"/>
      <c r="HQI81" s="36"/>
      <c r="HQJ81" s="36"/>
      <c r="HQK81" s="36"/>
      <c r="HQL81" s="36"/>
      <c r="HQM81" s="36"/>
      <c r="HQN81" s="36"/>
      <c r="HQO81" s="36"/>
      <c r="HQP81" s="36"/>
      <c r="HQQ81" s="36"/>
      <c r="HQR81" s="345"/>
      <c r="HQS81" s="538"/>
      <c r="HQT81" s="539"/>
      <c r="HQU81" s="538"/>
      <c r="HQV81" s="540"/>
      <c r="HQW81" s="540"/>
      <c r="HQX81" s="538"/>
      <c r="HQY81" s="538"/>
      <c r="HQZ81" s="541"/>
      <c r="HRA81" s="538"/>
      <c r="HRB81" s="538"/>
      <c r="HRC81" s="538"/>
      <c r="HRD81" s="538"/>
      <c r="HRE81" s="538"/>
      <c r="HRF81" s="543"/>
      <c r="HRG81" s="192"/>
      <c r="HRH81" s="36"/>
      <c r="HRI81" s="36"/>
      <c r="HRJ81" s="36"/>
      <c r="HRK81" s="36"/>
      <c r="HRL81" s="36"/>
      <c r="HRM81" s="36"/>
      <c r="HRN81" s="36"/>
      <c r="HRO81" s="192"/>
      <c r="HRP81" s="192"/>
      <c r="HRQ81" s="36"/>
      <c r="HRR81" s="36"/>
      <c r="HRS81" s="36"/>
      <c r="HRT81" s="36"/>
      <c r="HRU81" s="36"/>
      <c r="HRV81" s="36"/>
      <c r="HRW81" s="36"/>
      <c r="HRX81" s="36"/>
      <c r="HRY81" s="36"/>
      <c r="HRZ81" s="36"/>
      <c r="HSA81" s="36"/>
      <c r="HSB81" s="36"/>
      <c r="HSC81" s="36"/>
      <c r="HSD81" s="36"/>
      <c r="HSE81" s="345"/>
      <c r="HSF81" s="538"/>
      <c r="HSG81" s="539"/>
      <c r="HSH81" s="538"/>
      <c r="HSI81" s="540"/>
      <c r="HSJ81" s="540"/>
      <c r="HSK81" s="538"/>
      <c r="HSL81" s="538"/>
      <c r="HSM81" s="541"/>
      <c r="HSN81" s="538"/>
      <c r="HSO81" s="538"/>
      <c r="HSP81" s="538"/>
      <c r="HSQ81" s="538"/>
      <c r="HSR81" s="538"/>
      <c r="HSS81" s="543"/>
      <c r="HST81" s="192"/>
      <c r="HSU81" s="36"/>
      <c r="HSV81" s="36"/>
      <c r="HSW81" s="36"/>
      <c r="HSX81" s="36"/>
      <c r="HSY81" s="36"/>
      <c r="HSZ81" s="36"/>
      <c r="HTA81" s="36"/>
      <c r="HTB81" s="192"/>
      <c r="HTC81" s="192"/>
      <c r="HTD81" s="36"/>
      <c r="HTE81" s="36"/>
      <c r="HTF81" s="36"/>
      <c r="HTG81" s="36"/>
      <c r="HTH81" s="36"/>
      <c r="HTI81" s="36"/>
      <c r="HTJ81" s="36"/>
      <c r="HTK81" s="36"/>
      <c r="HTL81" s="36"/>
      <c r="HTM81" s="36"/>
      <c r="HTN81" s="36"/>
      <c r="HTO81" s="36"/>
      <c r="HTP81" s="36"/>
      <c r="HTQ81" s="36"/>
      <c r="HTR81" s="345"/>
      <c r="HTS81" s="538"/>
      <c r="HTT81" s="539"/>
      <c r="HTU81" s="538"/>
      <c r="HTV81" s="540"/>
      <c r="HTW81" s="540"/>
      <c r="HTX81" s="538"/>
      <c r="HTY81" s="538"/>
      <c r="HTZ81" s="541"/>
      <c r="HUA81" s="538"/>
      <c r="HUB81" s="538"/>
      <c r="HUC81" s="538"/>
      <c r="HUD81" s="538"/>
      <c r="HUE81" s="538"/>
      <c r="HUF81" s="543"/>
      <c r="HUG81" s="192"/>
      <c r="HUH81" s="36"/>
      <c r="HUI81" s="36"/>
      <c r="HUJ81" s="36"/>
      <c r="HUK81" s="36"/>
      <c r="HUL81" s="36"/>
      <c r="HUM81" s="36"/>
      <c r="HUN81" s="36"/>
      <c r="HUO81" s="192"/>
      <c r="HUP81" s="192"/>
      <c r="HUQ81" s="36"/>
      <c r="HUR81" s="36"/>
      <c r="HUS81" s="36"/>
      <c r="HUT81" s="36"/>
      <c r="HUU81" s="36"/>
      <c r="HUV81" s="36"/>
      <c r="HUW81" s="36"/>
      <c r="HUX81" s="36"/>
      <c r="HUY81" s="36"/>
      <c r="HUZ81" s="36"/>
      <c r="HVA81" s="36"/>
      <c r="HVB81" s="36"/>
      <c r="HVC81" s="36"/>
      <c r="HVD81" s="36"/>
      <c r="HVE81" s="345"/>
      <c r="HVF81" s="538"/>
      <c r="HVG81" s="539"/>
      <c r="HVH81" s="538"/>
      <c r="HVI81" s="540"/>
      <c r="HVJ81" s="540"/>
      <c r="HVK81" s="538"/>
      <c r="HVL81" s="538"/>
      <c r="HVM81" s="541"/>
      <c r="HVN81" s="538"/>
      <c r="HVO81" s="538"/>
      <c r="HVP81" s="538"/>
      <c r="HVQ81" s="538"/>
      <c r="HVR81" s="538"/>
      <c r="HVS81" s="543"/>
      <c r="HVT81" s="192"/>
      <c r="HVU81" s="36"/>
      <c r="HVV81" s="36"/>
      <c r="HVW81" s="36"/>
      <c r="HVX81" s="36"/>
      <c r="HVY81" s="36"/>
      <c r="HVZ81" s="36"/>
      <c r="HWA81" s="36"/>
      <c r="HWB81" s="192"/>
      <c r="HWC81" s="192"/>
      <c r="HWD81" s="36"/>
      <c r="HWE81" s="36"/>
      <c r="HWF81" s="36"/>
      <c r="HWG81" s="36"/>
      <c r="HWH81" s="36"/>
      <c r="HWI81" s="36"/>
      <c r="HWJ81" s="36"/>
      <c r="HWK81" s="36"/>
      <c r="HWL81" s="36"/>
      <c r="HWM81" s="36"/>
      <c r="HWN81" s="36"/>
      <c r="HWO81" s="36"/>
      <c r="HWP81" s="36"/>
      <c r="HWQ81" s="36"/>
      <c r="HWR81" s="345"/>
      <c r="HWS81" s="538"/>
      <c r="HWT81" s="539"/>
      <c r="HWU81" s="538"/>
      <c r="HWV81" s="540"/>
      <c r="HWW81" s="540"/>
      <c r="HWX81" s="538"/>
      <c r="HWY81" s="538"/>
      <c r="HWZ81" s="541"/>
      <c r="HXA81" s="538"/>
      <c r="HXB81" s="538"/>
      <c r="HXC81" s="538"/>
      <c r="HXD81" s="538"/>
      <c r="HXE81" s="538"/>
      <c r="HXF81" s="543"/>
      <c r="HXG81" s="192"/>
      <c r="HXH81" s="36"/>
      <c r="HXI81" s="36"/>
      <c r="HXJ81" s="36"/>
      <c r="HXK81" s="36"/>
      <c r="HXL81" s="36"/>
      <c r="HXM81" s="36"/>
      <c r="HXN81" s="36"/>
      <c r="HXO81" s="192"/>
      <c r="HXP81" s="192"/>
      <c r="HXQ81" s="36"/>
      <c r="HXR81" s="36"/>
      <c r="HXS81" s="36"/>
      <c r="HXT81" s="36"/>
      <c r="HXU81" s="36"/>
      <c r="HXV81" s="36"/>
      <c r="HXW81" s="36"/>
      <c r="HXX81" s="36"/>
      <c r="HXY81" s="36"/>
      <c r="HXZ81" s="36"/>
      <c r="HYA81" s="36"/>
      <c r="HYB81" s="36"/>
      <c r="HYC81" s="36"/>
      <c r="HYD81" s="36"/>
      <c r="HYE81" s="345"/>
      <c r="HYF81" s="538"/>
      <c r="HYG81" s="539"/>
      <c r="HYH81" s="538"/>
      <c r="HYI81" s="540"/>
      <c r="HYJ81" s="540"/>
      <c r="HYK81" s="538"/>
      <c r="HYL81" s="538"/>
      <c r="HYM81" s="541"/>
      <c r="HYN81" s="538"/>
      <c r="HYO81" s="538"/>
      <c r="HYP81" s="538"/>
      <c r="HYQ81" s="538"/>
      <c r="HYR81" s="538"/>
      <c r="HYS81" s="543"/>
      <c r="HYT81" s="192"/>
      <c r="HYU81" s="36"/>
      <c r="HYV81" s="36"/>
      <c r="HYW81" s="36"/>
      <c r="HYX81" s="36"/>
      <c r="HYY81" s="36"/>
      <c r="HYZ81" s="36"/>
      <c r="HZA81" s="36"/>
      <c r="HZB81" s="192"/>
      <c r="HZC81" s="192"/>
      <c r="HZD81" s="36"/>
      <c r="HZE81" s="36"/>
      <c r="HZF81" s="36"/>
      <c r="HZG81" s="36"/>
      <c r="HZH81" s="36"/>
      <c r="HZI81" s="36"/>
      <c r="HZJ81" s="36"/>
      <c r="HZK81" s="36"/>
      <c r="HZL81" s="36"/>
      <c r="HZM81" s="36"/>
      <c r="HZN81" s="36"/>
      <c r="HZO81" s="36"/>
      <c r="HZP81" s="36"/>
      <c r="HZQ81" s="36"/>
      <c r="HZR81" s="345"/>
      <c r="HZS81" s="538"/>
      <c r="HZT81" s="539"/>
      <c r="HZU81" s="538"/>
      <c r="HZV81" s="540"/>
      <c r="HZW81" s="540"/>
      <c r="HZX81" s="538"/>
      <c r="HZY81" s="538"/>
      <c r="HZZ81" s="541"/>
      <c r="IAA81" s="538"/>
      <c r="IAB81" s="538"/>
      <c r="IAC81" s="538"/>
      <c r="IAD81" s="538"/>
      <c r="IAE81" s="538"/>
      <c r="IAF81" s="543"/>
      <c r="IAG81" s="192"/>
      <c r="IAH81" s="36"/>
      <c r="IAI81" s="36"/>
      <c r="IAJ81" s="36"/>
      <c r="IAK81" s="36"/>
      <c r="IAL81" s="36"/>
      <c r="IAM81" s="36"/>
      <c r="IAN81" s="36"/>
      <c r="IAO81" s="192"/>
      <c r="IAP81" s="192"/>
      <c r="IAQ81" s="36"/>
      <c r="IAR81" s="36"/>
      <c r="IAS81" s="36"/>
      <c r="IAT81" s="36"/>
      <c r="IAU81" s="36"/>
      <c r="IAV81" s="36"/>
      <c r="IAW81" s="36"/>
      <c r="IAX81" s="36"/>
      <c r="IAY81" s="36"/>
      <c r="IAZ81" s="36"/>
      <c r="IBA81" s="36"/>
      <c r="IBB81" s="36"/>
      <c r="IBC81" s="36"/>
      <c r="IBD81" s="36"/>
      <c r="IBE81" s="345"/>
      <c r="IBF81" s="538"/>
      <c r="IBG81" s="539"/>
      <c r="IBH81" s="538"/>
      <c r="IBI81" s="540"/>
      <c r="IBJ81" s="540"/>
      <c r="IBK81" s="538"/>
      <c r="IBL81" s="538"/>
      <c r="IBM81" s="541"/>
      <c r="IBN81" s="538"/>
      <c r="IBO81" s="538"/>
      <c r="IBP81" s="538"/>
      <c r="IBQ81" s="538"/>
      <c r="IBR81" s="538"/>
      <c r="IBS81" s="543"/>
      <c r="IBT81" s="192"/>
      <c r="IBU81" s="36"/>
      <c r="IBV81" s="36"/>
      <c r="IBW81" s="36"/>
      <c r="IBX81" s="36"/>
      <c r="IBY81" s="36"/>
      <c r="IBZ81" s="36"/>
      <c r="ICA81" s="36"/>
      <c r="ICB81" s="192"/>
      <c r="ICC81" s="192"/>
      <c r="ICD81" s="36"/>
      <c r="ICE81" s="36"/>
      <c r="ICF81" s="36"/>
      <c r="ICG81" s="36"/>
      <c r="ICH81" s="36"/>
      <c r="ICI81" s="36"/>
      <c r="ICJ81" s="36"/>
      <c r="ICK81" s="36"/>
      <c r="ICL81" s="36"/>
      <c r="ICM81" s="36"/>
      <c r="ICN81" s="36"/>
      <c r="ICO81" s="36"/>
      <c r="ICP81" s="36"/>
      <c r="ICQ81" s="36"/>
      <c r="ICR81" s="345"/>
      <c r="ICS81" s="538"/>
      <c r="ICT81" s="539"/>
      <c r="ICU81" s="538"/>
      <c r="ICV81" s="540"/>
      <c r="ICW81" s="540"/>
      <c r="ICX81" s="538"/>
      <c r="ICY81" s="538"/>
      <c r="ICZ81" s="541"/>
      <c r="IDA81" s="538"/>
      <c r="IDB81" s="538"/>
      <c r="IDC81" s="538"/>
      <c r="IDD81" s="538"/>
      <c r="IDE81" s="538"/>
      <c r="IDF81" s="543"/>
      <c r="IDG81" s="192"/>
      <c r="IDH81" s="36"/>
      <c r="IDI81" s="36"/>
      <c r="IDJ81" s="36"/>
      <c r="IDK81" s="36"/>
      <c r="IDL81" s="36"/>
      <c r="IDM81" s="36"/>
      <c r="IDN81" s="36"/>
      <c r="IDO81" s="192"/>
      <c r="IDP81" s="192"/>
      <c r="IDQ81" s="36"/>
      <c r="IDR81" s="36"/>
      <c r="IDS81" s="36"/>
      <c r="IDT81" s="36"/>
      <c r="IDU81" s="36"/>
      <c r="IDV81" s="36"/>
      <c r="IDW81" s="36"/>
      <c r="IDX81" s="36"/>
      <c r="IDY81" s="36"/>
      <c r="IDZ81" s="36"/>
      <c r="IEA81" s="36"/>
      <c r="IEB81" s="36"/>
      <c r="IEC81" s="36"/>
      <c r="IED81" s="36"/>
      <c r="IEE81" s="345"/>
      <c r="IEF81" s="538"/>
      <c r="IEG81" s="539"/>
      <c r="IEH81" s="538"/>
      <c r="IEI81" s="540"/>
      <c r="IEJ81" s="540"/>
      <c r="IEK81" s="538"/>
      <c r="IEL81" s="538"/>
      <c r="IEM81" s="541"/>
      <c r="IEN81" s="538"/>
      <c r="IEO81" s="538"/>
      <c r="IEP81" s="538"/>
      <c r="IEQ81" s="538"/>
      <c r="IER81" s="538"/>
      <c r="IES81" s="543"/>
      <c r="IET81" s="192"/>
      <c r="IEU81" s="36"/>
      <c r="IEV81" s="36"/>
      <c r="IEW81" s="36"/>
      <c r="IEX81" s="36"/>
      <c r="IEY81" s="36"/>
      <c r="IEZ81" s="36"/>
      <c r="IFA81" s="36"/>
      <c r="IFB81" s="192"/>
      <c r="IFC81" s="192"/>
      <c r="IFD81" s="36"/>
      <c r="IFE81" s="36"/>
      <c r="IFF81" s="36"/>
      <c r="IFG81" s="36"/>
      <c r="IFH81" s="36"/>
      <c r="IFI81" s="36"/>
      <c r="IFJ81" s="36"/>
      <c r="IFK81" s="36"/>
      <c r="IFL81" s="36"/>
      <c r="IFM81" s="36"/>
      <c r="IFN81" s="36"/>
      <c r="IFO81" s="36"/>
      <c r="IFP81" s="36"/>
      <c r="IFQ81" s="36"/>
      <c r="IFR81" s="345"/>
      <c r="IFS81" s="538"/>
      <c r="IFT81" s="539"/>
      <c r="IFU81" s="538"/>
      <c r="IFV81" s="540"/>
      <c r="IFW81" s="540"/>
      <c r="IFX81" s="538"/>
      <c r="IFY81" s="538"/>
      <c r="IFZ81" s="541"/>
      <c r="IGA81" s="538"/>
      <c r="IGB81" s="538"/>
      <c r="IGC81" s="538"/>
      <c r="IGD81" s="538"/>
      <c r="IGE81" s="538"/>
      <c r="IGF81" s="543"/>
      <c r="IGG81" s="192"/>
      <c r="IGH81" s="36"/>
      <c r="IGI81" s="36"/>
      <c r="IGJ81" s="36"/>
      <c r="IGK81" s="36"/>
      <c r="IGL81" s="36"/>
      <c r="IGM81" s="36"/>
      <c r="IGN81" s="36"/>
      <c r="IGO81" s="192"/>
      <c r="IGP81" s="192"/>
      <c r="IGQ81" s="36"/>
      <c r="IGR81" s="36"/>
      <c r="IGS81" s="36"/>
      <c r="IGT81" s="36"/>
      <c r="IGU81" s="36"/>
      <c r="IGV81" s="36"/>
      <c r="IGW81" s="36"/>
      <c r="IGX81" s="36"/>
      <c r="IGY81" s="36"/>
      <c r="IGZ81" s="36"/>
      <c r="IHA81" s="36"/>
      <c r="IHB81" s="36"/>
      <c r="IHC81" s="36"/>
      <c r="IHD81" s="36"/>
      <c r="IHE81" s="345"/>
      <c r="IHF81" s="538"/>
      <c r="IHG81" s="539"/>
      <c r="IHH81" s="538"/>
      <c r="IHI81" s="540"/>
      <c r="IHJ81" s="540"/>
      <c r="IHK81" s="538"/>
      <c r="IHL81" s="538"/>
      <c r="IHM81" s="541"/>
      <c r="IHN81" s="538"/>
      <c r="IHO81" s="538"/>
      <c r="IHP81" s="538"/>
      <c r="IHQ81" s="538"/>
      <c r="IHR81" s="538"/>
      <c r="IHS81" s="543"/>
      <c r="IHT81" s="192"/>
      <c r="IHU81" s="36"/>
      <c r="IHV81" s="36"/>
      <c r="IHW81" s="36"/>
      <c r="IHX81" s="36"/>
      <c r="IHY81" s="36"/>
      <c r="IHZ81" s="36"/>
      <c r="IIA81" s="36"/>
      <c r="IIB81" s="192"/>
      <c r="IIC81" s="192"/>
      <c r="IID81" s="36"/>
      <c r="IIE81" s="36"/>
      <c r="IIF81" s="36"/>
      <c r="IIG81" s="36"/>
      <c r="IIH81" s="36"/>
      <c r="III81" s="36"/>
      <c r="IIJ81" s="36"/>
      <c r="IIK81" s="36"/>
      <c r="IIL81" s="36"/>
      <c r="IIM81" s="36"/>
      <c r="IIN81" s="36"/>
      <c r="IIO81" s="36"/>
      <c r="IIP81" s="36"/>
      <c r="IIQ81" s="36"/>
      <c r="IIR81" s="345"/>
      <c r="IIS81" s="538"/>
      <c r="IIT81" s="539"/>
      <c r="IIU81" s="538"/>
      <c r="IIV81" s="540"/>
      <c r="IIW81" s="540"/>
      <c r="IIX81" s="538"/>
      <c r="IIY81" s="538"/>
      <c r="IIZ81" s="541"/>
      <c r="IJA81" s="538"/>
      <c r="IJB81" s="538"/>
      <c r="IJC81" s="538"/>
      <c r="IJD81" s="538"/>
      <c r="IJE81" s="538"/>
      <c r="IJF81" s="543"/>
      <c r="IJG81" s="192"/>
      <c r="IJH81" s="36"/>
      <c r="IJI81" s="36"/>
      <c r="IJJ81" s="36"/>
      <c r="IJK81" s="36"/>
      <c r="IJL81" s="36"/>
      <c r="IJM81" s="36"/>
      <c r="IJN81" s="36"/>
      <c r="IJO81" s="192"/>
      <c r="IJP81" s="192"/>
      <c r="IJQ81" s="36"/>
      <c r="IJR81" s="36"/>
      <c r="IJS81" s="36"/>
      <c r="IJT81" s="36"/>
      <c r="IJU81" s="36"/>
      <c r="IJV81" s="36"/>
      <c r="IJW81" s="36"/>
      <c r="IJX81" s="36"/>
      <c r="IJY81" s="36"/>
      <c r="IJZ81" s="36"/>
      <c r="IKA81" s="36"/>
      <c r="IKB81" s="36"/>
      <c r="IKC81" s="36"/>
      <c r="IKD81" s="36"/>
      <c r="IKE81" s="345"/>
      <c r="IKF81" s="538"/>
      <c r="IKG81" s="539"/>
      <c r="IKH81" s="538"/>
      <c r="IKI81" s="540"/>
      <c r="IKJ81" s="540"/>
      <c r="IKK81" s="538"/>
      <c r="IKL81" s="538"/>
      <c r="IKM81" s="541"/>
      <c r="IKN81" s="538"/>
      <c r="IKO81" s="538"/>
      <c r="IKP81" s="538"/>
      <c r="IKQ81" s="538"/>
      <c r="IKR81" s="538"/>
      <c r="IKS81" s="543"/>
      <c r="IKT81" s="192"/>
      <c r="IKU81" s="36"/>
      <c r="IKV81" s="36"/>
      <c r="IKW81" s="36"/>
      <c r="IKX81" s="36"/>
      <c r="IKY81" s="36"/>
      <c r="IKZ81" s="36"/>
      <c r="ILA81" s="36"/>
      <c r="ILB81" s="192"/>
      <c r="ILC81" s="192"/>
      <c r="ILD81" s="36"/>
      <c r="ILE81" s="36"/>
      <c r="ILF81" s="36"/>
      <c r="ILG81" s="36"/>
      <c r="ILH81" s="36"/>
      <c r="ILI81" s="36"/>
      <c r="ILJ81" s="36"/>
      <c r="ILK81" s="36"/>
      <c r="ILL81" s="36"/>
      <c r="ILM81" s="36"/>
      <c r="ILN81" s="36"/>
      <c r="ILO81" s="36"/>
      <c r="ILP81" s="36"/>
      <c r="ILQ81" s="36"/>
      <c r="ILR81" s="345"/>
      <c r="ILS81" s="538"/>
      <c r="ILT81" s="539"/>
      <c r="ILU81" s="538"/>
      <c r="ILV81" s="540"/>
      <c r="ILW81" s="540"/>
      <c r="ILX81" s="538"/>
      <c r="ILY81" s="538"/>
      <c r="ILZ81" s="541"/>
      <c r="IMA81" s="538"/>
      <c r="IMB81" s="538"/>
      <c r="IMC81" s="538"/>
      <c r="IMD81" s="538"/>
      <c r="IME81" s="538"/>
      <c r="IMF81" s="543"/>
      <c r="IMG81" s="192"/>
      <c r="IMH81" s="36"/>
      <c r="IMI81" s="36"/>
      <c r="IMJ81" s="36"/>
      <c r="IMK81" s="36"/>
      <c r="IML81" s="36"/>
      <c r="IMM81" s="36"/>
      <c r="IMN81" s="36"/>
      <c r="IMO81" s="192"/>
      <c r="IMP81" s="192"/>
      <c r="IMQ81" s="36"/>
      <c r="IMR81" s="36"/>
      <c r="IMS81" s="36"/>
      <c r="IMT81" s="36"/>
      <c r="IMU81" s="36"/>
      <c r="IMV81" s="36"/>
      <c r="IMW81" s="36"/>
      <c r="IMX81" s="36"/>
      <c r="IMY81" s="36"/>
      <c r="IMZ81" s="36"/>
      <c r="INA81" s="36"/>
      <c r="INB81" s="36"/>
      <c r="INC81" s="36"/>
      <c r="IND81" s="36"/>
      <c r="INE81" s="345"/>
      <c r="INF81" s="538"/>
      <c r="ING81" s="539"/>
      <c r="INH81" s="538"/>
      <c r="INI81" s="540"/>
      <c r="INJ81" s="540"/>
      <c r="INK81" s="538"/>
      <c r="INL81" s="538"/>
      <c r="INM81" s="541"/>
      <c r="INN81" s="538"/>
      <c r="INO81" s="538"/>
      <c r="INP81" s="538"/>
      <c r="INQ81" s="538"/>
      <c r="INR81" s="538"/>
      <c r="INS81" s="543"/>
      <c r="INT81" s="192"/>
      <c r="INU81" s="36"/>
      <c r="INV81" s="36"/>
      <c r="INW81" s="36"/>
      <c r="INX81" s="36"/>
      <c r="INY81" s="36"/>
      <c r="INZ81" s="36"/>
      <c r="IOA81" s="36"/>
      <c r="IOB81" s="192"/>
      <c r="IOC81" s="192"/>
      <c r="IOD81" s="36"/>
      <c r="IOE81" s="36"/>
      <c r="IOF81" s="36"/>
      <c r="IOG81" s="36"/>
      <c r="IOH81" s="36"/>
      <c r="IOI81" s="36"/>
      <c r="IOJ81" s="36"/>
      <c r="IOK81" s="36"/>
      <c r="IOL81" s="36"/>
      <c r="IOM81" s="36"/>
      <c r="ION81" s="36"/>
      <c r="IOO81" s="36"/>
      <c r="IOP81" s="36"/>
      <c r="IOQ81" s="36"/>
      <c r="IOR81" s="345"/>
      <c r="IOS81" s="538"/>
      <c r="IOT81" s="539"/>
      <c r="IOU81" s="538"/>
      <c r="IOV81" s="540"/>
      <c r="IOW81" s="540"/>
      <c r="IOX81" s="538"/>
      <c r="IOY81" s="538"/>
      <c r="IOZ81" s="541"/>
      <c r="IPA81" s="538"/>
      <c r="IPB81" s="538"/>
      <c r="IPC81" s="538"/>
      <c r="IPD81" s="538"/>
      <c r="IPE81" s="538"/>
      <c r="IPF81" s="543"/>
      <c r="IPG81" s="192"/>
      <c r="IPH81" s="36"/>
      <c r="IPI81" s="36"/>
      <c r="IPJ81" s="36"/>
      <c r="IPK81" s="36"/>
      <c r="IPL81" s="36"/>
      <c r="IPM81" s="36"/>
      <c r="IPN81" s="36"/>
      <c r="IPO81" s="192"/>
      <c r="IPP81" s="192"/>
      <c r="IPQ81" s="36"/>
      <c r="IPR81" s="36"/>
      <c r="IPS81" s="36"/>
      <c r="IPT81" s="36"/>
      <c r="IPU81" s="36"/>
      <c r="IPV81" s="36"/>
      <c r="IPW81" s="36"/>
      <c r="IPX81" s="36"/>
      <c r="IPY81" s="36"/>
      <c r="IPZ81" s="36"/>
      <c r="IQA81" s="36"/>
      <c r="IQB81" s="36"/>
      <c r="IQC81" s="36"/>
      <c r="IQD81" s="36"/>
      <c r="IQE81" s="345"/>
      <c r="IQF81" s="538"/>
      <c r="IQG81" s="539"/>
      <c r="IQH81" s="538"/>
      <c r="IQI81" s="540"/>
      <c r="IQJ81" s="540"/>
      <c r="IQK81" s="538"/>
      <c r="IQL81" s="538"/>
      <c r="IQM81" s="541"/>
      <c r="IQN81" s="538"/>
      <c r="IQO81" s="538"/>
      <c r="IQP81" s="538"/>
      <c r="IQQ81" s="538"/>
      <c r="IQR81" s="538"/>
      <c r="IQS81" s="543"/>
      <c r="IQT81" s="192"/>
      <c r="IQU81" s="36"/>
      <c r="IQV81" s="36"/>
      <c r="IQW81" s="36"/>
      <c r="IQX81" s="36"/>
      <c r="IQY81" s="36"/>
      <c r="IQZ81" s="36"/>
      <c r="IRA81" s="36"/>
      <c r="IRB81" s="192"/>
      <c r="IRC81" s="192"/>
      <c r="IRD81" s="36"/>
      <c r="IRE81" s="36"/>
      <c r="IRF81" s="36"/>
      <c r="IRG81" s="36"/>
      <c r="IRH81" s="36"/>
      <c r="IRI81" s="36"/>
      <c r="IRJ81" s="36"/>
      <c r="IRK81" s="36"/>
      <c r="IRL81" s="36"/>
      <c r="IRM81" s="36"/>
      <c r="IRN81" s="36"/>
      <c r="IRO81" s="36"/>
      <c r="IRP81" s="36"/>
      <c r="IRQ81" s="36"/>
      <c r="IRR81" s="345"/>
      <c r="IRS81" s="538"/>
      <c r="IRT81" s="539"/>
      <c r="IRU81" s="538"/>
      <c r="IRV81" s="540"/>
      <c r="IRW81" s="540"/>
      <c r="IRX81" s="538"/>
      <c r="IRY81" s="538"/>
      <c r="IRZ81" s="541"/>
      <c r="ISA81" s="538"/>
      <c r="ISB81" s="538"/>
      <c r="ISC81" s="538"/>
      <c r="ISD81" s="538"/>
      <c r="ISE81" s="538"/>
      <c r="ISF81" s="543"/>
      <c r="ISG81" s="192"/>
      <c r="ISH81" s="36"/>
      <c r="ISI81" s="36"/>
      <c r="ISJ81" s="36"/>
      <c r="ISK81" s="36"/>
      <c r="ISL81" s="36"/>
      <c r="ISM81" s="36"/>
      <c r="ISN81" s="36"/>
      <c r="ISO81" s="192"/>
      <c r="ISP81" s="192"/>
      <c r="ISQ81" s="36"/>
      <c r="ISR81" s="36"/>
      <c r="ISS81" s="36"/>
      <c r="IST81" s="36"/>
      <c r="ISU81" s="36"/>
      <c r="ISV81" s="36"/>
      <c r="ISW81" s="36"/>
      <c r="ISX81" s="36"/>
      <c r="ISY81" s="36"/>
      <c r="ISZ81" s="36"/>
      <c r="ITA81" s="36"/>
      <c r="ITB81" s="36"/>
      <c r="ITC81" s="36"/>
      <c r="ITD81" s="36"/>
      <c r="ITE81" s="345"/>
      <c r="ITF81" s="538"/>
      <c r="ITG81" s="539"/>
      <c r="ITH81" s="538"/>
      <c r="ITI81" s="540"/>
      <c r="ITJ81" s="540"/>
      <c r="ITK81" s="538"/>
      <c r="ITL81" s="538"/>
      <c r="ITM81" s="541"/>
      <c r="ITN81" s="538"/>
      <c r="ITO81" s="538"/>
      <c r="ITP81" s="538"/>
      <c r="ITQ81" s="538"/>
      <c r="ITR81" s="538"/>
      <c r="ITS81" s="543"/>
      <c r="ITT81" s="192"/>
      <c r="ITU81" s="36"/>
      <c r="ITV81" s="36"/>
      <c r="ITW81" s="36"/>
      <c r="ITX81" s="36"/>
      <c r="ITY81" s="36"/>
      <c r="ITZ81" s="36"/>
      <c r="IUA81" s="36"/>
      <c r="IUB81" s="192"/>
      <c r="IUC81" s="192"/>
      <c r="IUD81" s="36"/>
      <c r="IUE81" s="36"/>
      <c r="IUF81" s="36"/>
      <c r="IUG81" s="36"/>
      <c r="IUH81" s="36"/>
      <c r="IUI81" s="36"/>
      <c r="IUJ81" s="36"/>
      <c r="IUK81" s="36"/>
      <c r="IUL81" s="36"/>
      <c r="IUM81" s="36"/>
      <c r="IUN81" s="36"/>
      <c r="IUO81" s="36"/>
      <c r="IUP81" s="36"/>
      <c r="IUQ81" s="36"/>
      <c r="IUR81" s="345"/>
      <c r="IUS81" s="538"/>
      <c r="IUT81" s="539"/>
      <c r="IUU81" s="538"/>
      <c r="IUV81" s="540"/>
      <c r="IUW81" s="540"/>
      <c r="IUX81" s="538"/>
      <c r="IUY81" s="538"/>
      <c r="IUZ81" s="541"/>
      <c r="IVA81" s="538"/>
      <c r="IVB81" s="538"/>
      <c r="IVC81" s="538"/>
      <c r="IVD81" s="538"/>
      <c r="IVE81" s="538"/>
      <c r="IVF81" s="543"/>
      <c r="IVG81" s="192"/>
      <c r="IVH81" s="36"/>
      <c r="IVI81" s="36"/>
      <c r="IVJ81" s="36"/>
      <c r="IVK81" s="36"/>
      <c r="IVL81" s="36"/>
      <c r="IVM81" s="36"/>
      <c r="IVN81" s="36"/>
      <c r="IVO81" s="192"/>
      <c r="IVP81" s="192"/>
      <c r="IVQ81" s="36"/>
      <c r="IVR81" s="36"/>
      <c r="IVS81" s="36"/>
      <c r="IVT81" s="36"/>
      <c r="IVU81" s="36"/>
      <c r="IVV81" s="36"/>
      <c r="IVW81" s="36"/>
      <c r="IVX81" s="36"/>
      <c r="IVY81" s="36"/>
      <c r="IVZ81" s="36"/>
      <c r="IWA81" s="36"/>
      <c r="IWB81" s="36"/>
      <c r="IWC81" s="36"/>
      <c r="IWD81" s="36"/>
      <c r="IWE81" s="345"/>
      <c r="IWF81" s="538"/>
      <c r="IWG81" s="539"/>
      <c r="IWH81" s="538"/>
      <c r="IWI81" s="540"/>
      <c r="IWJ81" s="540"/>
      <c r="IWK81" s="538"/>
      <c r="IWL81" s="538"/>
      <c r="IWM81" s="541"/>
      <c r="IWN81" s="538"/>
      <c r="IWO81" s="538"/>
      <c r="IWP81" s="538"/>
      <c r="IWQ81" s="538"/>
      <c r="IWR81" s="538"/>
      <c r="IWS81" s="543"/>
      <c r="IWT81" s="192"/>
      <c r="IWU81" s="36"/>
      <c r="IWV81" s="36"/>
      <c r="IWW81" s="36"/>
      <c r="IWX81" s="36"/>
      <c r="IWY81" s="36"/>
      <c r="IWZ81" s="36"/>
      <c r="IXA81" s="36"/>
      <c r="IXB81" s="192"/>
      <c r="IXC81" s="192"/>
      <c r="IXD81" s="36"/>
      <c r="IXE81" s="36"/>
      <c r="IXF81" s="36"/>
      <c r="IXG81" s="36"/>
      <c r="IXH81" s="36"/>
      <c r="IXI81" s="36"/>
      <c r="IXJ81" s="36"/>
      <c r="IXK81" s="36"/>
      <c r="IXL81" s="36"/>
      <c r="IXM81" s="36"/>
      <c r="IXN81" s="36"/>
      <c r="IXO81" s="36"/>
      <c r="IXP81" s="36"/>
      <c r="IXQ81" s="36"/>
      <c r="IXR81" s="345"/>
      <c r="IXS81" s="538"/>
      <c r="IXT81" s="539"/>
      <c r="IXU81" s="538"/>
      <c r="IXV81" s="540"/>
      <c r="IXW81" s="540"/>
      <c r="IXX81" s="538"/>
      <c r="IXY81" s="538"/>
      <c r="IXZ81" s="541"/>
      <c r="IYA81" s="538"/>
      <c r="IYB81" s="538"/>
      <c r="IYC81" s="538"/>
      <c r="IYD81" s="538"/>
      <c r="IYE81" s="538"/>
      <c r="IYF81" s="543"/>
      <c r="IYG81" s="192"/>
      <c r="IYH81" s="36"/>
      <c r="IYI81" s="36"/>
      <c r="IYJ81" s="36"/>
      <c r="IYK81" s="36"/>
      <c r="IYL81" s="36"/>
      <c r="IYM81" s="36"/>
      <c r="IYN81" s="36"/>
      <c r="IYO81" s="192"/>
      <c r="IYP81" s="192"/>
      <c r="IYQ81" s="36"/>
      <c r="IYR81" s="36"/>
      <c r="IYS81" s="36"/>
      <c r="IYT81" s="36"/>
      <c r="IYU81" s="36"/>
      <c r="IYV81" s="36"/>
      <c r="IYW81" s="36"/>
      <c r="IYX81" s="36"/>
      <c r="IYY81" s="36"/>
      <c r="IYZ81" s="36"/>
      <c r="IZA81" s="36"/>
      <c r="IZB81" s="36"/>
      <c r="IZC81" s="36"/>
      <c r="IZD81" s="36"/>
      <c r="IZE81" s="345"/>
      <c r="IZF81" s="538"/>
      <c r="IZG81" s="539"/>
      <c r="IZH81" s="538"/>
      <c r="IZI81" s="540"/>
      <c r="IZJ81" s="540"/>
      <c r="IZK81" s="538"/>
      <c r="IZL81" s="538"/>
      <c r="IZM81" s="541"/>
      <c r="IZN81" s="538"/>
      <c r="IZO81" s="538"/>
      <c r="IZP81" s="538"/>
      <c r="IZQ81" s="538"/>
      <c r="IZR81" s="538"/>
      <c r="IZS81" s="543"/>
      <c r="IZT81" s="192"/>
      <c r="IZU81" s="36"/>
      <c r="IZV81" s="36"/>
      <c r="IZW81" s="36"/>
      <c r="IZX81" s="36"/>
      <c r="IZY81" s="36"/>
      <c r="IZZ81" s="36"/>
      <c r="JAA81" s="36"/>
      <c r="JAB81" s="192"/>
      <c r="JAC81" s="192"/>
      <c r="JAD81" s="36"/>
      <c r="JAE81" s="36"/>
      <c r="JAF81" s="36"/>
      <c r="JAG81" s="36"/>
      <c r="JAH81" s="36"/>
      <c r="JAI81" s="36"/>
      <c r="JAJ81" s="36"/>
      <c r="JAK81" s="36"/>
      <c r="JAL81" s="36"/>
      <c r="JAM81" s="36"/>
      <c r="JAN81" s="36"/>
      <c r="JAO81" s="36"/>
      <c r="JAP81" s="36"/>
      <c r="JAQ81" s="36"/>
      <c r="JAR81" s="345"/>
      <c r="JAS81" s="538"/>
      <c r="JAT81" s="539"/>
      <c r="JAU81" s="538"/>
      <c r="JAV81" s="540"/>
      <c r="JAW81" s="540"/>
      <c r="JAX81" s="538"/>
      <c r="JAY81" s="538"/>
      <c r="JAZ81" s="541"/>
      <c r="JBA81" s="538"/>
      <c r="JBB81" s="538"/>
      <c r="JBC81" s="538"/>
      <c r="JBD81" s="538"/>
      <c r="JBE81" s="538"/>
      <c r="JBF81" s="543"/>
      <c r="JBG81" s="192"/>
      <c r="JBH81" s="36"/>
      <c r="JBI81" s="36"/>
      <c r="JBJ81" s="36"/>
      <c r="JBK81" s="36"/>
      <c r="JBL81" s="36"/>
      <c r="JBM81" s="36"/>
      <c r="JBN81" s="36"/>
      <c r="JBO81" s="192"/>
      <c r="JBP81" s="192"/>
      <c r="JBQ81" s="36"/>
      <c r="JBR81" s="36"/>
      <c r="JBS81" s="36"/>
      <c r="JBT81" s="36"/>
      <c r="JBU81" s="36"/>
      <c r="JBV81" s="36"/>
      <c r="JBW81" s="36"/>
      <c r="JBX81" s="36"/>
      <c r="JBY81" s="36"/>
      <c r="JBZ81" s="36"/>
      <c r="JCA81" s="36"/>
      <c r="JCB81" s="36"/>
      <c r="JCC81" s="36"/>
      <c r="JCD81" s="36"/>
      <c r="JCE81" s="345"/>
      <c r="JCF81" s="538"/>
      <c r="JCG81" s="539"/>
      <c r="JCH81" s="538"/>
      <c r="JCI81" s="540"/>
      <c r="JCJ81" s="540"/>
      <c r="JCK81" s="538"/>
      <c r="JCL81" s="538"/>
      <c r="JCM81" s="541"/>
      <c r="JCN81" s="538"/>
      <c r="JCO81" s="538"/>
      <c r="JCP81" s="538"/>
      <c r="JCQ81" s="538"/>
      <c r="JCR81" s="538"/>
      <c r="JCS81" s="543"/>
      <c r="JCT81" s="192"/>
      <c r="JCU81" s="36"/>
      <c r="JCV81" s="36"/>
      <c r="JCW81" s="36"/>
      <c r="JCX81" s="36"/>
      <c r="JCY81" s="36"/>
      <c r="JCZ81" s="36"/>
      <c r="JDA81" s="36"/>
      <c r="JDB81" s="192"/>
      <c r="JDC81" s="192"/>
      <c r="JDD81" s="36"/>
      <c r="JDE81" s="36"/>
      <c r="JDF81" s="36"/>
      <c r="JDG81" s="36"/>
      <c r="JDH81" s="36"/>
      <c r="JDI81" s="36"/>
      <c r="JDJ81" s="36"/>
      <c r="JDK81" s="36"/>
      <c r="JDL81" s="36"/>
      <c r="JDM81" s="36"/>
      <c r="JDN81" s="36"/>
      <c r="JDO81" s="36"/>
      <c r="JDP81" s="36"/>
      <c r="JDQ81" s="36"/>
      <c r="JDR81" s="345"/>
      <c r="JDS81" s="538"/>
      <c r="JDT81" s="539"/>
      <c r="JDU81" s="538"/>
      <c r="JDV81" s="540"/>
      <c r="JDW81" s="540"/>
      <c r="JDX81" s="538"/>
      <c r="JDY81" s="538"/>
      <c r="JDZ81" s="541"/>
      <c r="JEA81" s="538"/>
      <c r="JEB81" s="538"/>
      <c r="JEC81" s="538"/>
      <c r="JED81" s="538"/>
      <c r="JEE81" s="538"/>
      <c r="JEF81" s="543"/>
      <c r="JEG81" s="192"/>
      <c r="JEH81" s="36"/>
      <c r="JEI81" s="36"/>
      <c r="JEJ81" s="36"/>
      <c r="JEK81" s="36"/>
      <c r="JEL81" s="36"/>
      <c r="JEM81" s="36"/>
      <c r="JEN81" s="36"/>
      <c r="JEO81" s="192"/>
      <c r="JEP81" s="192"/>
      <c r="JEQ81" s="36"/>
      <c r="JER81" s="36"/>
      <c r="JES81" s="36"/>
      <c r="JET81" s="36"/>
      <c r="JEU81" s="36"/>
      <c r="JEV81" s="36"/>
      <c r="JEW81" s="36"/>
      <c r="JEX81" s="36"/>
      <c r="JEY81" s="36"/>
      <c r="JEZ81" s="36"/>
      <c r="JFA81" s="36"/>
      <c r="JFB81" s="36"/>
      <c r="JFC81" s="36"/>
      <c r="JFD81" s="36"/>
      <c r="JFE81" s="345"/>
      <c r="JFF81" s="538"/>
      <c r="JFG81" s="539"/>
      <c r="JFH81" s="538"/>
      <c r="JFI81" s="540"/>
      <c r="JFJ81" s="540"/>
      <c r="JFK81" s="538"/>
      <c r="JFL81" s="538"/>
      <c r="JFM81" s="541"/>
      <c r="JFN81" s="538"/>
      <c r="JFO81" s="538"/>
      <c r="JFP81" s="538"/>
      <c r="JFQ81" s="538"/>
      <c r="JFR81" s="538"/>
      <c r="JFS81" s="543"/>
      <c r="JFT81" s="192"/>
      <c r="JFU81" s="36"/>
      <c r="JFV81" s="36"/>
      <c r="JFW81" s="36"/>
      <c r="JFX81" s="36"/>
      <c r="JFY81" s="36"/>
      <c r="JFZ81" s="36"/>
      <c r="JGA81" s="36"/>
      <c r="JGB81" s="192"/>
      <c r="JGC81" s="192"/>
      <c r="JGD81" s="36"/>
      <c r="JGE81" s="36"/>
      <c r="JGF81" s="36"/>
      <c r="JGG81" s="36"/>
      <c r="JGH81" s="36"/>
      <c r="JGI81" s="36"/>
      <c r="JGJ81" s="36"/>
      <c r="JGK81" s="36"/>
      <c r="JGL81" s="36"/>
      <c r="JGM81" s="36"/>
      <c r="JGN81" s="36"/>
      <c r="JGO81" s="36"/>
      <c r="JGP81" s="36"/>
      <c r="JGQ81" s="36"/>
      <c r="JGR81" s="345"/>
      <c r="JGS81" s="538"/>
      <c r="JGT81" s="539"/>
      <c r="JGU81" s="538"/>
      <c r="JGV81" s="540"/>
      <c r="JGW81" s="540"/>
      <c r="JGX81" s="538"/>
      <c r="JGY81" s="538"/>
      <c r="JGZ81" s="541"/>
      <c r="JHA81" s="538"/>
      <c r="JHB81" s="538"/>
      <c r="JHC81" s="538"/>
      <c r="JHD81" s="538"/>
      <c r="JHE81" s="538"/>
      <c r="JHF81" s="543"/>
      <c r="JHG81" s="192"/>
      <c r="JHH81" s="36"/>
      <c r="JHI81" s="36"/>
      <c r="JHJ81" s="36"/>
      <c r="JHK81" s="36"/>
      <c r="JHL81" s="36"/>
      <c r="JHM81" s="36"/>
      <c r="JHN81" s="36"/>
      <c r="JHO81" s="192"/>
      <c r="JHP81" s="192"/>
      <c r="JHQ81" s="36"/>
      <c r="JHR81" s="36"/>
      <c r="JHS81" s="36"/>
      <c r="JHT81" s="36"/>
      <c r="JHU81" s="36"/>
      <c r="JHV81" s="36"/>
      <c r="JHW81" s="36"/>
      <c r="JHX81" s="36"/>
      <c r="JHY81" s="36"/>
      <c r="JHZ81" s="36"/>
      <c r="JIA81" s="36"/>
      <c r="JIB81" s="36"/>
      <c r="JIC81" s="36"/>
      <c r="JID81" s="36"/>
      <c r="JIE81" s="345"/>
      <c r="JIF81" s="538"/>
      <c r="JIG81" s="539"/>
      <c r="JIH81" s="538"/>
      <c r="JII81" s="540"/>
      <c r="JIJ81" s="540"/>
      <c r="JIK81" s="538"/>
      <c r="JIL81" s="538"/>
      <c r="JIM81" s="541"/>
      <c r="JIN81" s="538"/>
      <c r="JIO81" s="538"/>
      <c r="JIP81" s="538"/>
      <c r="JIQ81" s="538"/>
      <c r="JIR81" s="538"/>
      <c r="JIS81" s="543"/>
      <c r="JIT81" s="192"/>
      <c r="JIU81" s="36"/>
      <c r="JIV81" s="36"/>
      <c r="JIW81" s="36"/>
      <c r="JIX81" s="36"/>
      <c r="JIY81" s="36"/>
      <c r="JIZ81" s="36"/>
      <c r="JJA81" s="36"/>
      <c r="JJB81" s="192"/>
      <c r="JJC81" s="192"/>
      <c r="JJD81" s="36"/>
      <c r="JJE81" s="36"/>
      <c r="JJF81" s="36"/>
      <c r="JJG81" s="36"/>
      <c r="JJH81" s="36"/>
      <c r="JJI81" s="36"/>
      <c r="JJJ81" s="36"/>
      <c r="JJK81" s="36"/>
      <c r="JJL81" s="36"/>
      <c r="JJM81" s="36"/>
      <c r="JJN81" s="36"/>
      <c r="JJO81" s="36"/>
      <c r="JJP81" s="36"/>
      <c r="JJQ81" s="36"/>
      <c r="JJR81" s="345"/>
      <c r="JJS81" s="538"/>
      <c r="JJT81" s="539"/>
      <c r="JJU81" s="538"/>
      <c r="JJV81" s="540"/>
      <c r="JJW81" s="540"/>
      <c r="JJX81" s="538"/>
      <c r="JJY81" s="538"/>
      <c r="JJZ81" s="541"/>
      <c r="JKA81" s="538"/>
      <c r="JKB81" s="538"/>
      <c r="JKC81" s="538"/>
      <c r="JKD81" s="538"/>
      <c r="JKE81" s="538"/>
      <c r="JKF81" s="543"/>
      <c r="JKG81" s="192"/>
      <c r="JKH81" s="36"/>
      <c r="JKI81" s="36"/>
      <c r="JKJ81" s="36"/>
      <c r="JKK81" s="36"/>
      <c r="JKL81" s="36"/>
      <c r="JKM81" s="36"/>
      <c r="JKN81" s="36"/>
      <c r="JKO81" s="192"/>
      <c r="JKP81" s="192"/>
      <c r="JKQ81" s="36"/>
      <c r="JKR81" s="36"/>
      <c r="JKS81" s="36"/>
      <c r="JKT81" s="36"/>
      <c r="JKU81" s="36"/>
      <c r="JKV81" s="36"/>
      <c r="JKW81" s="36"/>
      <c r="JKX81" s="36"/>
      <c r="JKY81" s="36"/>
      <c r="JKZ81" s="36"/>
      <c r="JLA81" s="36"/>
      <c r="JLB81" s="36"/>
      <c r="JLC81" s="36"/>
      <c r="JLD81" s="36"/>
      <c r="JLE81" s="345"/>
      <c r="JLF81" s="538"/>
      <c r="JLG81" s="539"/>
      <c r="JLH81" s="538"/>
      <c r="JLI81" s="540"/>
      <c r="JLJ81" s="540"/>
      <c r="JLK81" s="538"/>
      <c r="JLL81" s="538"/>
      <c r="JLM81" s="541"/>
      <c r="JLN81" s="538"/>
      <c r="JLO81" s="538"/>
      <c r="JLP81" s="538"/>
      <c r="JLQ81" s="538"/>
      <c r="JLR81" s="538"/>
      <c r="JLS81" s="543"/>
      <c r="JLT81" s="192"/>
      <c r="JLU81" s="36"/>
      <c r="JLV81" s="36"/>
      <c r="JLW81" s="36"/>
      <c r="JLX81" s="36"/>
      <c r="JLY81" s="36"/>
      <c r="JLZ81" s="36"/>
      <c r="JMA81" s="36"/>
      <c r="JMB81" s="192"/>
      <c r="JMC81" s="192"/>
      <c r="JMD81" s="36"/>
      <c r="JME81" s="36"/>
      <c r="JMF81" s="36"/>
      <c r="JMG81" s="36"/>
      <c r="JMH81" s="36"/>
      <c r="JMI81" s="36"/>
      <c r="JMJ81" s="36"/>
      <c r="JMK81" s="36"/>
      <c r="JML81" s="36"/>
      <c r="JMM81" s="36"/>
      <c r="JMN81" s="36"/>
      <c r="JMO81" s="36"/>
      <c r="JMP81" s="36"/>
      <c r="JMQ81" s="36"/>
      <c r="JMR81" s="345"/>
      <c r="JMS81" s="538"/>
      <c r="JMT81" s="539"/>
      <c r="JMU81" s="538"/>
      <c r="JMV81" s="540"/>
      <c r="JMW81" s="540"/>
      <c r="JMX81" s="538"/>
      <c r="JMY81" s="538"/>
      <c r="JMZ81" s="541"/>
      <c r="JNA81" s="538"/>
      <c r="JNB81" s="538"/>
      <c r="JNC81" s="538"/>
      <c r="JND81" s="538"/>
      <c r="JNE81" s="538"/>
      <c r="JNF81" s="543"/>
      <c r="JNG81" s="192"/>
      <c r="JNH81" s="36"/>
      <c r="JNI81" s="36"/>
      <c r="JNJ81" s="36"/>
      <c r="JNK81" s="36"/>
      <c r="JNL81" s="36"/>
      <c r="JNM81" s="36"/>
      <c r="JNN81" s="36"/>
      <c r="JNO81" s="192"/>
      <c r="JNP81" s="192"/>
      <c r="JNQ81" s="36"/>
      <c r="JNR81" s="36"/>
      <c r="JNS81" s="36"/>
      <c r="JNT81" s="36"/>
      <c r="JNU81" s="36"/>
      <c r="JNV81" s="36"/>
      <c r="JNW81" s="36"/>
      <c r="JNX81" s="36"/>
      <c r="JNY81" s="36"/>
      <c r="JNZ81" s="36"/>
      <c r="JOA81" s="36"/>
      <c r="JOB81" s="36"/>
      <c r="JOC81" s="36"/>
      <c r="JOD81" s="36"/>
      <c r="JOE81" s="345"/>
      <c r="JOF81" s="538"/>
      <c r="JOG81" s="539"/>
      <c r="JOH81" s="538"/>
      <c r="JOI81" s="540"/>
      <c r="JOJ81" s="540"/>
      <c r="JOK81" s="538"/>
      <c r="JOL81" s="538"/>
      <c r="JOM81" s="541"/>
      <c r="JON81" s="538"/>
      <c r="JOO81" s="538"/>
      <c r="JOP81" s="538"/>
      <c r="JOQ81" s="538"/>
      <c r="JOR81" s="538"/>
      <c r="JOS81" s="543"/>
      <c r="JOT81" s="192"/>
      <c r="JOU81" s="36"/>
      <c r="JOV81" s="36"/>
      <c r="JOW81" s="36"/>
      <c r="JOX81" s="36"/>
      <c r="JOY81" s="36"/>
      <c r="JOZ81" s="36"/>
      <c r="JPA81" s="36"/>
      <c r="JPB81" s="192"/>
      <c r="JPC81" s="192"/>
      <c r="JPD81" s="36"/>
      <c r="JPE81" s="36"/>
      <c r="JPF81" s="36"/>
      <c r="JPG81" s="36"/>
      <c r="JPH81" s="36"/>
      <c r="JPI81" s="36"/>
      <c r="JPJ81" s="36"/>
      <c r="JPK81" s="36"/>
      <c r="JPL81" s="36"/>
      <c r="JPM81" s="36"/>
      <c r="JPN81" s="36"/>
      <c r="JPO81" s="36"/>
      <c r="JPP81" s="36"/>
      <c r="JPQ81" s="36"/>
      <c r="JPR81" s="345"/>
      <c r="JPS81" s="538"/>
      <c r="JPT81" s="539"/>
      <c r="JPU81" s="538"/>
      <c r="JPV81" s="540"/>
      <c r="JPW81" s="540"/>
      <c r="JPX81" s="538"/>
      <c r="JPY81" s="538"/>
      <c r="JPZ81" s="541"/>
      <c r="JQA81" s="538"/>
      <c r="JQB81" s="538"/>
      <c r="JQC81" s="538"/>
      <c r="JQD81" s="538"/>
      <c r="JQE81" s="538"/>
      <c r="JQF81" s="543"/>
      <c r="JQG81" s="192"/>
      <c r="JQH81" s="36"/>
      <c r="JQI81" s="36"/>
      <c r="JQJ81" s="36"/>
      <c r="JQK81" s="36"/>
      <c r="JQL81" s="36"/>
      <c r="JQM81" s="36"/>
      <c r="JQN81" s="36"/>
      <c r="JQO81" s="192"/>
      <c r="JQP81" s="192"/>
      <c r="JQQ81" s="36"/>
      <c r="JQR81" s="36"/>
      <c r="JQS81" s="36"/>
      <c r="JQT81" s="36"/>
      <c r="JQU81" s="36"/>
      <c r="JQV81" s="36"/>
      <c r="JQW81" s="36"/>
      <c r="JQX81" s="36"/>
      <c r="JQY81" s="36"/>
      <c r="JQZ81" s="36"/>
      <c r="JRA81" s="36"/>
      <c r="JRB81" s="36"/>
      <c r="JRC81" s="36"/>
      <c r="JRD81" s="36"/>
      <c r="JRE81" s="345"/>
      <c r="JRF81" s="538"/>
      <c r="JRG81" s="539"/>
      <c r="JRH81" s="538"/>
      <c r="JRI81" s="540"/>
      <c r="JRJ81" s="540"/>
      <c r="JRK81" s="538"/>
      <c r="JRL81" s="538"/>
      <c r="JRM81" s="541"/>
      <c r="JRN81" s="538"/>
      <c r="JRO81" s="538"/>
      <c r="JRP81" s="538"/>
      <c r="JRQ81" s="538"/>
      <c r="JRR81" s="538"/>
      <c r="JRS81" s="543"/>
      <c r="JRT81" s="192"/>
      <c r="JRU81" s="36"/>
      <c r="JRV81" s="36"/>
      <c r="JRW81" s="36"/>
      <c r="JRX81" s="36"/>
      <c r="JRY81" s="36"/>
      <c r="JRZ81" s="36"/>
      <c r="JSA81" s="36"/>
      <c r="JSB81" s="192"/>
      <c r="JSC81" s="192"/>
      <c r="JSD81" s="36"/>
      <c r="JSE81" s="36"/>
      <c r="JSF81" s="36"/>
      <c r="JSG81" s="36"/>
      <c r="JSH81" s="36"/>
      <c r="JSI81" s="36"/>
      <c r="JSJ81" s="36"/>
      <c r="JSK81" s="36"/>
      <c r="JSL81" s="36"/>
      <c r="JSM81" s="36"/>
      <c r="JSN81" s="36"/>
      <c r="JSO81" s="36"/>
      <c r="JSP81" s="36"/>
      <c r="JSQ81" s="36"/>
      <c r="JSR81" s="345"/>
      <c r="JSS81" s="538"/>
      <c r="JST81" s="539"/>
      <c r="JSU81" s="538"/>
      <c r="JSV81" s="540"/>
      <c r="JSW81" s="540"/>
      <c r="JSX81" s="538"/>
      <c r="JSY81" s="538"/>
      <c r="JSZ81" s="541"/>
      <c r="JTA81" s="538"/>
      <c r="JTB81" s="538"/>
      <c r="JTC81" s="538"/>
      <c r="JTD81" s="538"/>
      <c r="JTE81" s="538"/>
      <c r="JTF81" s="543"/>
      <c r="JTG81" s="192"/>
      <c r="JTH81" s="36"/>
      <c r="JTI81" s="36"/>
      <c r="JTJ81" s="36"/>
      <c r="JTK81" s="36"/>
      <c r="JTL81" s="36"/>
      <c r="JTM81" s="36"/>
      <c r="JTN81" s="36"/>
      <c r="JTO81" s="192"/>
      <c r="JTP81" s="192"/>
      <c r="JTQ81" s="36"/>
      <c r="JTR81" s="36"/>
      <c r="JTS81" s="36"/>
      <c r="JTT81" s="36"/>
      <c r="JTU81" s="36"/>
      <c r="JTV81" s="36"/>
      <c r="JTW81" s="36"/>
      <c r="JTX81" s="36"/>
      <c r="JTY81" s="36"/>
      <c r="JTZ81" s="36"/>
      <c r="JUA81" s="36"/>
      <c r="JUB81" s="36"/>
      <c r="JUC81" s="36"/>
      <c r="JUD81" s="36"/>
      <c r="JUE81" s="345"/>
      <c r="JUF81" s="538"/>
      <c r="JUG81" s="539"/>
      <c r="JUH81" s="538"/>
      <c r="JUI81" s="540"/>
      <c r="JUJ81" s="540"/>
      <c r="JUK81" s="538"/>
      <c r="JUL81" s="538"/>
      <c r="JUM81" s="541"/>
      <c r="JUN81" s="538"/>
      <c r="JUO81" s="538"/>
      <c r="JUP81" s="538"/>
      <c r="JUQ81" s="538"/>
      <c r="JUR81" s="538"/>
      <c r="JUS81" s="543"/>
      <c r="JUT81" s="192"/>
      <c r="JUU81" s="36"/>
      <c r="JUV81" s="36"/>
      <c r="JUW81" s="36"/>
      <c r="JUX81" s="36"/>
      <c r="JUY81" s="36"/>
      <c r="JUZ81" s="36"/>
      <c r="JVA81" s="36"/>
      <c r="JVB81" s="192"/>
      <c r="JVC81" s="192"/>
      <c r="JVD81" s="36"/>
      <c r="JVE81" s="36"/>
      <c r="JVF81" s="36"/>
      <c r="JVG81" s="36"/>
      <c r="JVH81" s="36"/>
      <c r="JVI81" s="36"/>
      <c r="JVJ81" s="36"/>
      <c r="JVK81" s="36"/>
      <c r="JVL81" s="36"/>
      <c r="JVM81" s="36"/>
      <c r="JVN81" s="36"/>
      <c r="JVO81" s="36"/>
      <c r="JVP81" s="36"/>
      <c r="JVQ81" s="36"/>
      <c r="JVR81" s="345"/>
      <c r="JVS81" s="538"/>
      <c r="JVT81" s="539"/>
      <c r="JVU81" s="538"/>
      <c r="JVV81" s="540"/>
      <c r="JVW81" s="540"/>
      <c r="JVX81" s="538"/>
      <c r="JVY81" s="538"/>
      <c r="JVZ81" s="541"/>
      <c r="JWA81" s="538"/>
      <c r="JWB81" s="538"/>
      <c r="JWC81" s="538"/>
      <c r="JWD81" s="538"/>
      <c r="JWE81" s="538"/>
      <c r="JWF81" s="543"/>
      <c r="JWG81" s="192"/>
      <c r="JWH81" s="36"/>
      <c r="JWI81" s="36"/>
      <c r="JWJ81" s="36"/>
      <c r="JWK81" s="36"/>
      <c r="JWL81" s="36"/>
      <c r="JWM81" s="36"/>
      <c r="JWN81" s="36"/>
      <c r="JWO81" s="192"/>
      <c r="JWP81" s="192"/>
      <c r="JWQ81" s="36"/>
      <c r="JWR81" s="36"/>
      <c r="JWS81" s="36"/>
      <c r="JWT81" s="36"/>
      <c r="JWU81" s="36"/>
      <c r="JWV81" s="36"/>
      <c r="JWW81" s="36"/>
      <c r="JWX81" s="36"/>
      <c r="JWY81" s="36"/>
      <c r="JWZ81" s="36"/>
      <c r="JXA81" s="36"/>
      <c r="JXB81" s="36"/>
      <c r="JXC81" s="36"/>
      <c r="JXD81" s="36"/>
      <c r="JXE81" s="345"/>
      <c r="JXF81" s="538"/>
      <c r="JXG81" s="539"/>
      <c r="JXH81" s="538"/>
      <c r="JXI81" s="540"/>
      <c r="JXJ81" s="540"/>
      <c r="JXK81" s="538"/>
      <c r="JXL81" s="538"/>
      <c r="JXM81" s="541"/>
      <c r="JXN81" s="538"/>
      <c r="JXO81" s="538"/>
      <c r="JXP81" s="538"/>
      <c r="JXQ81" s="538"/>
      <c r="JXR81" s="538"/>
      <c r="JXS81" s="543"/>
      <c r="JXT81" s="192"/>
      <c r="JXU81" s="36"/>
      <c r="JXV81" s="36"/>
      <c r="JXW81" s="36"/>
      <c r="JXX81" s="36"/>
      <c r="JXY81" s="36"/>
      <c r="JXZ81" s="36"/>
      <c r="JYA81" s="36"/>
      <c r="JYB81" s="192"/>
      <c r="JYC81" s="192"/>
      <c r="JYD81" s="36"/>
      <c r="JYE81" s="36"/>
      <c r="JYF81" s="36"/>
      <c r="JYG81" s="36"/>
      <c r="JYH81" s="36"/>
      <c r="JYI81" s="36"/>
      <c r="JYJ81" s="36"/>
      <c r="JYK81" s="36"/>
      <c r="JYL81" s="36"/>
      <c r="JYM81" s="36"/>
      <c r="JYN81" s="36"/>
      <c r="JYO81" s="36"/>
      <c r="JYP81" s="36"/>
      <c r="JYQ81" s="36"/>
      <c r="JYR81" s="345"/>
      <c r="JYS81" s="538"/>
      <c r="JYT81" s="539"/>
      <c r="JYU81" s="538"/>
      <c r="JYV81" s="540"/>
      <c r="JYW81" s="540"/>
      <c r="JYX81" s="538"/>
      <c r="JYY81" s="538"/>
      <c r="JYZ81" s="541"/>
      <c r="JZA81" s="538"/>
      <c r="JZB81" s="538"/>
      <c r="JZC81" s="538"/>
      <c r="JZD81" s="538"/>
      <c r="JZE81" s="538"/>
      <c r="JZF81" s="543"/>
      <c r="JZG81" s="192"/>
      <c r="JZH81" s="36"/>
      <c r="JZI81" s="36"/>
      <c r="JZJ81" s="36"/>
      <c r="JZK81" s="36"/>
      <c r="JZL81" s="36"/>
      <c r="JZM81" s="36"/>
      <c r="JZN81" s="36"/>
      <c r="JZO81" s="192"/>
      <c r="JZP81" s="192"/>
      <c r="JZQ81" s="36"/>
      <c r="JZR81" s="36"/>
      <c r="JZS81" s="36"/>
      <c r="JZT81" s="36"/>
      <c r="JZU81" s="36"/>
      <c r="JZV81" s="36"/>
      <c r="JZW81" s="36"/>
      <c r="JZX81" s="36"/>
      <c r="JZY81" s="36"/>
      <c r="JZZ81" s="36"/>
      <c r="KAA81" s="36"/>
      <c r="KAB81" s="36"/>
      <c r="KAC81" s="36"/>
      <c r="KAD81" s="36"/>
      <c r="KAE81" s="345"/>
      <c r="KAF81" s="538"/>
      <c r="KAG81" s="539"/>
      <c r="KAH81" s="538"/>
      <c r="KAI81" s="540"/>
      <c r="KAJ81" s="540"/>
      <c r="KAK81" s="538"/>
      <c r="KAL81" s="538"/>
      <c r="KAM81" s="541"/>
      <c r="KAN81" s="538"/>
      <c r="KAO81" s="538"/>
      <c r="KAP81" s="538"/>
      <c r="KAQ81" s="538"/>
      <c r="KAR81" s="538"/>
      <c r="KAS81" s="543"/>
      <c r="KAT81" s="192"/>
      <c r="KAU81" s="36"/>
      <c r="KAV81" s="36"/>
      <c r="KAW81" s="36"/>
      <c r="KAX81" s="36"/>
      <c r="KAY81" s="36"/>
      <c r="KAZ81" s="36"/>
      <c r="KBA81" s="36"/>
      <c r="KBB81" s="192"/>
      <c r="KBC81" s="192"/>
      <c r="KBD81" s="36"/>
      <c r="KBE81" s="36"/>
      <c r="KBF81" s="36"/>
      <c r="KBG81" s="36"/>
      <c r="KBH81" s="36"/>
      <c r="KBI81" s="36"/>
      <c r="KBJ81" s="36"/>
      <c r="KBK81" s="36"/>
      <c r="KBL81" s="36"/>
      <c r="KBM81" s="36"/>
      <c r="KBN81" s="36"/>
      <c r="KBO81" s="36"/>
      <c r="KBP81" s="36"/>
      <c r="KBQ81" s="36"/>
      <c r="KBR81" s="345"/>
      <c r="KBS81" s="538"/>
      <c r="KBT81" s="539"/>
      <c r="KBU81" s="538"/>
      <c r="KBV81" s="540"/>
      <c r="KBW81" s="540"/>
      <c r="KBX81" s="538"/>
      <c r="KBY81" s="538"/>
      <c r="KBZ81" s="541"/>
      <c r="KCA81" s="538"/>
      <c r="KCB81" s="538"/>
      <c r="KCC81" s="538"/>
      <c r="KCD81" s="538"/>
      <c r="KCE81" s="538"/>
      <c r="KCF81" s="543"/>
      <c r="KCG81" s="192"/>
      <c r="KCH81" s="36"/>
      <c r="KCI81" s="36"/>
      <c r="KCJ81" s="36"/>
      <c r="KCK81" s="36"/>
      <c r="KCL81" s="36"/>
      <c r="KCM81" s="36"/>
      <c r="KCN81" s="36"/>
      <c r="KCO81" s="192"/>
      <c r="KCP81" s="192"/>
      <c r="KCQ81" s="36"/>
      <c r="KCR81" s="36"/>
      <c r="KCS81" s="36"/>
      <c r="KCT81" s="36"/>
      <c r="KCU81" s="36"/>
      <c r="KCV81" s="36"/>
      <c r="KCW81" s="36"/>
      <c r="KCX81" s="36"/>
      <c r="KCY81" s="36"/>
      <c r="KCZ81" s="36"/>
      <c r="KDA81" s="36"/>
      <c r="KDB81" s="36"/>
      <c r="KDC81" s="36"/>
      <c r="KDD81" s="36"/>
      <c r="KDE81" s="345"/>
      <c r="KDF81" s="538"/>
      <c r="KDG81" s="539"/>
      <c r="KDH81" s="538"/>
      <c r="KDI81" s="540"/>
      <c r="KDJ81" s="540"/>
      <c r="KDK81" s="538"/>
      <c r="KDL81" s="538"/>
      <c r="KDM81" s="541"/>
      <c r="KDN81" s="538"/>
      <c r="KDO81" s="538"/>
      <c r="KDP81" s="538"/>
      <c r="KDQ81" s="538"/>
      <c r="KDR81" s="538"/>
      <c r="KDS81" s="543"/>
      <c r="KDT81" s="192"/>
      <c r="KDU81" s="36"/>
      <c r="KDV81" s="36"/>
      <c r="KDW81" s="36"/>
      <c r="KDX81" s="36"/>
      <c r="KDY81" s="36"/>
      <c r="KDZ81" s="36"/>
      <c r="KEA81" s="36"/>
      <c r="KEB81" s="192"/>
      <c r="KEC81" s="192"/>
      <c r="KED81" s="36"/>
      <c r="KEE81" s="36"/>
      <c r="KEF81" s="36"/>
      <c r="KEG81" s="36"/>
      <c r="KEH81" s="36"/>
      <c r="KEI81" s="36"/>
      <c r="KEJ81" s="36"/>
      <c r="KEK81" s="36"/>
      <c r="KEL81" s="36"/>
      <c r="KEM81" s="36"/>
      <c r="KEN81" s="36"/>
      <c r="KEO81" s="36"/>
      <c r="KEP81" s="36"/>
      <c r="KEQ81" s="36"/>
      <c r="KER81" s="345"/>
      <c r="KES81" s="538"/>
      <c r="KET81" s="539"/>
      <c r="KEU81" s="538"/>
      <c r="KEV81" s="540"/>
      <c r="KEW81" s="540"/>
      <c r="KEX81" s="538"/>
      <c r="KEY81" s="538"/>
      <c r="KEZ81" s="541"/>
      <c r="KFA81" s="538"/>
      <c r="KFB81" s="538"/>
      <c r="KFC81" s="538"/>
      <c r="KFD81" s="538"/>
      <c r="KFE81" s="538"/>
      <c r="KFF81" s="543"/>
      <c r="KFG81" s="192"/>
      <c r="KFH81" s="36"/>
      <c r="KFI81" s="36"/>
      <c r="KFJ81" s="36"/>
      <c r="KFK81" s="36"/>
      <c r="KFL81" s="36"/>
      <c r="KFM81" s="36"/>
      <c r="KFN81" s="36"/>
      <c r="KFO81" s="192"/>
      <c r="KFP81" s="192"/>
      <c r="KFQ81" s="36"/>
      <c r="KFR81" s="36"/>
      <c r="KFS81" s="36"/>
      <c r="KFT81" s="36"/>
      <c r="KFU81" s="36"/>
      <c r="KFV81" s="36"/>
      <c r="KFW81" s="36"/>
      <c r="KFX81" s="36"/>
      <c r="KFY81" s="36"/>
      <c r="KFZ81" s="36"/>
      <c r="KGA81" s="36"/>
      <c r="KGB81" s="36"/>
      <c r="KGC81" s="36"/>
      <c r="KGD81" s="36"/>
      <c r="KGE81" s="345"/>
      <c r="KGF81" s="538"/>
      <c r="KGG81" s="539"/>
      <c r="KGH81" s="538"/>
      <c r="KGI81" s="540"/>
      <c r="KGJ81" s="540"/>
      <c r="KGK81" s="538"/>
      <c r="KGL81" s="538"/>
      <c r="KGM81" s="541"/>
      <c r="KGN81" s="538"/>
      <c r="KGO81" s="538"/>
      <c r="KGP81" s="538"/>
      <c r="KGQ81" s="538"/>
      <c r="KGR81" s="538"/>
      <c r="KGS81" s="543"/>
      <c r="KGT81" s="192"/>
      <c r="KGU81" s="36"/>
      <c r="KGV81" s="36"/>
      <c r="KGW81" s="36"/>
      <c r="KGX81" s="36"/>
      <c r="KGY81" s="36"/>
      <c r="KGZ81" s="36"/>
      <c r="KHA81" s="36"/>
      <c r="KHB81" s="192"/>
      <c r="KHC81" s="192"/>
      <c r="KHD81" s="36"/>
      <c r="KHE81" s="36"/>
      <c r="KHF81" s="36"/>
      <c r="KHG81" s="36"/>
      <c r="KHH81" s="36"/>
      <c r="KHI81" s="36"/>
      <c r="KHJ81" s="36"/>
      <c r="KHK81" s="36"/>
      <c r="KHL81" s="36"/>
      <c r="KHM81" s="36"/>
      <c r="KHN81" s="36"/>
      <c r="KHO81" s="36"/>
      <c r="KHP81" s="36"/>
      <c r="KHQ81" s="36"/>
      <c r="KHR81" s="345"/>
      <c r="KHS81" s="538"/>
      <c r="KHT81" s="539"/>
      <c r="KHU81" s="538"/>
      <c r="KHV81" s="540"/>
      <c r="KHW81" s="540"/>
      <c r="KHX81" s="538"/>
      <c r="KHY81" s="538"/>
      <c r="KHZ81" s="541"/>
      <c r="KIA81" s="538"/>
      <c r="KIB81" s="538"/>
      <c r="KIC81" s="538"/>
      <c r="KID81" s="538"/>
      <c r="KIE81" s="538"/>
      <c r="KIF81" s="543"/>
      <c r="KIG81" s="192"/>
      <c r="KIH81" s="36"/>
      <c r="KII81" s="36"/>
      <c r="KIJ81" s="36"/>
      <c r="KIK81" s="36"/>
      <c r="KIL81" s="36"/>
      <c r="KIM81" s="36"/>
      <c r="KIN81" s="36"/>
      <c r="KIO81" s="192"/>
      <c r="KIP81" s="192"/>
      <c r="KIQ81" s="36"/>
      <c r="KIR81" s="36"/>
      <c r="KIS81" s="36"/>
      <c r="KIT81" s="36"/>
      <c r="KIU81" s="36"/>
      <c r="KIV81" s="36"/>
      <c r="KIW81" s="36"/>
      <c r="KIX81" s="36"/>
      <c r="KIY81" s="36"/>
      <c r="KIZ81" s="36"/>
      <c r="KJA81" s="36"/>
      <c r="KJB81" s="36"/>
      <c r="KJC81" s="36"/>
      <c r="KJD81" s="36"/>
      <c r="KJE81" s="345"/>
      <c r="KJF81" s="538"/>
      <c r="KJG81" s="539"/>
      <c r="KJH81" s="538"/>
      <c r="KJI81" s="540"/>
      <c r="KJJ81" s="540"/>
      <c r="KJK81" s="538"/>
      <c r="KJL81" s="538"/>
      <c r="KJM81" s="541"/>
      <c r="KJN81" s="538"/>
      <c r="KJO81" s="538"/>
      <c r="KJP81" s="538"/>
      <c r="KJQ81" s="538"/>
      <c r="KJR81" s="538"/>
      <c r="KJS81" s="543"/>
      <c r="KJT81" s="192"/>
      <c r="KJU81" s="36"/>
      <c r="KJV81" s="36"/>
      <c r="KJW81" s="36"/>
      <c r="KJX81" s="36"/>
      <c r="KJY81" s="36"/>
      <c r="KJZ81" s="36"/>
      <c r="KKA81" s="36"/>
      <c r="KKB81" s="192"/>
      <c r="KKC81" s="192"/>
      <c r="KKD81" s="36"/>
      <c r="KKE81" s="36"/>
      <c r="KKF81" s="36"/>
      <c r="KKG81" s="36"/>
      <c r="KKH81" s="36"/>
      <c r="KKI81" s="36"/>
      <c r="KKJ81" s="36"/>
      <c r="KKK81" s="36"/>
      <c r="KKL81" s="36"/>
      <c r="KKM81" s="36"/>
      <c r="KKN81" s="36"/>
      <c r="KKO81" s="36"/>
      <c r="KKP81" s="36"/>
      <c r="KKQ81" s="36"/>
      <c r="KKR81" s="345"/>
      <c r="KKS81" s="538"/>
      <c r="KKT81" s="539"/>
      <c r="KKU81" s="538"/>
      <c r="KKV81" s="540"/>
      <c r="KKW81" s="540"/>
      <c r="KKX81" s="538"/>
      <c r="KKY81" s="538"/>
      <c r="KKZ81" s="541"/>
      <c r="KLA81" s="538"/>
      <c r="KLB81" s="538"/>
      <c r="KLC81" s="538"/>
      <c r="KLD81" s="538"/>
      <c r="KLE81" s="538"/>
      <c r="KLF81" s="543"/>
      <c r="KLG81" s="192"/>
      <c r="KLH81" s="36"/>
      <c r="KLI81" s="36"/>
      <c r="KLJ81" s="36"/>
      <c r="KLK81" s="36"/>
      <c r="KLL81" s="36"/>
      <c r="KLM81" s="36"/>
      <c r="KLN81" s="36"/>
      <c r="KLO81" s="192"/>
      <c r="KLP81" s="192"/>
      <c r="KLQ81" s="36"/>
      <c r="KLR81" s="36"/>
      <c r="KLS81" s="36"/>
      <c r="KLT81" s="36"/>
      <c r="KLU81" s="36"/>
      <c r="KLV81" s="36"/>
      <c r="KLW81" s="36"/>
      <c r="KLX81" s="36"/>
      <c r="KLY81" s="36"/>
      <c r="KLZ81" s="36"/>
      <c r="KMA81" s="36"/>
      <c r="KMB81" s="36"/>
      <c r="KMC81" s="36"/>
      <c r="KMD81" s="36"/>
      <c r="KME81" s="345"/>
      <c r="KMF81" s="538"/>
      <c r="KMG81" s="539"/>
      <c r="KMH81" s="538"/>
      <c r="KMI81" s="540"/>
      <c r="KMJ81" s="540"/>
      <c r="KMK81" s="538"/>
      <c r="KML81" s="538"/>
      <c r="KMM81" s="541"/>
      <c r="KMN81" s="538"/>
      <c r="KMO81" s="538"/>
      <c r="KMP81" s="538"/>
      <c r="KMQ81" s="538"/>
      <c r="KMR81" s="538"/>
      <c r="KMS81" s="543"/>
      <c r="KMT81" s="192"/>
      <c r="KMU81" s="36"/>
      <c r="KMV81" s="36"/>
      <c r="KMW81" s="36"/>
      <c r="KMX81" s="36"/>
      <c r="KMY81" s="36"/>
      <c r="KMZ81" s="36"/>
      <c r="KNA81" s="36"/>
      <c r="KNB81" s="192"/>
      <c r="KNC81" s="192"/>
      <c r="KND81" s="36"/>
      <c r="KNE81" s="36"/>
      <c r="KNF81" s="36"/>
      <c r="KNG81" s="36"/>
      <c r="KNH81" s="36"/>
      <c r="KNI81" s="36"/>
      <c r="KNJ81" s="36"/>
      <c r="KNK81" s="36"/>
      <c r="KNL81" s="36"/>
      <c r="KNM81" s="36"/>
      <c r="KNN81" s="36"/>
      <c r="KNO81" s="36"/>
      <c r="KNP81" s="36"/>
      <c r="KNQ81" s="36"/>
      <c r="KNR81" s="345"/>
      <c r="KNS81" s="538"/>
      <c r="KNT81" s="539"/>
      <c r="KNU81" s="538"/>
      <c r="KNV81" s="540"/>
      <c r="KNW81" s="540"/>
      <c r="KNX81" s="538"/>
      <c r="KNY81" s="538"/>
      <c r="KNZ81" s="541"/>
      <c r="KOA81" s="538"/>
      <c r="KOB81" s="538"/>
      <c r="KOC81" s="538"/>
      <c r="KOD81" s="538"/>
      <c r="KOE81" s="538"/>
      <c r="KOF81" s="543"/>
      <c r="KOG81" s="192"/>
      <c r="KOH81" s="36"/>
      <c r="KOI81" s="36"/>
      <c r="KOJ81" s="36"/>
      <c r="KOK81" s="36"/>
      <c r="KOL81" s="36"/>
      <c r="KOM81" s="36"/>
      <c r="KON81" s="36"/>
      <c r="KOO81" s="192"/>
      <c r="KOP81" s="192"/>
      <c r="KOQ81" s="36"/>
      <c r="KOR81" s="36"/>
      <c r="KOS81" s="36"/>
      <c r="KOT81" s="36"/>
      <c r="KOU81" s="36"/>
      <c r="KOV81" s="36"/>
      <c r="KOW81" s="36"/>
      <c r="KOX81" s="36"/>
      <c r="KOY81" s="36"/>
      <c r="KOZ81" s="36"/>
      <c r="KPA81" s="36"/>
      <c r="KPB81" s="36"/>
      <c r="KPC81" s="36"/>
      <c r="KPD81" s="36"/>
      <c r="KPE81" s="345"/>
      <c r="KPF81" s="538"/>
      <c r="KPG81" s="539"/>
      <c r="KPH81" s="538"/>
      <c r="KPI81" s="540"/>
      <c r="KPJ81" s="540"/>
      <c r="KPK81" s="538"/>
      <c r="KPL81" s="538"/>
      <c r="KPM81" s="541"/>
      <c r="KPN81" s="538"/>
      <c r="KPO81" s="538"/>
      <c r="KPP81" s="538"/>
      <c r="KPQ81" s="538"/>
      <c r="KPR81" s="538"/>
      <c r="KPS81" s="543"/>
      <c r="KPT81" s="192"/>
      <c r="KPU81" s="36"/>
      <c r="KPV81" s="36"/>
      <c r="KPW81" s="36"/>
      <c r="KPX81" s="36"/>
      <c r="KPY81" s="36"/>
      <c r="KPZ81" s="36"/>
      <c r="KQA81" s="36"/>
      <c r="KQB81" s="192"/>
      <c r="KQC81" s="192"/>
      <c r="KQD81" s="36"/>
      <c r="KQE81" s="36"/>
      <c r="KQF81" s="36"/>
      <c r="KQG81" s="36"/>
      <c r="KQH81" s="36"/>
      <c r="KQI81" s="36"/>
      <c r="KQJ81" s="36"/>
      <c r="KQK81" s="36"/>
      <c r="KQL81" s="36"/>
      <c r="KQM81" s="36"/>
      <c r="KQN81" s="36"/>
      <c r="KQO81" s="36"/>
      <c r="KQP81" s="36"/>
      <c r="KQQ81" s="36"/>
      <c r="KQR81" s="345"/>
      <c r="KQS81" s="538"/>
      <c r="KQT81" s="539"/>
      <c r="KQU81" s="538"/>
      <c r="KQV81" s="540"/>
      <c r="KQW81" s="540"/>
      <c r="KQX81" s="538"/>
      <c r="KQY81" s="538"/>
      <c r="KQZ81" s="541"/>
      <c r="KRA81" s="538"/>
      <c r="KRB81" s="538"/>
      <c r="KRC81" s="538"/>
      <c r="KRD81" s="538"/>
      <c r="KRE81" s="538"/>
      <c r="KRF81" s="543"/>
      <c r="KRG81" s="192"/>
      <c r="KRH81" s="36"/>
      <c r="KRI81" s="36"/>
      <c r="KRJ81" s="36"/>
      <c r="KRK81" s="36"/>
      <c r="KRL81" s="36"/>
      <c r="KRM81" s="36"/>
      <c r="KRN81" s="36"/>
      <c r="KRO81" s="192"/>
      <c r="KRP81" s="192"/>
      <c r="KRQ81" s="36"/>
      <c r="KRR81" s="36"/>
      <c r="KRS81" s="36"/>
      <c r="KRT81" s="36"/>
      <c r="KRU81" s="36"/>
      <c r="KRV81" s="36"/>
      <c r="KRW81" s="36"/>
      <c r="KRX81" s="36"/>
      <c r="KRY81" s="36"/>
      <c r="KRZ81" s="36"/>
      <c r="KSA81" s="36"/>
      <c r="KSB81" s="36"/>
      <c r="KSC81" s="36"/>
      <c r="KSD81" s="36"/>
      <c r="KSE81" s="345"/>
      <c r="KSF81" s="538"/>
      <c r="KSG81" s="539"/>
      <c r="KSH81" s="538"/>
      <c r="KSI81" s="540"/>
      <c r="KSJ81" s="540"/>
      <c r="KSK81" s="538"/>
      <c r="KSL81" s="538"/>
      <c r="KSM81" s="541"/>
      <c r="KSN81" s="538"/>
      <c r="KSO81" s="538"/>
      <c r="KSP81" s="538"/>
      <c r="KSQ81" s="538"/>
      <c r="KSR81" s="538"/>
      <c r="KSS81" s="543"/>
      <c r="KST81" s="192"/>
      <c r="KSU81" s="36"/>
      <c r="KSV81" s="36"/>
      <c r="KSW81" s="36"/>
      <c r="KSX81" s="36"/>
      <c r="KSY81" s="36"/>
      <c r="KSZ81" s="36"/>
      <c r="KTA81" s="36"/>
      <c r="KTB81" s="192"/>
      <c r="KTC81" s="192"/>
      <c r="KTD81" s="36"/>
      <c r="KTE81" s="36"/>
      <c r="KTF81" s="36"/>
      <c r="KTG81" s="36"/>
      <c r="KTH81" s="36"/>
      <c r="KTI81" s="36"/>
      <c r="KTJ81" s="36"/>
      <c r="KTK81" s="36"/>
      <c r="KTL81" s="36"/>
      <c r="KTM81" s="36"/>
      <c r="KTN81" s="36"/>
      <c r="KTO81" s="36"/>
      <c r="KTP81" s="36"/>
      <c r="KTQ81" s="36"/>
      <c r="KTR81" s="345"/>
      <c r="KTS81" s="538"/>
      <c r="KTT81" s="539"/>
      <c r="KTU81" s="538"/>
      <c r="KTV81" s="540"/>
      <c r="KTW81" s="540"/>
      <c r="KTX81" s="538"/>
      <c r="KTY81" s="538"/>
      <c r="KTZ81" s="541"/>
      <c r="KUA81" s="538"/>
      <c r="KUB81" s="538"/>
      <c r="KUC81" s="538"/>
      <c r="KUD81" s="538"/>
      <c r="KUE81" s="538"/>
      <c r="KUF81" s="543"/>
      <c r="KUG81" s="192"/>
      <c r="KUH81" s="36"/>
      <c r="KUI81" s="36"/>
      <c r="KUJ81" s="36"/>
      <c r="KUK81" s="36"/>
      <c r="KUL81" s="36"/>
      <c r="KUM81" s="36"/>
      <c r="KUN81" s="36"/>
      <c r="KUO81" s="192"/>
      <c r="KUP81" s="192"/>
      <c r="KUQ81" s="36"/>
      <c r="KUR81" s="36"/>
      <c r="KUS81" s="36"/>
      <c r="KUT81" s="36"/>
      <c r="KUU81" s="36"/>
      <c r="KUV81" s="36"/>
      <c r="KUW81" s="36"/>
      <c r="KUX81" s="36"/>
      <c r="KUY81" s="36"/>
      <c r="KUZ81" s="36"/>
      <c r="KVA81" s="36"/>
      <c r="KVB81" s="36"/>
      <c r="KVC81" s="36"/>
      <c r="KVD81" s="36"/>
      <c r="KVE81" s="345"/>
      <c r="KVF81" s="538"/>
      <c r="KVG81" s="539"/>
      <c r="KVH81" s="538"/>
      <c r="KVI81" s="540"/>
      <c r="KVJ81" s="540"/>
      <c r="KVK81" s="538"/>
      <c r="KVL81" s="538"/>
      <c r="KVM81" s="541"/>
      <c r="KVN81" s="538"/>
      <c r="KVO81" s="538"/>
      <c r="KVP81" s="538"/>
      <c r="KVQ81" s="538"/>
      <c r="KVR81" s="538"/>
      <c r="KVS81" s="543"/>
      <c r="KVT81" s="192"/>
      <c r="KVU81" s="36"/>
      <c r="KVV81" s="36"/>
      <c r="KVW81" s="36"/>
      <c r="KVX81" s="36"/>
      <c r="KVY81" s="36"/>
      <c r="KVZ81" s="36"/>
      <c r="KWA81" s="36"/>
      <c r="KWB81" s="192"/>
      <c r="KWC81" s="192"/>
      <c r="KWD81" s="36"/>
      <c r="KWE81" s="36"/>
      <c r="KWF81" s="36"/>
      <c r="KWG81" s="36"/>
      <c r="KWH81" s="36"/>
      <c r="KWI81" s="36"/>
      <c r="KWJ81" s="36"/>
      <c r="KWK81" s="36"/>
      <c r="KWL81" s="36"/>
      <c r="KWM81" s="36"/>
      <c r="KWN81" s="36"/>
      <c r="KWO81" s="36"/>
      <c r="KWP81" s="36"/>
      <c r="KWQ81" s="36"/>
      <c r="KWR81" s="345"/>
      <c r="KWS81" s="538"/>
      <c r="KWT81" s="539"/>
      <c r="KWU81" s="538"/>
      <c r="KWV81" s="540"/>
      <c r="KWW81" s="540"/>
      <c r="KWX81" s="538"/>
      <c r="KWY81" s="538"/>
      <c r="KWZ81" s="541"/>
      <c r="KXA81" s="538"/>
      <c r="KXB81" s="538"/>
      <c r="KXC81" s="538"/>
      <c r="KXD81" s="538"/>
      <c r="KXE81" s="538"/>
      <c r="KXF81" s="543"/>
      <c r="KXG81" s="192"/>
      <c r="KXH81" s="36"/>
      <c r="KXI81" s="36"/>
      <c r="KXJ81" s="36"/>
      <c r="KXK81" s="36"/>
      <c r="KXL81" s="36"/>
      <c r="KXM81" s="36"/>
      <c r="KXN81" s="36"/>
      <c r="KXO81" s="192"/>
      <c r="KXP81" s="192"/>
      <c r="KXQ81" s="36"/>
      <c r="KXR81" s="36"/>
      <c r="KXS81" s="36"/>
      <c r="KXT81" s="36"/>
      <c r="KXU81" s="36"/>
      <c r="KXV81" s="36"/>
      <c r="KXW81" s="36"/>
      <c r="KXX81" s="36"/>
      <c r="KXY81" s="36"/>
      <c r="KXZ81" s="36"/>
      <c r="KYA81" s="36"/>
      <c r="KYB81" s="36"/>
      <c r="KYC81" s="36"/>
      <c r="KYD81" s="36"/>
      <c r="KYE81" s="345"/>
      <c r="KYF81" s="538"/>
      <c r="KYG81" s="539"/>
      <c r="KYH81" s="538"/>
      <c r="KYI81" s="540"/>
      <c r="KYJ81" s="540"/>
      <c r="KYK81" s="538"/>
      <c r="KYL81" s="538"/>
      <c r="KYM81" s="541"/>
      <c r="KYN81" s="538"/>
      <c r="KYO81" s="538"/>
      <c r="KYP81" s="538"/>
      <c r="KYQ81" s="538"/>
      <c r="KYR81" s="538"/>
      <c r="KYS81" s="543"/>
      <c r="KYT81" s="192"/>
      <c r="KYU81" s="36"/>
      <c r="KYV81" s="36"/>
      <c r="KYW81" s="36"/>
      <c r="KYX81" s="36"/>
      <c r="KYY81" s="36"/>
      <c r="KYZ81" s="36"/>
      <c r="KZA81" s="36"/>
      <c r="KZB81" s="192"/>
      <c r="KZC81" s="192"/>
      <c r="KZD81" s="36"/>
      <c r="KZE81" s="36"/>
      <c r="KZF81" s="36"/>
      <c r="KZG81" s="36"/>
      <c r="KZH81" s="36"/>
      <c r="KZI81" s="36"/>
      <c r="KZJ81" s="36"/>
      <c r="KZK81" s="36"/>
      <c r="KZL81" s="36"/>
      <c r="KZM81" s="36"/>
      <c r="KZN81" s="36"/>
      <c r="KZO81" s="36"/>
      <c r="KZP81" s="36"/>
      <c r="KZQ81" s="36"/>
      <c r="KZR81" s="345"/>
      <c r="KZS81" s="538"/>
      <c r="KZT81" s="539"/>
      <c r="KZU81" s="538"/>
      <c r="KZV81" s="540"/>
      <c r="KZW81" s="540"/>
      <c r="KZX81" s="538"/>
      <c r="KZY81" s="538"/>
      <c r="KZZ81" s="541"/>
      <c r="LAA81" s="538"/>
      <c r="LAB81" s="538"/>
      <c r="LAC81" s="538"/>
      <c r="LAD81" s="538"/>
      <c r="LAE81" s="538"/>
      <c r="LAF81" s="543"/>
      <c r="LAG81" s="192"/>
      <c r="LAH81" s="36"/>
      <c r="LAI81" s="36"/>
      <c r="LAJ81" s="36"/>
      <c r="LAK81" s="36"/>
      <c r="LAL81" s="36"/>
      <c r="LAM81" s="36"/>
      <c r="LAN81" s="36"/>
      <c r="LAO81" s="192"/>
      <c r="LAP81" s="192"/>
      <c r="LAQ81" s="36"/>
      <c r="LAR81" s="36"/>
      <c r="LAS81" s="36"/>
      <c r="LAT81" s="36"/>
      <c r="LAU81" s="36"/>
      <c r="LAV81" s="36"/>
      <c r="LAW81" s="36"/>
      <c r="LAX81" s="36"/>
      <c r="LAY81" s="36"/>
      <c r="LAZ81" s="36"/>
      <c r="LBA81" s="36"/>
      <c r="LBB81" s="36"/>
      <c r="LBC81" s="36"/>
      <c r="LBD81" s="36"/>
      <c r="LBE81" s="345"/>
      <c r="LBF81" s="538"/>
      <c r="LBG81" s="539"/>
      <c r="LBH81" s="538"/>
      <c r="LBI81" s="540"/>
      <c r="LBJ81" s="540"/>
      <c r="LBK81" s="538"/>
      <c r="LBL81" s="538"/>
      <c r="LBM81" s="541"/>
      <c r="LBN81" s="538"/>
      <c r="LBO81" s="538"/>
      <c r="LBP81" s="538"/>
      <c r="LBQ81" s="538"/>
      <c r="LBR81" s="538"/>
      <c r="LBS81" s="543"/>
      <c r="LBT81" s="192"/>
      <c r="LBU81" s="36"/>
      <c r="LBV81" s="36"/>
      <c r="LBW81" s="36"/>
      <c r="LBX81" s="36"/>
      <c r="LBY81" s="36"/>
      <c r="LBZ81" s="36"/>
      <c r="LCA81" s="36"/>
      <c r="LCB81" s="192"/>
      <c r="LCC81" s="192"/>
      <c r="LCD81" s="36"/>
      <c r="LCE81" s="36"/>
      <c r="LCF81" s="36"/>
      <c r="LCG81" s="36"/>
      <c r="LCH81" s="36"/>
      <c r="LCI81" s="36"/>
      <c r="LCJ81" s="36"/>
      <c r="LCK81" s="36"/>
      <c r="LCL81" s="36"/>
      <c r="LCM81" s="36"/>
      <c r="LCN81" s="36"/>
      <c r="LCO81" s="36"/>
      <c r="LCP81" s="36"/>
      <c r="LCQ81" s="36"/>
      <c r="LCR81" s="345"/>
      <c r="LCS81" s="538"/>
      <c r="LCT81" s="539"/>
      <c r="LCU81" s="538"/>
      <c r="LCV81" s="540"/>
      <c r="LCW81" s="540"/>
      <c r="LCX81" s="538"/>
      <c r="LCY81" s="538"/>
      <c r="LCZ81" s="541"/>
      <c r="LDA81" s="538"/>
      <c r="LDB81" s="538"/>
      <c r="LDC81" s="538"/>
      <c r="LDD81" s="538"/>
      <c r="LDE81" s="538"/>
      <c r="LDF81" s="543"/>
      <c r="LDG81" s="192"/>
      <c r="LDH81" s="36"/>
      <c r="LDI81" s="36"/>
      <c r="LDJ81" s="36"/>
      <c r="LDK81" s="36"/>
      <c r="LDL81" s="36"/>
      <c r="LDM81" s="36"/>
      <c r="LDN81" s="36"/>
      <c r="LDO81" s="192"/>
      <c r="LDP81" s="192"/>
      <c r="LDQ81" s="36"/>
      <c r="LDR81" s="36"/>
      <c r="LDS81" s="36"/>
      <c r="LDT81" s="36"/>
      <c r="LDU81" s="36"/>
      <c r="LDV81" s="36"/>
      <c r="LDW81" s="36"/>
      <c r="LDX81" s="36"/>
      <c r="LDY81" s="36"/>
      <c r="LDZ81" s="36"/>
      <c r="LEA81" s="36"/>
      <c r="LEB81" s="36"/>
      <c r="LEC81" s="36"/>
      <c r="LED81" s="36"/>
      <c r="LEE81" s="345"/>
      <c r="LEF81" s="538"/>
      <c r="LEG81" s="539"/>
      <c r="LEH81" s="538"/>
      <c r="LEI81" s="540"/>
      <c r="LEJ81" s="540"/>
      <c r="LEK81" s="538"/>
      <c r="LEL81" s="538"/>
      <c r="LEM81" s="541"/>
      <c r="LEN81" s="538"/>
      <c r="LEO81" s="538"/>
      <c r="LEP81" s="538"/>
      <c r="LEQ81" s="538"/>
      <c r="LER81" s="538"/>
      <c r="LES81" s="543"/>
      <c r="LET81" s="192"/>
      <c r="LEU81" s="36"/>
      <c r="LEV81" s="36"/>
      <c r="LEW81" s="36"/>
      <c r="LEX81" s="36"/>
      <c r="LEY81" s="36"/>
      <c r="LEZ81" s="36"/>
      <c r="LFA81" s="36"/>
      <c r="LFB81" s="192"/>
      <c r="LFC81" s="192"/>
      <c r="LFD81" s="36"/>
      <c r="LFE81" s="36"/>
      <c r="LFF81" s="36"/>
      <c r="LFG81" s="36"/>
      <c r="LFH81" s="36"/>
      <c r="LFI81" s="36"/>
      <c r="LFJ81" s="36"/>
      <c r="LFK81" s="36"/>
      <c r="LFL81" s="36"/>
      <c r="LFM81" s="36"/>
      <c r="LFN81" s="36"/>
      <c r="LFO81" s="36"/>
      <c r="LFP81" s="36"/>
      <c r="LFQ81" s="36"/>
      <c r="LFR81" s="345"/>
      <c r="LFS81" s="538"/>
      <c r="LFT81" s="539"/>
      <c r="LFU81" s="538"/>
      <c r="LFV81" s="540"/>
      <c r="LFW81" s="540"/>
      <c r="LFX81" s="538"/>
      <c r="LFY81" s="538"/>
      <c r="LFZ81" s="541"/>
      <c r="LGA81" s="538"/>
      <c r="LGB81" s="538"/>
      <c r="LGC81" s="538"/>
      <c r="LGD81" s="538"/>
      <c r="LGE81" s="538"/>
      <c r="LGF81" s="543"/>
      <c r="LGG81" s="192"/>
      <c r="LGH81" s="36"/>
      <c r="LGI81" s="36"/>
      <c r="LGJ81" s="36"/>
      <c r="LGK81" s="36"/>
      <c r="LGL81" s="36"/>
      <c r="LGM81" s="36"/>
      <c r="LGN81" s="36"/>
      <c r="LGO81" s="192"/>
      <c r="LGP81" s="192"/>
      <c r="LGQ81" s="36"/>
      <c r="LGR81" s="36"/>
      <c r="LGS81" s="36"/>
      <c r="LGT81" s="36"/>
      <c r="LGU81" s="36"/>
      <c r="LGV81" s="36"/>
      <c r="LGW81" s="36"/>
      <c r="LGX81" s="36"/>
      <c r="LGY81" s="36"/>
      <c r="LGZ81" s="36"/>
      <c r="LHA81" s="36"/>
      <c r="LHB81" s="36"/>
      <c r="LHC81" s="36"/>
      <c r="LHD81" s="36"/>
      <c r="LHE81" s="345"/>
      <c r="LHF81" s="538"/>
      <c r="LHG81" s="539"/>
      <c r="LHH81" s="538"/>
      <c r="LHI81" s="540"/>
      <c r="LHJ81" s="540"/>
      <c r="LHK81" s="538"/>
      <c r="LHL81" s="538"/>
      <c r="LHM81" s="541"/>
      <c r="LHN81" s="538"/>
      <c r="LHO81" s="538"/>
      <c r="LHP81" s="538"/>
      <c r="LHQ81" s="538"/>
      <c r="LHR81" s="538"/>
      <c r="LHS81" s="543"/>
      <c r="LHT81" s="192"/>
      <c r="LHU81" s="36"/>
      <c r="LHV81" s="36"/>
      <c r="LHW81" s="36"/>
      <c r="LHX81" s="36"/>
      <c r="LHY81" s="36"/>
      <c r="LHZ81" s="36"/>
      <c r="LIA81" s="36"/>
      <c r="LIB81" s="192"/>
      <c r="LIC81" s="192"/>
      <c r="LID81" s="36"/>
      <c r="LIE81" s="36"/>
      <c r="LIF81" s="36"/>
      <c r="LIG81" s="36"/>
      <c r="LIH81" s="36"/>
      <c r="LII81" s="36"/>
      <c r="LIJ81" s="36"/>
      <c r="LIK81" s="36"/>
      <c r="LIL81" s="36"/>
      <c r="LIM81" s="36"/>
      <c r="LIN81" s="36"/>
      <c r="LIO81" s="36"/>
      <c r="LIP81" s="36"/>
      <c r="LIQ81" s="36"/>
      <c r="LIR81" s="345"/>
      <c r="LIS81" s="538"/>
      <c r="LIT81" s="539"/>
      <c r="LIU81" s="538"/>
      <c r="LIV81" s="540"/>
      <c r="LIW81" s="540"/>
      <c r="LIX81" s="538"/>
      <c r="LIY81" s="538"/>
      <c r="LIZ81" s="541"/>
      <c r="LJA81" s="538"/>
      <c r="LJB81" s="538"/>
      <c r="LJC81" s="538"/>
      <c r="LJD81" s="538"/>
      <c r="LJE81" s="538"/>
      <c r="LJF81" s="543"/>
      <c r="LJG81" s="192"/>
      <c r="LJH81" s="36"/>
      <c r="LJI81" s="36"/>
      <c r="LJJ81" s="36"/>
      <c r="LJK81" s="36"/>
      <c r="LJL81" s="36"/>
      <c r="LJM81" s="36"/>
      <c r="LJN81" s="36"/>
      <c r="LJO81" s="192"/>
      <c r="LJP81" s="192"/>
      <c r="LJQ81" s="36"/>
      <c r="LJR81" s="36"/>
      <c r="LJS81" s="36"/>
      <c r="LJT81" s="36"/>
      <c r="LJU81" s="36"/>
      <c r="LJV81" s="36"/>
      <c r="LJW81" s="36"/>
      <c r="LJX81" s="36"/>
      <c r="LJY81" s="36"/>
      <c r="LJZ81" s="36"/>
      <c r="LKA81" s="36"/>
      <c r="LKB81" s="36"/>
      <c r="LKC81" s="36"/>
      <c r="LKD81" s="36"/>
      <c r="LKE81" s="345"/>
      <c r="LKF81" s="538"/>
      <c r="LKG81" s="539"/>
      <c r="LKH81" s="538"/>
      <c r="LKI81" s="540"/>
      <c r="LKJ81" s="540"/>
      <c r="LKK81" s="538"/>
      <c r="LKL81" s="538"/>
      <c r="LKM81" s="541"/>
      <c r="LKN81" s="538"/>
      <c r="LKO81" s="538"/>
      <c r="LKP81" s="538"/>
      <c r="LKQ81" s="538"/>
      <c r="LKR81" s="538"/>
      <c r="LKS81" s="543"/>
      <c r="LKT81" s="192"/>
      <c r="LKU81" s="36"/>
      <c r="LKV81" s="36"/>
      <c r="LKW81" s="36"/>
      <c r="LKX81" s="36"/>
      <c r="LKY81" s="36"/>
      <c r="LKZ81" s="36"/>
      <c r="LLA81" s="36"/>
      <c r="LLB81" s="192"/>
      <c r="LLC81" s="192"/>
      <c r="LLD81" s="36"/>
      <c r="LLE81" s="36"/>
      <c r="LLF81" s="36"/>
      <c r="LLG81" s="36"/>
      <c r="LLH81" s="36"/>
      <c r="LLI81" s="36"/>
      <c r="LLJ81" s="36"/>
      <c r="LLK81" s="36"/>
      <c r="LLL81" s="36"/>
      <c r="LLM81" s="36"/>
      <c r="LLN81" s="36"/>
      <c r="LLO81" s="36"/>
      <c r="LLP81" s="36"/>
      <c r="LLQ81" s="36"/>
      <c r="LLR81" s="345"/>
      <c r="LLS81" s="538"/>
      <c r="LLT81" s="539"/>
      <c r="LLU81" s="538"/>
      <c r="LLV81" s="540"/>
      <c r="LLW81" s="540"/>
      <c r="LLX81" s="538"/>
      <c r="LLY81" s="538"/>
      <c r="LLZ81" s="541"/>
      <c r="LMA81" s="538"/>
      <c r="LMB81" s="538"/>
      <c r="LMC81" s="538"/>
      <c r="LMD81" s="538"/>
      <c r="LME81" s="538"/>
      <c r="LMF81" s="543"/>
      <c r="LMG81" s="192"/>
      <c r="LMH81" s="36"/>
      <c r="LMI81" s="36"/>
      <c r="LMJ81" s="36"/>
      <c r="LMK81" s="36"/>
      <c r="LML81" s="36"/>
      <c r="LMM81" s="36"/>
      <c r="LMN81" s="36"/>
      <c r="LMO81" s="192"/>
      <c r="LMP81" s="192"/>
      <c r="LMQ81" s="36"/>
      <c r="LMR81" s="36"/>
      <c r="LMS81" s="36"/>
      <c r="LMT81" s="36"/>
      <c r="LMU81" s="36"/>
      <c r="LMV81" s="36"/>
      <c r="LMW81" s="36"/>
      <c r="LMX81" s="36"/>
      <c r="LMY81" s="36"/>
      <c r="LMZ81" s="36"/>
      <c r="LNA81" s="36"/>
      <c r="LNB81" s="36"/>
      <c r="LNC81" s="36"/>
      <c r="LND81" s="36"/>
      <c r="LNE81" s="345"/>
      <c r="LNF81" s="538"/>
      <c r="LNG81" s="539"/>
      <c r="LNH81" s="538"/>
      <c r="LNI81" s="540"/>
      <c r="LNJ81" s="540"/>
      <c r="LNK81" s="538"/>
      <c r="LNL81" s="538"/>
      <c r="LNM81" s="541"/>
      <c r="LNN81" s="538"/>
      <c r="LNO81" s="538"/>
      <c r="LNP81" s="538"/>
      <c r="LNQ81" s="538"/>
      <c r="LNR81" s="538"/>
      <c r="LNS81" s="543"/>
      <c r="LNT81" s="192"/>
      <c r="LNU81" s="36"/>
      <c r="LNV81" s="36"/>
      <c r="LNW81" s="36"/>
      <c r="LNX81" s="36"/>
      <c r="LNY81" s="36"/>
      <c r="LNZ81" s="36"/>
      <c r="LOA81" s="36"/>
      <c r="LOB81" s="192"/>
      <c r="LOC81" s="192"/>
      <c r="LOD81" s="36"/>
      <c r="LOE81" s="36"/>
      <c r="LOF81" s="36"/>
      <c r="LOG81" s="36"/>
      <c r="LOH81" s="36"/>
      <c r="LOI81" s="36"/>
      <c r="LOJ81" s="36"/>
      <c r="LOK81" s="36"/>
      <c r="LOL81" s="36"/>
      <c r="LOM81" s="36"/>
      <c r="LON81" s="36"/>
      <c r="LOO81" s="36"/>
      <c r="LOP81" s="36"/>
      <c r="LOQ81" s="36"/>
      <c r="LOR81" s="345"/>
      <c r="LOS81" s="538"/>
      <c r="LOT81" s="539"/>
      <c r="LOU81" s="538"/>
      <c r="LOV81" s="540"/>
      <c r="LOW81" s="540"/>
      <c r="LOX81" s="538"/>
      <c r="LOY81" s="538"/>
      <c r="LOZ81" s="541"/>
      <c r="LPA81" s="538"/>
      <c r="LPB81" s="538"/>
      <c r="LPC81" s="538"/>
      <c r="LPD81" s="538"/>
      <c r="LPE81" s="538"/>
      <c r="LPF81" s="543"/>
      <c r="LPG81" s="192"/>
      <c r="LPH81" s="36"/>
      <c r="LPI81" s="36"/>
      <c r="LPJ81" s="36"/>
      <c r="LPK81" s="36"/>
      <c r="LPL81" s="36"/>
      <c r="LPM81" s="36"/>
      <c r="LPN81" s="36"/>
      <c r="LPO81" s="192"/>
      <c r="LPP81" s="192"/>
      <c r="LPQ81" s="36"/>
      <c r="LPR81" s="36"/>
      <c r="LPS81" s="36"/>
      <c r="LPT81" s="36"/>
      <c r="LPU81" s="36"/>
      <c r="LPV81" s="36"/>
      <c r="LPW81" s="36"/>
      <c r="LPX81" s="36"/>
      <c r="LPY81" s="36"/>
      <c r="LPZ81" s="36"/>
      <c r="LQA81" s="36"/>
      <c r="LQB81" s="36"/>
      <c r="LQC81" s="36"/>
      <c r="LQD81" s="36"/>
      <c r="LQE81" s="345"/>
      <c r="LQF81" s="538"/>
      <c r="LQG81" s="539"/>
      <c r="LQH81" s="538"/>
      <c r="LQI81" s="540"/>
      <c r="LQJ81" s="540"/>
      <c r="LQK81" s="538"/>
      <c r="LQL81" s="538"/>
      <c r="LQM81" s="541"/>
      <c r="LQN81" s="538"/>
      <c r="LQO81" s="538"/>
      <c r="LQP81" s="538"/>
      <c r="LQQ81" s="538"/>
      <c r="LQR81" s="538"/>
      <c r="LQS81" s="543"/>
      <c r="LQT81" s="192"/>
      <c r="LQU81" s="36"/>
      <c r="LQV81" s="36"/>
      <c r="LQW81" s="36"/>
      <c r="LQX81" s="36"/>
      <c r="LQY81" s="36"/>
      <c r="LQZ81" s="36"/>
      <c r="LRA81" s="36"/>
      <c r="LRB81" s="192"/>
      <c r="LRC81" s="192"/>
      <c r="LRD81" s="36"/>
      <c r="LRE81" s="36"/>
      <c r="LRF81" s="36"/>
      <c r="LRG81" s="36"/>
      <c r="LRH81" s="36"/>
      <c r="LRI81" s="36"/>
      <c r="LRJ81" s="36"/>
      <c r="LRK81" s="36"/>
      <c r="LRL81" s="36"/>
      <c r="LRM81" s="36"/>
      <c r="LRN81" s="36"/>
      <c r="LRO81" s="36"/>
      <c r="LRP81" s="36"/>
      <c r="LRQ81" s="36"/>
      <c r="LRR81" s="345"/>
      <c r="LRS81" s="538"/>
      <c r="LRT81" s="539"/>
      <c r="LRU81" s="538"/>
      <c r="LRV81" s="540"/>
      <c r="LRW81" s="540"/>
      <c r="LRX81" s="538"/>
      <c r="LRY81" s="538"/>
      <c r="LRZ81" s="541"/>
      <c r="LSA81" s="538"/>
      <c r="LSB81" s="538"/>
      <c r="LSC81" s="538"/>
      <c r="LSD81" s="538"/>
      <c r="LSE81" s="538"/>
      <c r="LSF81" s="543"/>
      <c r="LSG81" s="192"/>
      <c r="LSH81" s="36"/>
      <c r="LSI81" s="36"/>
      <c r="LSJ81" s="36"/>
      <c r="LSK81" s="36"/>
      <c r="LSL81" s="36"/>
      <c r="LSM81" s="36"/>
      <c r="LSN81" s="36"/>
      <c r="LSO81" s="192"/>
      <c r="LSP81" s="192"/>
      <c r="LSQ81" s="36"/>
      <c r="LSR81" s="36"/>
      <c r="LSS81" s="36"/>
      <c r="LST81" s="36"/>
      <c r="LSU81" s="36"/>
      <c r="LSV81" s="36"/>
      <c r="LSW81" s="36"/>
      <c r="LSX81" s="36"/>
      <c r="LSY81" s="36"/>
      <c r="LSZ81" s="36"/>
      <c r="LTA81" s="36"/>
      <c r="LTB81" s="36"/>
      <c r="LTC81" s="36"/>
      <c r="LTD81" s="36"/>
      <c r="LTE81" s="345"/>
      <c r="LTF81" s="538"/>
      <c r="LTG81" s="539"/>
      <c r="LTH81" s="538"/>
      <c r="LTI81" s="540"/>
      <c r="LTJ81" s="540"/>
      <c r="LTK81" s="538"/>
      <c r="LTL81" s="538"/>
      <c r="LTM81" s="541"/>
      <c r="LTN81" s="538"/>
      <c r="LTO81" s="538"/>
      <c r="LTP81" s="538"/>
      <c r="LTQ81" s="538"/>
      <c r="LTR81" s="538"/>
      <c r="LTS81" s="543"/>
      <c r="LTT81" s="192"/>
      <c r="LTU81" s="36"/>
      <c r="LTV81" s="36"/>
      <c r="LTW81" s="36"/>
      <c r="LTX81" s="36"/>
      <c r="LTY81" s="36"/>
      <c r="LTZ81" s="36"/>
      <c r="LUA81" s="36"/>
      <c r="LUB81" s="192"/>
      <c r="LUC81" s="192"/>
      <c r="LUD81" s="36"/>
      <c r="LUE81" s="36"/>
      <c r="LUF81" s="36"/>
      <c r="LUG81" s="36"/>
      <c r="LUH81" s="36"/>
      <c r="LUI81" s="36"/>
      <c r="LUJ81" s="36"/>
      <c r="LUK81" s="36"/>
      <c r="LUL81" s="36"/>
      <c r="LUM81" s="36"/>
      <c r="LUN81" s="36"/>
      <c r="LUO81" s="36"/>
      <c r="LUP81" s="36"/>
      <c r="LUQ81" s="36"/>
      <c r="LUR81" s="345"/>
      <c r="LUS81" s="538"/>
      <c r="LUT81" s="539"/>
      <c r="LUU81" s="538"/>
      <c r="LUV81" s="540"/>
      <c r="LUW81" s="540"/>
      <c r="LUX81" s="538"/>
      <c r="LUY81" s="538"/>
      <c r="LUZ81" s="541"/>
      <c r="LVA81" s="538"/>
      <c r="LVB81" s="538"/>
      <c r="LVC81" s="538"/>
      <c r="LVD81" s="538"/>
      <c r="LVE81" s="538"/>
      <c r="LVF81" s="543"/>
      <c r="LVG81" s="192"/>
      <c r="LVH81" s="36"/>
      <c r="LVI81" s="36"/>
      <c r="LVJ81" s="36"/>
      <c r="LVK81" s="36"/>
      <c r="LVL81" s="36"/>
      <c r="LVM81" s="36"/>
      <c r="LVN81" s="36"/>
      <c r="LVO81" s="192"/>
      <c r="LVP81" s="192"/>
      <c r="LVQ81" s="36"/>
      <c r="LVR81" s="36"/>
      <c r="LVS81" s="36"/>
      <c r="LVT81" s="36"/>
      <c r="LVU81" s="36"/>
      <c r="LVV81" s="36"/>
      <c r="LVW81" s="36"/>
      <c r="LVX81" s="36"/>
      <c r="LVY81" s="36"/>
      <c r="LVZ81" s="36"/>
      <c r="LWA81" s="36"/>
      <c r="LWB81" s="36"/>
      <c r="LWC81" s="36"/>
      <c r="LWD81" s="36"/>
      <c r="LWE81" s="345"/>
      <c r="LWF81" s="538"/>
      <c r="LWG81" s="539"/>
      <c r="LWH81" s="538"/>
      <c r="LWI81" s="540"/>
      <c r="LWJ81" s="540"/>
      <c r="LWK81" s="538"/>
      <c r="LWL81" s="538"/>
      <c r="LWM81" s="541"/>
      <c r="LWN81" s="538"/>
      <c r="LWO81" s="538"/>
      <c r="LWP81" s="538"/>
      <c r="LWQ81" s="538"/>
      <c r="LWR81" s="538"/>
      <c r="LWS81" s="543"/>
      <c r="LWT81" s="192"/>
      <c r="LWU81" s="36"/>
      <c r="LWV81" s="36"/>
      <c r="LWW81" s="36"/>
      <c r="LWX81" s="36"/>
      <c r="LWY81" s="36"/>
      <c r="LWZ81" s="36"/>
      <c r="LXA81" s="36"/>
      <c r="LXB81" s="192"/>
      <c r="LXC81" s="192"/>
      <c r="LXD81" s="36"/>
      <c r="LXE81" s="36"/>
      <c r="LXF81" s="36"/>
      <c r="LXG81" s="36"/>
      <c r="LXH81" s="36"/>
      <c r="LXI81" s="36"/>
      <c r="LXJ81" s="36"/>
      <c r="LXK81" s="36"/>
      <c r="LXL81" s="36"/>
      <c r="LXM81" s="36"/>
      <c r="LXN81" s="36"/>
      <c r="LXO81" s="36"/>
      <c r="LXP81" s="36"/>
      <c r="LXQ81" s="36"/>
      <c r="LXR81" s="345"/>
      <c r="LXS81" s="538"/>
      <c r="LXT81" s="539"/>
      <c r="LXU81" s="538"/>
      <c r="LXV81" s="540"/>
      <c r="LXW81" s="540"/>
      <c r="LXX81" s="538"/>
      <c r="LXY81" s="538"/>
      <c r="LXZ81" s="541"/>
      <c r="LYA81" s="538"/>
      <c r="LYB81" s="538"/>
      <c r="LYC81" s="538"/>
      <c r="LYD81" s="538"/>
      <c r="LYE81" s="538"/>
      <c r="LYF81" s="543"/>
      <c r="LYG81" s="192"/>
      <c r="LYH81" s="36"/>
      <c r="LYI81" s="36"/>
      <c r="LYJ81" s="36"/>
      <c r="LYK81" s="36"/>
      <c r="LYL81" s="36"/>
      <c r="LYM81" s="36"/>
      <c r="LYN81" s="36"/>
      <c r="LYO81" s="192"/>
      <c r="LYP81" s="192"/>
      <c r="LYQ81" s="36"/>
      <c r="LYR81" s="36"/>
      <c r="LYS81" s="36"/>
      <c r="LYT81" s="36"/>
      <c r="LYU81" s="36"/>
      <c r="LYV81" s="36"/>
      <c r="LYW81" s="36"/>
      <c r="LYX81" s="36"/>
      <c r="LYY81" s="36"/>
      <c r="LYZ81" s="36"/>
      <c r="LZA81" s="36"/>
      <c r="LZB81" s="36"/>
      <c r="LZC81" s="36"/>
      <c r="LZD81" s="36"/>
      <c r="LZE81" s="345"/>
      <c r="LZF81" s="538"/>
      <c r="LZG81" s="539"/>
      <c r="LZH81" s="538"/>
      <c r="LZI81" s="540"/>
      <c r="LZJ81" s="540"/>
      <c r="LZK81" s="538"/>
      <c r="LZL81" s="538"/>
      <c r="LZM81" s="541"/>
      <c r="LZN81" s="538"/>
      <c r="LZO81" s="538"/>
      <c r="LZP81" s="538"/>
      <c r="LZQ81" s="538"/>
      <c r="LZR81" s="538"/>
      <c r="LZS81" s="543"/>
      <c r="LZT81" s="192"/>
      <c r="LZU81" s="36"/>
      <c r="LZV81" s="36"/>
      <c r="LZW81" s="36"/>
      <c r="LZX81" s="36"/>
      <c r="LZY81" s="36"/>
      <c r="LZZ81" s="36"/>
      <c r="MAA81" s="36"/>
      <c r="MAB81" s="192"/>
      <c r="MAC81" s="192"/>
      <c r="MAD81" s="36"/>
      <c r="MAE81" s="36"/>
      <c r="MAF81" s="36"/>
      <c r="MAG81" s="36"/>
      <c r="MAH81" s="36"/>
      <c r="MAI81" s="36"/>
      <c r="MAJ81" s="36"/>
      <c r="MAK81" s="36"/>
      <c r="MAL81" s="36"/>
      <c r="MAM81" s="36"/>
      <c r="MAN81" s="36"/>
      <c r="MAO81" s="36"/>
      <c r="MAP81" s="36"/>
      <c r="MAQ81" s="36"/>
      <c r="MAR81" s="345"/>
      <c r="MAS81" s="538"/>
      <c r="MAT81" s="539"/>
      <c r="MAU81" s="538"/>
      <c r="MAV81" s="540"/>
      <c r="MAW81" s="540"/>
      <c r="MAX81" s="538"/>
      <c r="MAY81" s="538"/>
      <c r="MAZ81" s="541"/>
      <c r="MBA81" s="538"/>
      <c r="MBB81" s="538"/>
      <c r="MBC81" s="538"/>
      <c r="MBD81" s="538"/>
      <c r="MBE81" s="538"/>
      <c r="MBF81" s="543"/>
      <c r="MBG81" s="192"/>
      <c r="MBH81" s="36"/>
      <c r="MBI81" s="36"/>
      <c r="MBJ81" s="36"/>
      <c r="MBK81" s="36"/>
      <c r="MBL81" s="36"/>
      <c r="MBM81" s="36"/>
      <c r="MBN81" s="36"/>
      <c r="MBO81" s="192"/>
      <c r="MBP81" s="192"/>
      <c r="MBQ81" s="36"/>
      <c r="MBR81" s="36"/>
      <c r="MBS81" s="36"/>
      <c r="MBT81" s="36"/>
      <c r="MBU81" s="36"/>
      <c r="MBV81" s="36"/>
      <c r="MBW81" s="36"/>
      <c r="MBX81" s="36"/>
      <c r="MBY81" s="36"/>
      <c r="MBZ81" s="36"/>
      <c r="MCA81" s="36"/>
      <c r="MCB81" s="36"/>
      <c r="MCC81" s="36"/>
      <c r="MCD81" s="36"/>
      <c r="MCE81" s="345"/>
      <c r="MCF81" s="538"/>
      <c r="MCG81" s="539"/>
      <c r="MCH81" s="538"/>
      <c r="MCI81" s="540"/>
      <c r="MCJ81" s="540"/>
      <c r="MCK81" s="538"/>
      <c r="MCL81" s="538"/>
      <c r="MCM81" s="541"/>
      <c r="MCN81" s="538"/>
      <c r="MCO81" s="538"/>
      <c r="MCP81" s="538"/>
      <c r="MCQ81" s="538"/>
      <c r="MCR81" s="538"/>
      <c r="MCS81" s="543"/>
      <c r="MCT81" s="192"/>
      <c r="MCU81" s="36"/>
      <c r="MCV81" s="36"/>
      <c r="MCW81" s="36"/>
      <c r="MCX81" s="36"/>
      <c r="MCY81" s="36"/>
      <c r="MCZ81" s="36"/>
      <c r="MDA81" s="36"/>
      <c r="MDB81" s="192"/>
      <c r="MDC81" s="192"/>
      <c r="MDD81" s="36"/>
      <c r="MDE81" s="36"/>
      <c r="MDF81" s="36"/>
      <c r="MDG81" s="36"/>
      <c r="MDH81" s="36"/>
      <c r="MDI81" s="36"/>
      <c r="MDJ81" s="36"/>
      <c r="MDK81" s="36"/>
      <c r="MDL81" s="36"/>
      <c r="MDM81" s="36"/>
      <c r="MDN81" s="36"/>
      <c r="MDO81" s="36"/>
      <c r="MDP81" s="36"/>
      <c r="MDQ81" s="36"/>
      <c r="MDR81" s="345"/>
      <c r="MDS81" s="538"/>
      <c r="MDT81" s="539"/>
      <c r="MDU81" s="538"/>
      <c r="MDV81" s="540"/>
      <c r="MDW81" s="540"/>
      <c r="MDX81" s="538"/>
      <c r="MDY81" s="538"/>
      <c r="MDZ81" s="541"/>
      <c r="MEA81" s="538"/>
      <c r="MEB81" s="538"/>
      <c r="MEC81" s="538"/>
      <c r="MED81" s="538"/>
      <c r="MEE81" s="538"/>
      <c r="MEF81" s="543"/>
      <c r="MEG81" s="192"/>
      <c r="MEH81" s="36"/>
      <c r="MEI81" s="36"/>
      <c r="MEJ81" s="36"/>
      <c r="MEK81" s="36"/>
      <c r="MEL81" s="36"/>
      <c r="MEM81" s="36"/>
      <c r="MEN81" s="36"/>
      <c r="MEO81" s="192"/>
      <c r="MEP81" s="192"/>
      <c r="MEQ81" s="36"/>
      <c r="MER81" s="36"/>
      <c r="MES81" s="36"/>
      <c r="MET81" s="36"/>
      <c r="MEU81" s="36"/>
      <c r="MEV81" s="36"/>
      <c r="MEW81" s="36"/>
      <c r="MEX81" s="36"/>
      <c r="MEY81" s="36"/>
      <c r="MEZ81" s="36"/>
      <c r="MFA81" s="36"/>
      <c r="MFB81" s="36"/>
      <c r="MFC81" s="36"/>
      <c r="MFD81" s="36"/>
      <c r="MFE81" s="345"/>
      <c r="MFF81" s="538"/>
      <c r="MFG81" s="539"/>
      <c r="MFH81" s="538"/>
      <c r="MFI81" s="540"/>
      <c r="MFJ81" s="540"/>
      <c r="MFK81" s="538"/>
      <c r="MFL81" s="538"/>
      <c r="MFM81" s="541"/>
      <c r="MFN81" s="538"/>
      <c r="MFO81" s="538"/>
      <c r="MFP81" s="538"/>
      <c r="MFQ81" s="538"/>
      <c r="MFR81" s="538"/>
      <c r="MFS81" s="543"/>
      <c r="MFT81" s="192"/>
      <c r="MFU81" s="36"/>
      <c r="MFV81" s="36"/>
      <c r="MFW81" s="36"/>
      <c r="MFX81" s="36"/>
      <c r="MFY81" s="36"/>
      <c r="MFZ81" s="36"/>
      <c r="MGA81" s="36"/>
      <c r="MGB81" s="192"/>
      <c r="MGC81" s="192"/>
      <c r="MGD81" s="36"/>
      <c r="MGE81" s="36"/>
      <c r="MGF81" s="36"/>
      <c r="MGG81" s="36"/>
      <c r="MGH81" s="36"/>
      <c r="MGI81" s="36"/>
      <c r="MGJ81" s="36"/>
      <c r="MGK81" s="36"/>
      <c r="MGL81" s="36"/>
      <c r="MGM81" s="36"/>
      <c r="MGN81" s="36"/>
      <c r="MGO81" s="36"/>
      <c r="MGP81" s="36"/>
      <c r="MGQ81" s="36"/>
      <c r="MGR81" s="345"/>
      <c r="MGS81" s="538"/>
      <c r="MGT81" s="539"/>
      <c r="MGU81" s="538"/>
      <c r="MGV81" s="540"/>
      <c r="MGW81" s="540"/>
      <c r="MGX81" s="538"/>
      <c r="MGY81" s="538"/>
      <c r="MGZ81" s="541"/>
      <c r="MHA81" s="538"/>
      <c r="MHB81" s="538"/>
      <c r="MHC81" s="538"/>
      <c r="MHD81" s="538"/>
      <c r="MHE81" s="538"/>
      <c r="MHF81" s="543"/>
      <c r="MHG81" s="192"/>
      <c r="MHH81" s="36"/>
      <c r="MHI81" s="36"/>
      <c r="MHJ81" s="36"/>
      <c r="MHK81" s="36"/>
      <c r="MHL81" s="36"/>
      <c r="MHM81" s="36"/>
      <c r="MHN81" s="36"/>
      <c r="MHO81" s="192"/>
      <c r="MHP81" s="192"/>
      <c r="MHQ81" s="36"/>
      <c r="MHR81" s="36"/>
      <c r="MHS81" s="36"/>
      <c r="MHT81" s="36"/>
      <c r="MHU81" s="36"/>
      <c r="MHV81" s="36"/>
      <c r="MHW81" s="36"/>
      <c r="MHX81" s="36"/>
      <c r="MHY81" s="36"/>
      <c r="MHZ81" s="36"/>
      <c r="MIA81" s="36"/>
      <c r="MIB81" s="36"/>
      <c r="MIC81" s="36"/>
      <c r="MID81" s="36"/>
      <c r="MIE81" s="345"/>
      <c r="MIF81" s="538"/>
      <c r="MIG81" s="539"/>
      <c r="MIH81" s="538"/>
      <c r="MII81" s="540"/>
      <c r="MIJ81" s="540"/>
      <c r="MIK81" s="538"/>
      <c r="MIL81" s="538"/>
      <c r="MIM81" s="541"/>
      <c r="MIN81" s="538"/>
      <c r="MIO81" s="538"/>
      <c r="MIP81" s="538"/>
      <c r="MIQ81" s="538"/>
      <c r="MIR81" s="538"/>
      <c r="MIS81" s="543"/>
      <c r="MIT81" s="192"/>
      <c r="MIU81" s="36"/>
      <c r="MIV81" s="36"/>
      <c r="MIW81" s="36"/>
      <c r="MIX81" s="36"/>
      <c r="MIY81" s="36"/>
      <c r="MIZ81" s="36"/>
      <c r="MJA81" s="36"/>
      <c r="MJB81" s="192"/>
      <c r="MJC81" s="192"/>
      <c r="MJD81" s="36"/>
      <c r="MJE81" s="36"/>
      <c r="MJF81" s="36"/>
      <c r="MJG81" s="36"/>
      <c r="MJH81" s="36"/>
      <c r="MJI81" s="36"/>
      <c r="MJJ81" s="36"/>
      <c r="MJK81" s="36"/>
      <c r="MJL81" s="36"/>
      <c r="MJM81" s="36"/>
      <c r="MJN81" s="36"/>
      <c r="MJO81" s="36"/>
      <c r="MJP81" s="36"/>
      <c r="MJQ81" s="36"/>
      <c r="MJR81" s="345"/>
      <c r="MJS81" s="538"/>
      <c r="MJT81" s="539"/>
      <c r="MJU81" s="538"/>
      <c r="MJV81" s="540"/>
      <c r="MJW81" s="540"/>
      <c r="MJX81" s="538"/>
      <c r="MJY81" s="538"/>
      <c r="MJZ81" s="541"/>
      <c r="MKA81" s="538"/>
      <c r="MKB81" s="538"/>
      <c r="MKC81" s="538"/>
      <c r="MKD81" s="538"/>
      <c r="MKE81" s="538"/>
      <c r="MKF81" s="543"/>
      <c r="MKG81" s="192"/>
      <c r="MKH81" s="36"/>
      <c r="MKI81" s="36"/>
      <c r="MKJ81" s="36"/>
      <c r="MKK81" s="36"/>
      <c r="MKL81" s="36"/>
      <c r="MKM81" s="36"/>
      <c r="MKN81" s="36"/>
      <c r="MKO81" s="192"/>
      <c r="MKP81" s="192"/>
      <c r="MKQ81" s="36"/>
      <c r="MKR81" s="36"/>
      <c r="MKS81" s="36"/>
      <c r="MKT81" s="36"/>
      <c r="MKU81" s="36"/>
      <c r="MKV81" s="36"/>
      <c r="MKW81" s="36"/>
      <c r="MKX81" s="36"/>
      <c r="MKY81" s="36"/>
      <c r="MKZ81" s="36"/>
      <c r="MLA81" s="36"/>
      <c r="MLB81" s="36"/>
      <c r="MLC81" s="36"/>
      <c r="MLD81" s="36"/>
      <c r="MLE81" s="345"/>
      <c r="MLF81" s="538"/>
      <c r="MLG81" s="539"/>
      <c r="MLH81" s="538"/>
      <c r="MLI81" s="540"/>
      <c r="MLJ81" s="540"/>
      <c r="MLK81" s="538"/>
      <c r="MLL81" s="538"/>
      <c r="MLM81" s="541"/>
      <c r="MLN81" s="538"/>
      <c r="MLO81" s="538"/>
      <c r="MLP81" s="538"/>
      <c r="MLQ81" s="538"/>
      <c r="MLR81" s="538"/>
      <c r="MLS81" s="543"/>
      <c r="MLT81" s="192"/>
      <c r="MLU81" s="36"/>
      <c r="MLV81" s="36"/>
      <c r="MLW81" s="36"/>
      <c r="MLX81" s="36"/>
      <c r="MLY81" s="36"/>
      <c r="MLZ81" s="36"/>
      <c r="MMA81" s="36"/>
      <c r="MMB81" s="192"/>
      <c r="MMC81" s="192"/>
      <c r="MMD81" s="36"/>
      <c r="MME81" s="36"/>
      <c r="MMF81" s="36"/>
      <c r="MMG81" s="36"/>
      <c r="MMH81" s="36"/>
      <c r="MMI81" s="36"/>
      <c r="MMJ81" s="36"/>
      <c r="MMK81" s="36"/>
      <c r="MML81" s="36"/>
      <c r="MMM81" s="36"/>
      <c r="MMN81" s="36"/>
      <c r="MMO81" s="36"/>
      <c r="MMP81" s="36"/>
      <c r="MMQ81" s="36"/>
      <c r="MMR81" s="345"/>
      <c r="MMS81" s="538"/>
      <c r="MMT81" s="539"/>
      <c r="MMU81" s="538"/>
      <c r="MMV81" s="540"/>
      <c r="MMW81" s="540"/>
      <c r="MMX81" s="538"/>
      <c r="MMY81" s="538"/>
      <c r="MMZ81" s="541"/>
      <c r="MNA81" s="538"/>
      <c r="MNB81" s="538"/>
      <c r="MNC81" s="538"/>
      <c r="MND81" s="538"/>
      <c r="MNE81" s="538"/>
      <c r="MNF81" s="543"/>
      <c r="MNG81" s="192"/>
      <c r="MNH81" s="36"/>
      <c r="MNI81" s="36"/>
      <c r="MNJ81" s="36"/>
      <c r="MNK81" s="36"/>
      <c r="MNL81" s="36"/>
      <c r="MNM81" s="36"/>
      <c r="MNN81" s="36"/>
      <c r="MNO81" s="192"/>
      <c r="MNP81" s="192"/>
      <c r="MNQ81" s="36"/>
      <c r="MNR81" s="36"/>
      <c r="MNS81" s="36"/>
      <c r="MNT81" s="36"/>
      <c r="MNU81" s="36"/>
      <c r="MNV81" s="36"/>
      <c r="MNW81" s="36"/>
      <c r="MNX81" s="36"/>
      <c r="MNY81" s="36"/>
      <c r="MNZ81" s="36"/>
      <c r="MOA81" s="36"/>
      <c r="MOB81" s="36"/>
      <c r="MOC81" s="36"/>
      <c r="MOD81" s="36"/>
      <c r="MOE81" s="345"/>
      <c r="MOF81" s="538"/>
      <c r="MOG81" s="539"/>
      <c r="MOH81" s="538"/>
      <c r="MOI81" s="540"/>
      <c r="MOJ81" s="540"/>
      <c r="MOK81" s="538"/>
      <c r="MOL81" s="538"/>
      <c r="MOM81" s="541"/>
      <c r="MON81" s="538"/>
      <c r="MOO81" s="538"/>
      <c r="MOP81" s="538"/>
      <c r="MOQ81" s="538"/>
      <c r="MOR81" s="538"/>
      <c r="MOS81" s="543"/>
      <c r="MOT81" s="192"/>
      <c r="MOU81" s="36"/>
      <c r="MOV81" s="36"/>
      <c r="MOW81" s="36"/>
      <c r="MOX81" s="36"/>
      <c r="MOY81" s="36"/>
      <c r="MOZ81" s="36"/>
      <c r="MPA81" s="36"/>
      <c r="MPB81" s="192"/>
      <c r="MPC81" s="192"/>
      <c r="MPD81" s="36"/>
      <c r="MPE81" s="36"/>
      <c r="MPF81" s="36"/>
      <c r="MPG81" s="36"/>
      <c r="MPH81" s="36"/>
      <c r="MPI81" s="36"/>
      <c r="MPJ81" s="36"/>
      <c r="MPK81" s="36"/>
      <c r="MPL81" s="36"/>
      <c r="MPM81" s="36"/>
      <c r="MPN81" s="36"/>
      <c r="MPO81" s="36"/>
      <c r="MPP81" s="36"/>
      <c r="MPQ81" s="36"/>
      <c r="MPR81" s="345"/>
      <c r="MPS81" s="538"/>
      <c r="MPT81" s="539"/>
      <c r="MPU81" s="538"/>
      <c r="MPV81" s="540"/>
      <c r="MPW81" s="540"/>
      <c r="MPX81" s="538"/>
      <c r="MPY81" s="538"/>
      <c r="MPZ81" s="541"/>
      <c r="MQA81" s="538"/>
      <c r="MQB81" s="538"/>
      <c r="MQC81" s="538"/>
      <c r="MQD81" s="538"/>
      <c r="MQE81" s="538"/>
      <c r="MQF81" s="543"/>
      <c r="MQG81" s="192"/>
      <c r="MQH81" s="36"/>
      <c r="MQI81" s="36"/>
      <c r="MQJ81" s="36"/>
      <c r="MQK81" s="36"/>
      <c r="MQL81" s="36"/>
      <c r="MQM81" s="36"/>
      <c r="MQN81" s="36"/>
      <c r="MQO81" s="192"/>
      <c r="MQP81" s="192"/>
      <c r="MQQ81" s="36"/>
      <c r="MQR81" s="36"/>
      <c r="MQS81" s="36"/>
      <c r="MQT81" s="36"/>
      <c r="MQU81" s="36"/>
      <c r="MQV81" s="36"/>
      <c r="MQW81" s="36"/>
      <c r="MQX81" s="36"/>
      <c r="MQY81" s="36"/>
      <c r="MQZ81" s="36"/>
      <c r="MRA81" s="36"/>
      <c r="MRB81" s="36"/>
      <c r="MRC81" s="36"/>
      <c r="MRD81" s="36"/>
      <c r="MRE81" s="345"/>
      <c r="MRF81" s="538"/>
      <c r="MRG81" s="539"/>
      <c r="MRH81" s="538"/>
      <c r="MRI81" s="540"/>
      <c r="MRJ81" s="540"/>
      <c r="MRK81" s="538"/>
      <c r="MRL81" s="538"/>
      <c r="MRM81" s="541"/>
      <c r="MRN81" s="538"/>
      <c r="MRO81" s="538"/>
      <c r="MRP81" s="538"/>
      <c r="MRQ81" s="538"/>
      <c r="MRR81" s="538"/>
      <c r="MRS81" s="543"/>
      <c r="MRT81" s="192"/>
      <c r="MRU81" s="36"/>
      <c r="MRV81" s="36"/>
      <c r="MRW81" s="36"/>
      <c r="MRX81" s="36"/>
      <c r="MRY81" s="36"/>
      <c r="MRZ81" s="36"/>
      <c r="MSA81" s="36"/>
      <c r="MSB81" s="192"/>
      <c r="MSC81" s="192"/>
      <c r="MSD81" s="36"/>
      <c r="MSE81" s="36"/>
      <c r="MSF81" s="36"/>
      <c r="MSG81" s="36"/>
      <c r="MSH81" s="36"/>
      <c r="MSI81" s="36"/>
      <c r="MSJ81" s="36"/>
      <c r="MSK81" s="36"/>
      <c r="MSL81" s="36"/>
      <c r="MSM81" s="36"/>
      <c r="MSN81" s="36"/>
      <c r="MSO81" s="36"/>
      <c r="MSP81" s="36"/>
      <c r="MSQ81" s="36"/>
      <c r="MSR81" s="345"/>
      <c r="MSS81" s="538"/>
      <c r="MST81" s="539"/>
      <c r="MSU81" s="538"/>
      <c r="MSV81" s="540"/>
      <c r="MSW81" s="540"/>
      <c r="MSX81" s="538"/>
      <c r="MSY81" s="538"/>
      <c r="MSZ81" s="541"/>
      <c r="MTA81" s="538"/>
      <c r="MTB81" s="538"/>
      <c r="MTC81" s="538"/>
      <c r="MTD81" s="538"/>
      <c r="MTE81" s="538"/>
      <c r="MTF81" s="543"/>
      <c r="MTG81" s="192"/>
      <c r="MTH81" s="36"/>
      <c r="MTI81" s="36"/>
      <c r="MTJ81" s="36"/>
      <c r="MTK81" s="36"/>
      <c r="MTL81" s="36"/>
      <c r="MTM81" s="36"/>
      <c r="MTN81" s="36"/>
      <c r="MTO81" s="192"/>
      <c r="MTP81" s="192"/>
      <c r="MTQ81" s="36"/>
      <c r="MTR81" s="36"/>
      <c r="MTS81" s="36"/>
      <c r="MTT81" s="36"/>
      <c r="MTU81" s="36"/>
      <c r="MTV81" s="36"/>
      <c r="MTW81" s="36"/>
      <c r="MTX81" s="36"/>
      <c r="MTY81" s="36"/>
      <c r="MTZ81" s="36"/>
      <c r="MUA81" s="36"/>
      <c r="MUB81" s="36"/>
      <c r="MUC81" s="36"/>
      <c r="MUD81" s="36"/>
      <c r="MUE81" s="345"/>
      <c r="MUF81" s="538"/>
      <c r="MUG81" s="539"/>
      <c r="MUH81" s="538"/>
      <c r="MUI81" s="540"/>
      <c r="MUJ81" s="540"/>
      <c r="MUK81" s="538"/>
      <c r="MUL81" s="538"/>
      <c r="MUM81" s="541"/>
      <c r="MUN81" s="538"/>
      <c r="MUO81" s="538"/>
      <c r="MUP81" s="538"/>
      <c r="MUQ81" s="538"/>
      <c r="MUR81" s="538"/>
      <c r="MUS81" s="543"/>
      <c r="MUT81" s="192"/>
      <c r="MUU81" s="36"/>
      <c r="MUV81" s="36"/>
      <c r="MUW81" s="36"/>
      <c r="MUX81" s="36"/>
      <c r="MUY81" s="36"/>
      <c r="MUZ81" s="36"/>
      <c r="MVA81" s="36"/>
      <c r="MVB81" s="192"/>
      <c r="MVC81" s="192"/>
      <c r="MVD81" s="36"/>
      <c r="MVE81" s="36"/>
      <c r="MVF81" s="36"/>
      <c r="MVG81" s="36"/>
      <c r="MVH81" s="36"/>
      <c r="MVI81" s="36"/>
      <c r="MVJ81" s="36"/>
      <c r="MVK81" s="36"/>
      <c r="MVL81" s="36"/>
      <c r="MVM81" s="36"/>
      <c r="MVN81" s="36"/>
      <c r="MVO81" s="36"/>
      <c r="MVP81" s="36"/>
      <c r="MVQ81" s="36"/>
      <c r="MVR81" s="345"/>
      <c r="MVS81" s="538"/>
      <c r="MVT81" s="539"/>
      <c r="MVU81" s="538"/>
      <c r="MVV81" s="540"/>
      <c r="MVW81" s="540"/>
      <c r="MVX81" s="538"/>
      <c r="MVY81" s="538"/>
      <c r="MVZ81" s="541"/>
      <c r="MWA81" s="538"/>
      <c r="MWB81" s="538"/>
      <c r="MWC81" s="538"/>
      <c r="MWD81" s="538"/>
      <c r="MWE81" s="538"/>
      <c r="MWF81" s="543"/>
      <c r="MWG81" s="192"/>
      <c r="MWH81" s="36"/>
      <c r="MWI81" s="36"/>
      <c r="MWJ81" s="36"/>
      <c r="MWK81" s="36"/>
      <c r="MWL81" s="36"/>
      <c r="MWM81" s="36"/>
      <c r="MWN81" s="36"/>
      <c r="MWO81" s="192"/>
      <c r="MWP81" s="192"/>
      <c r="MWQ81" s="36"/>
      <c r="MWR81" s="36"/>
      <c r="MWS81" s="36"/>
      <c r="MWT81" s="36"/>
      <c r="MWU81" s="36"/>
      <c r="MWV81" s="36"/>
      <c r="MWW81" s="36"/>
      <c r="MWX81" s="36"/>
      <c r="MWY81" s="36"/>
      <c r="MWZ81" s="36"/>
      <c r="MXA81" s="36"/>
      <c r="MXB81" s="36"/>
      <c r="MXC81" s="36"/>
      <c r="MXD81" s="36"/>
      <c r="MXE81" s="345"/>
      <c r="MXF81" s="538"/>
      <c r="MXG81" s="539"/>
      <c r="MXH81" s="538"/>
      <c r="MXI81" s="540"/>
      <c r="MXJ81" s="540"/>
      <c r="MXK81" s="538"/>
      <c r="MXL81" s="538"/>
      <c r="MXM81" s="541"/>
      <c r="MXN81" s="538"/>
      <c r="MXO81" s="538"/>
      <c r="MXP81" s="538"/>
      <c r="MXQ81" s="538"/>
      <c r="MXR81" s="538"/>
      <c r="MXS81" s="543"/>
      <c r="MXT81" s="192"/>
      <c r="MXU81" s="36"/>
      <c r="MXV81" s="36"/>
      <c r="MXW81" s="36"/>
      <c r="MXX81" s="36"/>
      <c r="MXY81" s="36"/>
      <c r="MXZ81" s="36"/>
      <c r="MYA81" s="36"/>
      <c r="MYB81" s="192"/>
      <c r="MYC81" s="192"/>
      <c r="MYD81" s="36"/>
      <c r="MYE81" s="36"/>
      <c r="MYF81" s="36"/>
      <c r="MYG81" s="36"/>
      <c r="MYH81" s="36"/>
      <c r="MYI81" s="36"/>
      <c r="MYJ81" s="36"/>
      <c r="MYK81" s="36"/>
      <c r="MYL81" s="36"/>
      <c r="MYM81" s="36"/>
      <c r="MYN81" s="36"/>
      <c r="MYO81" s="36"/>
      <c r="MYP81" s="36"/>
      <c r="MYQ81" s="36"/>
      <c r="MYR81" s="345"/>
      <c r="MYS81" s="538"/>
      <c r="MYT81" s="539"/>
      <c r="MYU81" s="538"/>
      <c r="MYV81" s="540"/>
      <c r="MYW81" s="540"/>
      <c r="MYX81" s="538"/>
      <c r="MYY81" s="538"/>
      <c r="MYZ81" s="541"/>
      <c r="MZA81" s="538"/>
      <c r="MZB81" s="538"/>
      <c r="MZC81" s="538"/>
      <c r="MZD81" s="538"/>
      <c r="MZE81" s="538"/>
      <c r="MZF81" s="543"/>
      <c r="MZG81" s="192"/>
      <c r="MZH81" s="36"/>
      <c r="MZI81" s="36"/>
      <c r="MZJ81" s="36"/>
      <c r="MZK81" s="36"/>
      <c r="MZL81" s="36"/>
      <c r="MZM81" s="36"/>
      <c r="MZN81" s="36"/>
      <c r="MZO81" s="192"/>
      <c r="MZP81" s="192"/>
      <c r="MZQ81" s="36"/>
      <c r="MZR81" s="36"/>
      <c r="MZS81" s="36"/>
      <c r="MZT81" s="36"/>
      <c r="MZU81" s="36"/>
      <c r="MZV81" s="36"/>
      <c r="MZW81" s="36"/>
      <c r="MZX81" s="36"/>
      <c r="MZY81" s="36"/>
      <c r="MZZ81" s="36"/>
      <c r="NAA81" s="36"/>
      <c r="NAB81" s="36"/>
      <c r="NAC81" s="36"/>
      <c r="NAD81" s="36"/>
      <c r="NAE81" s="345"/>
      <c r="NAF81" s="538"/>
      <c r="NAG81" s="539"/>
      <c r="NAH81" s="538"/>
      <c r="NAI81" s="540"/>
      <c r="NAJ81" s="540"/>
      <c r="NAK81" s="538"/>
      <c r="NAL81" s="538"/>
      <c r="NAM81" s="541"/>
      <c r="NAN81" s="538"/>
      <c r="NAO81" s="538"/>
      <c r="NAP81" s="538"/>
      <c r="NAQ81" s="538"/>
      <c r="NAR81" s="538"/>
      <c r="NAS81" s="543"/>
      <c r="NAT81" s="192"/>
      <c r="NAU81" s="36"/>
      <c r="NAV81" s="36"/>
      <c r="NAW81" s="36"/>
      <c r="NAX81" s="36"/>
      <c r="NAY81" s="36"/>
      <c r="NAZ81" s="36"/>
      <c r="NBA81" s="36"/>
      <c r="NBB81" s="192"/>
      <c r="NBC81" s="192"/>
      <c r="NBD81" s="36"/>
      <c r="NBE81" s="36"/>
      <c r="NBF81" s="36"/>
      <c r="NBG81" s="36"/>
      <c r="NBH81" s="36"/>
      <c r="NBI81" s="36"/>
      <c r="NBJ81" s="36"/>
      <c r="NBK81" s="36"/>
      <c r="NBL81" s="36"/>
      <c r="NBM81" s="36"/>
      <c r="NBN81" s="36"/>
      <c r="NBO81" s="36"/>
      <c r="NBP81" s="36"/>
      <c r="NBQ81" s="36"/>
      <c r="NBR81" s="345"/>
      <c r="NBS81" s="538"/>
      <c r="NBT81" s="539"/>
      <c r="NBU81" s="538"/>
      <c r="NBV81" s="540"/>
      <c r="NBW81" s="540"/>
      <c r="NBX81" s="538"/>
      <c r="NBY81" s="538"/>
      <c r="NBZ81" s="541"/>
      <c r="NCA81" s="538"/>
      <c r="NCB81" s="538"/>
      <c r="NCC81" s="538"/>
      <c r="NCD81" s="538"/>
      <c r="NCE81" s="538"/>
      <c r="NCF81" s="543"/>
      <c r="NCG81" s="192"/>
      <c r="NCH81" s="36"/>
      <c r="NCI81" s="36"/>
      <c r="NCJ81" s="36"/>
      <c r="NCK81" s="36"/>
      <c r="NCL81" s="36"/>
      <c r="NCM81" s="36"/>
      <c r="NCN81" s="36"/>
      <c r="NCO81" s="192"/>
      <c r="NCP81" s="192"/>
      <c r="NCQ81" s="36"/>
      <c r="NCR81" s="36"/>
      <c r="NCS81" s="36"/>
      <c r="NCT81" s="36"/>
      <c r="NCU81" s="36"/>
      <c r="NCV81" s="36"/>
      <c r="NCW81" s="36"/>
      <c r="NCX81" s="36"/>
      <c r="NCY81" s="36"/>
      <c r="NCZ81" s="36"/>
      <c r="NDA81" s="36"/>
      <c r="NDB81" s="36"/>
      <c r="NDC81" s="36"/>
      <c r="NDD81" s="36"/>
      <c r="NDE81" s="345"/>
      <c r="NDF81" s="538"/>
      <c r="NDG81" s="539"/>
      <c r="NDH81" s="538"/>
      <c r="NDI81" s="540"/>
      <c r="NDJ81" s="540"/>
      <c r="NDK81" s="538"/>
      <c r="NDL81" s="538"/>
      <c r="NDM81" s="541"/>
      <c r="NDN81" s="538"/>
      <c r="NDO81" s="538"/>
      <c r="NDP81" s="538"/>
      <c r="NDQ81" s="538"/>
      <c r="NDR81" s="538"/>
      <c r="NDS81" s="543"/>
      <c r="NDT81" s="192"/>
      <c r="NDU81" s="36"/>
      <c r="NDV81" s="36"/>
      <c r="NDW81" s="36"/>
      <c r="NDX81" s="36"/>
      <c r="NDY81" s="36"/>
      <c r="NDZ81" s="36"/>
      <c r="NEA81" s="36"/>
      <c r="NEB81" s="192"/>
      <c r="NEC81" s="192"/>
      <c r="NED81" s="36"/>
      <c r="NEE81" s="36"/>
      <c r="NEF81" s="36"/>
      <c r="NEG81" s="36"/>
      <c r="NEH81" s="36"/>
      <c r="NEI81" s="36"/>
      <c r="NEJ81" s="36"/>
      <c r="NEK81" s="36"/>
      <c r="NEL81" s="36"/>
      <c r="NEM81" s="36"/>
      <c r="NEN81" s="36"/>
      <c r="NEO81" s="36"/>
      <c r="NEP81" s="36"/>
      <c r="NEQ81" s="36"/>
      <c r="NER81" s="345"/>
      <c r="NES81" s="538"/>
      <c r="NET81" s="539"/>
      <c r="NEU81" s="538"/>
      <c r="NEV81" s="540"/>
      <c r="NEW81" s="540"/>
      <c r="NEX81" s="538"/>
      <c r="NEY81" s="538"/>
      <c r="NEZ81" s="541"/>
      <c r="NFA81" s="538"/>
      <c r="NFB81" s="538"/>
      <c r="NFC81" s="538"/>
      <c r="NFD81" s="538"/>
      <c r="NFE81" s="538"/>
      <c r="NFF81" s="543"/>
      <c r="NFG81" s="192"/>
      <c r="NFH81" s="36"/>
      <c r="NFI81" s="36"/>
      <c r="NFJ81" s="36"/>
      <c r="NFK81" s="36"/>
      <c r="NFL81" s="36"/>
      <c r="NFM81" s="36"/>
      <c r="NFN81" s="36"/>
      <c r="NFO81" s="192"/>
      <c r="NFP81" s="192"/>
      <c r="NFQ81" s="36"/>
      <c r="NFR81" s="36"/>
      <c r="NFS81" s="36"/>
      <c r="NFT81" s="36"/>
      <c r="NFU81" s="36"/>
      <c r="NFV81" s="36"/>
      <c r="NFW81" s="36"/>
      <c r="NFX81" s="36"/>
      <c r="NFY81" s="36"/>
      <c r="NFZ81" s="36"/>
      <c r="NGA81" s="36"/>
      <c r="NGB81" s="36"/>
      <c r="NGC81" s="36"/>
      <c r="NGD81" s="36"/>
      <c r="NGE81" s="345"/>
      <c r="NGF81" s="538"/>
      <c r="NGG81" s="539"/>
      <c r="NGH81" s="538"/>
      <c r="NGI81" s="540"/>
      <c r="NGJ81" s="540"/>
      <c r="NGK81" s="538"/>
      <c r="NGL81" s="538"/>
      <c r="NGM81" s="541"/>
      <c r="NGN81" s="538"/>
      <c r="NGO81" s="538"/>
      <c r="NGP81" s="538"/>
      <c r="NGQ81" s="538"/>
      <c r="NGR81" s="538"/>
      <c r="NGS81" s="543"/>
      <c r="NGT81" s="192"/>
      <c r="NGU81" s="36"/>
      <c r="NGV81" s="36"/>
      <c r="NGW81" s="36"/>
      <c r="NGX81" s="36"/>
      <c r="NGY81" s="36"/>
      <c r="NGZ81" s="36"/>
      <c r="NHA81" s="36"/>
      <c r="NHB81" s="192"/>
      <c r="NHC81" s="192"/>
      <c r="NHD81" s="36"/>
      <c r="NHE81" s="36"/>
      <c r="NHF81" s="36"/>
      <c r="NHG81" s="36"/>
      <c r="NHH81" s="36"/>
      <c r="NHI81" s="36"/>
      <c r="NHJ81" s="36"/>
      <c r="NHK81" s="36"/>
      <c r="NHL81" s="36"/>
      <c r="NHM81" s="36"/>
      <c r="NHN81" s="36"/>
      <c r="NHO81" s="36"/>
      <c r="NHP81" s="36"/>
      <c r="NHQ81" s="36"/>
      <c r="NHR81" s="345"/>
      <c r="NHS81" s="538"/>
      <c r="NHT81" s="539"/>
      <c r="NHU81" s="538"/>
      <c r="NHV81" s="540"/>
      <c r="NHW81" s="540"/>
      <c r="NHX81" s="538"/>
      <c r="NHY81" s="538"/>
      <c r="NHZ81" s="541"/>
      <c r="NIA81" s="538"/>
      <c r="NIB81" s="538"/>
      <c r="NIC81" s="538"/>
      <c r="NID81" s="538"/>
      <c r="NIE81" s="538"/>
      <c r="NIF81" s="543"/>
      <c r="NIG81" s="192"/>
      <c r="NIH81" s="36"/>
      <c r="NII81" s="36"/>
      <c r="NIJ81" s="36"/>
      <c r="NIK81" s="36"/>
      <c r="NIL81" s="36"/>
      <c r="NIM81" s="36"/>
      <c r="NIN81" s="36"/>
      <c r="NIO81" s="192"/>
      <c r="NIP81" s="192"/>
      <c r="NIQ81" s="36"/>
      <c r="NIR81" s="36"/>
      <c r="NIS81" s="36"/>
      <c r="NIT81" s="36"/>
      <c r="NIU81" s="36"/>
      <c r="NIV81" s="36"/>
      <c r="NIW81" s="36"/>
      <c r="NIX81" s="36"/>
      <c r="NIY81" s="36"/>
      <c r="NIZ81" s="36"/>
      <c r="NJA81" s="36"/>
      <c r="NJB81" s="36"/>
      <c r="NJC81" s="36"/>
      <c r="NJD81" s="36"/>
      <c r="NJE81" s="345"/>
      <c r="NJF81" s="538"/>
      <c r="NJG81" s="539"/>
      <c r="NJH81" s="538"/>
      <c r="NJI81" s="540"/>
      <c r="NJJ81" s="540"/>
      <c r="NJK81" s="538"/>
      <c r="NJL81" s="538"/>
      <c r="NJM81" s="541"/>
      <c r="NJN81" s="538"/>
      <c r="NJO81" s="538"/>
      <c r="NJP81" s="538"/>
      <c r="NJQ81" s="538"/>
      <c r="NJR81" s="538"/>
      <c r="NJS81" s="543"/>
      <c r="NJT81" s="192"/>
      <c r="NJU81" s="36"/>
      <c r="NJV81" s="36"/>
      <c r="NJW81" s="36"/>
      <c r="NJX81" s="36"/>
      <c r="NJY81" s="36"/>
      <c r="NJZ81" s="36"/>
      <c r="NKA81" s="36"/>
      <c r="NKB81" s="192"/>
      <c r="NKC81" s="192"/>
      <c r="NKD81" s="36"/>
      <c r="NKE81" s="36"/>
      <c r="NKF81" s="36"/>
      <c r="NKG81" s="36"/>
      <c r="NKH81" s="36"/>
      <c r="NKI81" s="36"/>
      <c r="NKJ81" s="36"/>
      <c r="NKK81" s="36"/>
      <c r="NKL81" s="36"/>
      <c r="NKM81" s="36"/>
      <c r="NKN81" s="36"/>
      <c r="NKO81" s="36"/>
      <c r="NKP81" s="36"/>
      <c r="NKQ81" s="36"/>
      <c r="NKR81" s="345"/>
      <c r="NKS81" s="538"/>
      <c r="NKT81" s="539"/>
      <c r="NKU81" s="538"/>
      <c r="NKV81" s="540"/>
      <c r="NKW81" s="540"/>
      <c r="NKX81" s="538"/>
      <c r="NKY81" s="538"/>
      <c r="NKZ81" s="541"/>
      <c r="NLA81" s="538"/>
      <c r="NLB81" s="538"/>
      <c r="NLC81" s="538"/>
      <c r="NLD81" s="538"/>
      <c r="NLE81" s="538"/>
      <c r="NLF81" s="543"/>
      <c r="NLG81" s="192"/>
      <c r="NLH81" s="36"/>
      <c r="NLI81" s="36"/>
      <c r="NLJ81" s="36"/>
      <c r="NLK81" s="36"/>
      <c r="NLL81" s="36"/>
      <c r="NLM81" s="36"/>
      <c r="NLN81" s="36"/>
      <c r="NLO81" s="192"/>
      <c r="NLP81" s="192"/>
      <c r="NLQ81" s="36"/>
      <c r="NLR81" s="36"/>
      <c r="NLS81" s="36"/>
      <c r="NLT81" s="36"/>
      <c r="NLU81" s="36"/>
      <c r="NLV81" s="36"/>
      <c r="NLW81" s="36"/>
      <c r="NLX81" s="36"/>
      <c r="NLY81" s="36"/>
      <c r="NLZ81" s="36"/>
      <c r="NMA81" s="36"/>
      <c r="NMB81" s="36"/>
      <c r="NMC81" s="36"/>
      <c r="NMD81" s="36"/>
      <c r="NME81" s="345"/>
      <c r="NMF81" s="538"/>
      <c r="NMG81" s="539"/>
      <c r="NMH81" s="538"/>
      <c r="NMI81" s="540"/>
      <c r="NMJ81" s="540"/>
      <c r="NMK81" s="538"/>
      <c r="NML81" s="538"/>
      <c r="NMM81" s="541"/>
      <c r="NMN81" s="538"/>
      <c r="NMO81" s="538"/>
      <c r="NMP81" s="538"/>
      <c r="NMQ81" s="538"/>
      <c r="NMR81" s="538"/>
      <c r="NMS81" s="543"/>
      <c r="NMT81" s="192"/>
      <c r="NMU81" s="36"/>
      <c r="NMV81" s="36"/>
      <c r="NMW81" s="36"/>
      <c r="NMX81" s="36"/>
      <c r="NMY81" s="36"/>
      <c r="NMZ81" s="36"/>
      <c r="NNA81" s="36"/>
      <c r="NNB81" s="192"/>
      <c r="NNC81" s="192"/>
      <c r="NND81" s="36"/>
      <c r="NNE81" s="36"/>
      <c r="NNF81" s="36"/>
      <c r="NNG81" s="36"/>
      <c r="NNH81" s="36"/>
      <c r="NNI81" s="36"/>
      <c r="NNJ81" s="36"/>
      <c r="NNK81" s="36"/>
      <c r="NNL81" s="36"/>
      <c r="NNM81" s="36"/>
      <c r="NNN81" s="36"/>
      <c r="NNO81" s="36"/>
      <c r="NNP81" s="36"/>
      <c r="NNQ81" s="36"/>
      <c r="NNR81" s="345"/>
      <c r="NNS81" s="538"/>
      <c r="NNT81" s="539"/>
      <c r="NNU81" s="538"/>
      <c r="NNV81" s="540"/>
      <c r="NNW81" s="540"/>
      <c r="NNX81" s="538"/>
      <c r="NNY81" s="538"/>
      <c r="NNZ81" s="541"/>
      <c r="NOA81" s="538"/>
      <c r="NOB81" s="538"/>
      <c r="NOC81" s="538"/>
      <c r="NOD81" s="538"/>
      <c r="NOE81" s="538"/>
      <c r="NOF81" s="543"/>
      <c r="NOG81" s="192"/>
      <c r="NOH81" s="36"/>
      <c r="NOI81" s="36"/>
      <c r="NOJ81" s="36"/>
      <c r="NOK81" s="36"/>
      <c r="NOL81" s="36"/>
      <c r="NOM81" s="36"/>
      <c r="NON81" s="36"/>
      <c r="NOO81" s="192"/>
      <c r="NOP81" s="192"/>
      <c r="NOQ81" s="36"/>
      <c r="NOR81" s="36"/>
      <c r="NOS81" s="36"/>
      <c r="NOT81" s="36"/>
      <c r="NOU81" s="36"/>
      <c r="NOV81" s="36"/>
      <c r="NOW81" s="36"/>
      <c r="NOX81" s="36"/>
      <c r="NOY81" s="36"/>
      <c r="NOZ81" s="36"/>
      <c r="NPA81" s="36"/>
      <c r="NPB81" s="36"/>
      <c r="NPC81" s="36"/>
      <c r="NPD81" s="36"/>
      <c r="NPE81" s="345"/>
      <c r="NPF81" s="538"/>
      <c r="NPG81" s="539"/>
      <c r="NPH81" s="538"/>
      <c r="NPI81" s="540"/>
      <c r="NPJ81" s="540"/>
      <c r="NPK81" s="538"/>
      <c r="NPL81" s="538"/>
      <c r="NPM81" s="541"/>
      <c r="NPN81" s="538"/>
      <c r="NPO81" s="538"/>
      <c r="NPP81" s="538"/>
      <c r="NPQ81" s="538"/>
      <c r="NPR81" s="538"/>
      <c r="NPS81" s="543"/>
      <c r="NPT81" s="192"/>
      <c r="NPU81" s="36"/>
      <c r="NPV81" s="36"/>
      <c r="NPW81" s="36"/>
      <c r="NPX81" s="36"/>
      <c r="NPY81" s="36"/>
      <c r="NPZ81" s="36"/>
      <c r="NQA81" s="36"/>
      <c r="NQB81" s="192"/>
      <c r="NQC81" s="192"/>
      <c r="NQD81" s="36"/>
      <c r="NQE81" s="36"/>
      <c r="NQF81" s="36"/>
      <c r="NQG81" s="36"/>
      <c r="NQH81" s="36"/>
      <c r="NQI81" s="36"/>
      <c r="NQJ81" s="36"/>
      <c r="NQK81" s="36"/>
      <c r="NQL81" s="36"/>
      <c r="NQM81" s="36"/>
      <c r="NQN81" s="36"/>
      <c r="NQO81" s="36"/>
      <c r="NQP81" s="36"/>
      <c r="NQQ81" s="36"/>
      <c r="NQR81" s="345"/>
      <c r="NQS81" s="538"/>
      <c r="NQT81" s="539"/>
      <c r="NQU81" s="538"/>
      <c r="NQV81" s="540"/>
      <c r="NQW81" s="540"/>
      <c r="NQX81" s="538"/>
      <c r="NQY81" s="538"/>
      <c r="NQZ81" s="541"/>
      <c r="NRA81" s="538"/>
      <c r="NRB81" s="538"/>
      <c r="NRC81" s="538"/>
      <c r="NRD81" s="538"/>
      <c r="NRE81" s="538"/>
      <c r="NRF81" s="543"/>
      <c r="NRG81" s="192"/>
      <c r="NRH81" s="36"/>
      <c r="NRI81" s="36"/>
      <c r="NRJ81" s="36"/>
      <c r="NRK81" s="36"/>
      <c r="NRL81" s="36"/>
      <c r="NRM81" s="36"/>
      <c r="NRN81" s="36"/>
      <c r="NRO81" s="192"/>
      <c r="NRP81" s="192"/>
      <c r="NRQ81" s="36"/>
      <c r="NRR81" s="36"/>
      <c r="NRS81" s="36"/>
      <c r="NRT81" s="36"/>
      <c r="NRU81" s="36"/>
      <c r="NRV81" s="36"/>
      <c r="NRW81" s="36"/>
      <c r="NRX81" s="36"/>
      <c r="NRY81" s="36"/>
      <c r="NRZ81" s="36"/>
      <c r="NSA81" s="36"/>
      <c r="NSB81" s="36"/>
      <c r="NSC81" s="36"/>
      <c r="NSD81" s="36"/>
      <c r="NSE81" s="345"/>
      <c r="NSF81" s="538"/>
      <c r="NSG81" s="539"/>
      <c r="NSH81" s="538"/>
      <c r="NSI81" s="540"/>
      <c r="NSJ81" s="540"/>
      <c r="NSK81" s="538"/>
      <c r="NSL81" s="538"/>
      <c r="NSM81" s="541"/>
      <c r="NSN81" s="538"/>
      <c r="NSO81" s="538"/>
      <c r="NSP81" s="538"/>
      <c r="NSQ81" s="538"/>
      <c r="NSR81" s="538"/>
      <c r="NSS81" s="543"/>
      <c r="NST81" s="192"/>
      <c r="NSU81" s="36"/>
      <c r="NSV81" s="36"/>
      <c r="NSW81" s="36"/>
      <c r="NSX81" s="36"/>
      <c r="NSY81" s="36"/>
      <c r="NSZ81" s="36"/>
      <c r="NTA81" s="36"/>
      <c r="NTB81" s="192"/>
      <c r="NTC81" s="192"/>
      <c r="NTD81" s="36"/>
      <c r="NTE81" s="36"/>
      <c r="NTF81" s="36"/>
      <c r="NTG81" s="36"/>
      <c r="NTH81" s="36"/>
      <c r="NTI81" s="36"/>
      <c r="NTJ81" s="36"/>
      <c r="NTK81" s="36"/>
      <c r="NTL81" s="36"/>
      <c r="NTM81" s="36"/>
      <c r="NTN81" s="36"/>
      <c r="NTO81" s="36"/>
      <c r="NTP81" s="36"/>
      <c r="NTQ81" s="36"/>
      <c r="NTR81" s="345"/>
      <c r="NTS81" s="538"/>
      <c r="NTT81" s="539"/>
      <c r="NTU81" s="538"/>
      <c r="NTV81" s="540"/>
      <c r="NTW81" s="540"/>
      <c r="NTX81" s="538"/>
      <c r="NTY81" s="538"/>
      <c r="NTZ81" s="541"/>
      <c r="NUA81" s="538"/>
      <c r="NUB81" s="538"/>
      <c r="NUC81" s="538"/>
      <c r="NUD81" s="538"/>
      <c r="NUE81" s="538"/>
      <c r="NUF81" s="543"/>
      <c r="NUG81" s="192"/>
      <c r="NUH81" s="36"/>
      <c r="NUI81" s="36"/>
      <c r="NUJ81" s="36"/>
      <c r="NUK81" s="36"/>
      <c r="NUL81" s="36"/>
      <c r="NUM81" s="36"/>
      <c r="NUN81" s="36"/>
      <c r="NUO81" s="192"/>
      <c r="NUP81" s="192"/>
      <c r="NUQ81" s="36"/>
      <c r="NUR81" s="36"/>
      <c r="NUS81" s="36"/>
      <c r="NUT81" s="36"/>
      <c r="NUU81" s="36"/>
      <c r="NUV81" s="36"/>
      <c r="NUW81" s="36"/>
      <c r="NUX81" s="36"/>
      <c r="NUY81" s="36"/>
      <c r="NUZ81" s="36"/>
      <c r="NVA81" s="36"/>
      <c r="NVB81" s="36"/>
      <c r="NVC81" s="36"/>
      <c r="NVD81" s="36"/>
      <c r="NVE81" s="345"/>
      <c r="NVF81" s="538"/>
      <c r="NVG81" s="539"/>
      <c r="NVH81" s="538"/>
      <c r="NVI81" s="540"/>
      <c r="NVJ81" s="540"/>
      <c r="NVK81" s="538"/>
      <c r="NVL81" s="538"/>
      <c r="NVM81" s="541"/>
      <c r="NVN81" s="538"/>
      <c r="NVO81" s="538"/>
      <c r="NVP81" s="538"/>
      <c r="NVQ81" s="538"/>
      <c r="NVR81" s="538"/>
      <c r="NVS81" s="543"/>
      <c r="NVT81" s="192"/>
      <c r="NVU81" s="36"/>
      <c r="NVV81" s="36"/>
      <c r="NVW81" s="36"/>
      <c r="NVX81" s="36"/>
      <c r="NVY81" s="36"/>
      <c r="NVZ81" s="36"/>
      <c r="NWA81" s="36"/>
      <c r="NWB81" s="192"/>
      <c r="NWC81" s="192"/>
      <c r="NWD81" s="36"/>
      <c r="NWE81" s="36"/>
      <c r="NWF81" s="36"/>
      <c r="NWG81" s="36"/>
      <c r="NWH81" s="36"/>
      <c r="NWI81" s="36"/>
      <c r="NWJ81" s="36"/>
      <c r="NWK81" s="36"/>
      <c r="NWL81" s="36"/>
      <c r="NWM81" s="36"/>
      <c r="NWN81" s="36"/>
      <c r="NWO81" s="36"/>
      <c r="NWP81" s="36"/>
      <c r="NWQ81" s="36"/>
      <c r="NWR81" s="345"/>
      <c r="NWS81" s="538"/>
      <c r="NWT81" s="539"/>
      <c r="NWU81" s="538"/>
      <c r="NWV81" s="540"/>
      <c r="NWW81" s="540"/>
      <c r="NWX81" s="538"/>
      <c r="NWY81" s="538"/>
      <c r="NWZ81" s="541"/>
      <c r="NXA81" s="538"/>
      <c r="NXB81" s="538"/>
      <c r="NXC81" s="538"/>
      <c r="NXD81" s="538"/>
      <c r="NXE81" s="538"/>
      <c r="NXF81" s="543"/>
      <c r="NXG81" s="192"/>
      <c r="NXH81" s="36"/>
      <c r="NXI81" s="36"/>
      <c r="NXJ81" s="36"/>
      <c r="NXK81" s="36"/>
      <c r="NXL81" s="36"/>
      <c r="NXM81" s="36"/>
      <c r="NXN81" s="36"/>
      <c r="NXO81" s="192"/>
      <c r="NXP81" s="192"/>
      <c r="NXQ81" s="36"/>
      <c r="NXR81" s="36"/>
      <c r="NXS81" s="36"/>
      <c r="NXT81" s="36"/>
      <c r="NXU81" s="36"/>
      <c r="NXV81" s="36"/>
      <c r="NXW81" s="36"/>
      <c r="NXX81" s="36"/>
      <c r="NXY81" s="36"/>
      <c r="NXZ81" s="36"/>
      <c r="NYA81" s="36"/>
      <c r="NYB81" s="36"/>
      <c r="NYC81" s="36"/>
      <c r="NYD81" s="36"/>
      <c r="NYE81" s="345"/>
      <c r="NYF81" s="538"/>
      <c r="NYG81" s="539"/>
      <c r="NYH81" s="538"/>
      <c r="NYI81" s="540"/>
      <c r="NYJ81" s="540"/>
      <c r="NYK81" s="538"/>
      <c r="NYL81" s="538"/>
      <c r="NYM81" s="541"/>
      <c r="NYN81" s="538"/>
      <c r="NYO81" s="538"/>
      <c r="NYP81" s="538"/>
      <c r="NYQ81" s="538"/>
      <c r="NYR81" s="538"/>
      <c r="NYS81" s="543"/>
      <c r="NYT81" s="192"/>
      <c r="NYU81" s="36"/>
      <c r="NYV81" s="36"/>
      <c r="NYW81" s="36"/>
      <c r="NYX81" s="36"/>
      <c r="NYY81" s="36"/>
      <c r="NYZ81" s="36"/>
      <c r="NZA81" s="36"/>
      <c r="NZB81" s="192"/>
      <c r="NZC81" s="192"/>
      <c r="NZD81" s="36"/>
      <c r="NZE81" s="36"/>
      <c r="NZF81" s="36"/>
      <c r="NZG81" s="36"/>
      <c r="NZH81" s="36"/>
      <c r="NZI81" s="36"/>
      <c r="NZJ81" s="36"/>
      <c r="NZK81" s="36"/>
      <c r="NZL81" s="36"/>
      <c r="NZM81" s="36"/>
      <c r="NZN81" s="36"/>
      <c r="NZO81" s="36"/>
      <c r="NZP81" s="36"/>
      <c r="NZQ81" s="36"/>
      <c r="NZR81" s="345"/>
      <c r="NZS81" s="538"/>
      <c r="NZT81" s="539"/>
      <c r="NZU81" s="538"/>
      <c r="NZV81" s="540"/>
      <c r="NZW81" s="540"/>
      <c r="NZX81" s="538"/>
      <c r="NZY81" s="538"/>
      <c r="NZZ81" s="541"/>
      <c r="OAA81" s="538"/>
      <c r="OAB81" s="538"/>
      <c r="OAC81" s="538"/>
      <c r="OAD81" s="538"/>
      <c r="OAE81" s="538"/>
      <c r="OAF81" s="543"/>
      <c r="OAG81" s="192"/>
      <c r="OAH81" s="36"/>
      <c r="OAI81" s="36"/>
      <c r="OAJ81" s="36"/>
      <c r="OAK81" s="36"/>
      <c r="OAL81" s="36"/>
      <c r="OAM81" s="36"/>
      <c r="OAN81" s="36"/>
      <c r="OAO81" s="192"/>
      <c r="OAP81" s="192"/>
      <c r="OAQ81" s="36"/>
      <c r="OAR81" s="36"/>
      <c r="OAS81" s="36"/>
      <c r="OAT81" s="36"/>
      <c r="OAU81" s="36"/>
      <c r="OAV81" s="36"/>
      <c r="OAW81" s="36"/>
      <c r="OAX81" s="36"/>
      <c r="OAY81" s="36"/>
      <c r="OAZ81" s="36"/>
      <c r="OBA81" s="36"/>
      <c r="OBB81" s="36"/>
      <c r="OBC81" s="36"/>
      <c r="OBD81" s="36"/>
      <c r="OBE81" s="345"/>
      <c r="OBF81" s="538"/>
      <c r="OBG81" s="539"/>
      <c r="OBH81" s="538"/>
      <c r="OBI81" s="540"/>
      <c r="OBJ81" s="540"/>
      <c r="OBK81" s="538"/>
      <c r="OBL81" s="538"/>
      <c r="OBM81" s="541"/>
      <c r="OBN81" s="538"/>
      <c r="OBO81" s="538"/>
      <c r="OBP81" s="538"/>
      <c r="OBQ81" s="538"/>
      <c r="OBR81" s="538"/>
      <c r="OBS81" s="543"/>
      <c r="OBT81" s="192"/>
      <c r="OBU81" s="36"/>
      <c r="OBV81" s="36"/>
      <c r="OBW81" s="36"/>
      <c r="OBX81" s="36"/>
      <c r="OBY81" s="36"/>
      <c r="OBZ81" s="36"/>
      <c r="OCA81" s="36"/>
      <c r="OCB81" s="192"/>
      <c r="OCC81" s="192"/>
      <c r="OCD81" s="36"/>
      <c r="OCE81" s="36"/>
      <c r="OCF81" s="36"/>
      <c r="OCG81" s="36"/>
      <c r="OCH81" s="36"/>
      <c r="OCI81" s="36"/>
      <c r="OCJ81" s="36"/>
      <c r="OCK81" s="36"/>
      <c r="OCL81" s="36"/>
      <c r="OCM81" s="36"/>
      <c r="OCN81" s="36"/>
      <c r="OCO81" s="36"/>
      <c r="OCP81" s="36"/>
      <c r="OCQ81" s="36"/>
      <c r="OCR81" s="345"/>
      <c r="OCS81" s="538"/>
      <c r="OCT81" s="539"/>
      <c r="OCU81" s="538"/>
      <c r="OCV81" s="540"/>
      <c r="OCW81" s="540"/>
      <c r="OCX81" s="538"/>
      <c r="OCY81" s="538"/>
      <c r="OCZ81" s="541"/>
      <c r="ODA81" s="538"/>
      <c r="ODB81" s="538"/>
      <c r="ODC81" s="538"/>
      <c r="ODD81" s="538"/>
      <c r="ODE81" s="538"/>
      <c r="ODF81" s="543"/>
      <c r="ODG81" s="192"/>
      <c r="ODH81" s="36"/>
      <c r="ODI81" s="36"/>
      <c r="ODJ81" s="36"/>
      <c r="ODK81" s="36"/>
      <c r="ODL81" s="36"/>
      <c r="ODM81" s="36"/>
      <c r="ODN81" s="36"/>
      <c r="ODO81" s="192"/>
      <c r="ODP81" s="192"/>
      <c r="ODQ81" s="36"/>
      <c r="ODR81" s="36"/>
      <c r="ODS81" s="36"/>
      <c r="ODT81" s="36"/>
      <c r="ODU81" s="36"/>
      <c r="ODV81" s="36"/>
      <c r="ODW81" s="36"/>
      <c r="ODX81" s="36"/>
      <c r="ODY81" s="36"/>
      <c r="ODZ81" s="36"/>
      <c r="OEA81" s="36"/>
      <c r="OEB81" s="36"/>
      <c r="OEC81" s="36"/>
      <c r="OED81" s="36"/>
      <c r="OEE81" s="345"/>
      <c r="OEF81" s="538"/>
      <c r="OEG81" s="539"/>
      <c r="OEH81" s="538"/>
      <c r="OEI81" s="540"/>
      <c r="OEJ81" s="540"/>
      <c r="OEK81" s="538"/>
      <c r="OEL81" s="538"/>
      <c r="OEM81" s="541"/>
      <c r="OEN81" s="538"/>
      <c r="OEO81" s="538"/>
      <c r="OEP81" s="538"/>
      <c r="OEQ81" s="538"/>
      <c r="OER81" s="538"/>
      <c r="OES81" s="543"/>
      <c r="OET81" s="192"/>
      <c r="OEU81" s="36"/>
      <c r="OEV81" s="36"/>
      <c r="OEW81" s="36"/>
      <c r="OEX81" s="36"/>
      <c r="OEY81" s="36"/>
      <c r="OEZ81" s="36"/>
      <c r="OFA81" s="36"/>
      <c r="OFB81" s="192"/>
      <c r="OFC81" s="192"/>
      <c r="OFD81" s="36"/>
      <c r="OFE81" s="36"/>
      <c r="OFF81" s="36"/>
      <c r="OFG81" s="36"/>
      <c r="OFH81" s="36"/>
      <c r="OFI81" s="36"/>
      <c r="OFJ81" s="36"/>
      <c r="OFK81" s="36"/>
      <c r="OFL81" s="36"/>
      <c r="OFM81" s="36"/>
      <c r="OFN81" s="36"/>
      <c r="OFO81" s="36"/>
      <c r="OFP81" s="36"/>
      <c r="OFQ81" s="36"/>
      <c r="OFR81" s="345"/>
      <c r="OFS81" s="538"/>
      <c r="OFT81" s="539"/>
      <c r="OFU81" s="538"/>
      <c r="OFV81" s="540"/>
      <c r="OFW81" s="540"/>
      <c r="OFX81" s="538"/>
      <c r="OFY81" s="538"/>
      <c r="OFZ81" s="541"/>
      <c r="OGA81" s="538"/>
      <c r="OGB81" s="538"/>
      <c r="OGC81" s="538"/>
      <c r="OGD81" s="538"/>
      <c r="OGE81" s="538"/>
      <c r="OGF81" s="543"/>
      <c r="OGG81" s="192"/>
      <c r="OGH81" s="36"/>
      <c r="OGI81" s="36"/>
      <c r="OGJ81" s="36"/>
      <c r="OGK81" s="36"/>
      <c r="OGL81" s="36"/>
      <c r="OGM81" s="36"/>
      <c r="OGN81" s="36"/>
      <c r="OGO81" s="192"/>
      <c r="OGP81" s="192"/>
      <c r="OGQ81" s="36"/>
      <c r="OGR81" s="36"/>
      <c r="OGS81" s="36"/>
      <c r="OGT81" s="36"/>
      <c r="OGU81" s="36"/>
      <c r="OGV81" s="36"/>
      <c r="OGW81" s="36"/>
      <c r="OGX81" s="36"/>
      <c r="OGY81" s="36"/>
      <c r="OGZ81" s="36"/>
      <c r="OHA81" s="36"/>
      <c r="OHB81" s="36"/>
      <c r="OHC81" s="36"/>
      <c r="OHD81" s="36"/>
      <c r="OHE81" s="345"/>
      <c r="OHF81" s="538"/>
      <c r="OHG81" s="539"/>
      <c r="OHH81" s="538"/>
      <c r="OHI81" s="540"/>
      <c r="OHJ81" s="540"/>
      <c r="OHK81" s="538"/>
      <c r="OHL81" s="538"/>
      <c r="OHM81" s="541"/>
      <c r="OHN81" s="538"/>
      <c r="OHO81" s="538"/>
      <c r="OHP81" s="538"/>
      <c r="OHQ81" s="538"/>
      <c r="OHR81" s="538"/>
      <c r="OHS81" s="543"/>
      <c r="OHT81" s="192"/>
      <c r="OHU81" s="36"/>
      <c r="OHV81" s="36"/>
      <c r="OHW81" s="36"/>
      <c r="OHX81" s="36"/>
      <c r="OHY81" s="36"/>
      <c r="OHZ81" s="36"/>
      <c r="OIA81" s="36"/>
      <c r="OIB81" s="192"/>
      <c r="OIC81" s="192"/>
      <c r="OID81" s="36"/>
      <c r="OIE81" s="36"/>
      <c r="OIF81" s="36"/>
      <c r="OIG81" s="36"/>
      <c r="OIH81" s="36"/>
      <c r="OII81" s="36"/>
      <c r="OIJ81" s="36"/>
      <c r="OIK81" s="36"/>
      <c r="OIL81" s="36"/>
      <c r="OIM81" s="36"/>
      <c r="OIN81" s="36"/>
      <c r="OIO81" s="36"/>
      <c r="OIP81" s="36"/>
      <c r="OIQ81" s="36"/>
      <c r="OIR81" s="345"/>
      <c r="OIS81" s="538"/>
      <c r="OIT81" s="539"/>
      <c r="OIU81" s="538"/>
      <c r="OIV81" s="540"/>
      <c r="OIW81" s="540"/>
      <c r="OIX81" s="538"/>
      <c r="OIY81" s="538"/>
      <c r="OIZ81" s="541"/>
      <c r="OJA81" s="538"/>
      <c r="OJB81" s="538"/>
      <c r="OJC81" s="538"/>
      <c r="OJD81" s="538"/>
      <c r="OJE81" s="538"/>
      <c r="OJF81" s="543"/>
      <c r="OJG81" s="192"/>
      <c r="OJH81" s="36"/>
      <c r="OJI81" s="36"/>
      <c r="OJJ81" s="36"/>
      <c r="OJK81" s="36"/>
      <c r="OJL81" s="36"/>
      <c r="OJM81" s="36"/>
      <c r="OJN81" s="36"/>
      <c r="OJO81" s="192"/>
      <c r="OJP81" s="192"/>
      <c r="OJQ81" s="36"/>
      <c r="OJR81" s="36"/>
      <c r="OJS81" s="36"/>
      <c r="OJT81" s="36"/>
      <c r="OJU81" s="36"/>
      <c r="OJV81" s="36"/>
      <c r="OJW81" s="36"/>
      <c r="OJX81" s="36"/>
      <c r="OJY81" s="36"/>
      <c r="OJZ81" s="36"/>
      <c r="OKA81" s="36"/>
      <c r="OKB81" s="36"/>
      <c r="OKC81" s="36"/>
      <c r="OKD81" s="36"/>
      <c r="OKE81" s="345"/>
      <c r="OKF81" s="538"/>
      <c r="OKG81" s="539"/>
      <c r="OKH81" s="538"/>
      <c r="OKI81" s="540"/>
      <c r="OKJ81" s="540"/>
      <c r="OKK81" s="538"/>
      <c r="OKL81" s="538"/>
      <c r="OKM81" s="541"/>
      <c r="OKN81" s="538"/>
      <c r="OKO81" s="538"/>
      <c r="OKP81" s="538"/>
      <c r="OKQ81" s="538"/>
      <c r="OKR81" s="538"/>
      <c r="OKS81" s="543"/>
      <c r="OKT81" s="192"/>
      <c r="OKU81" s="36"/>
      <c r="OKV81" s="36"/>
      <c r="OKW81" s="36"/>
      <c r="OKX81" s="36"/>
      <c r="OKY81" s="36"/>
      <c r="OKZ81" s="36"/>
      <c r="OLA81" s="36"/>
      <c r="OLB81" s="192"/>
      <c r="OLC81" s="192"/>
      <c r="OLD81" s="36"/>
      <c r="OLE81" s="36"/>
      <c r="OLF81" s="36"/>
      <c r="OLG81" s="36"/>
      <c r="OLH81" s="36"/>
      <c r="OLI81" s="36"/>
      <c r="OLJ81" s="36"/>
      <c r="OLK81" s="36"/>
      <c r="OLL81" s="36"/>
      <c r="OLM81" s="36"/>
      <c r="OLN81" s="36"/>
      <c r="OLO81" s="36"/>
      <c r="OLP81" s="36"/>
      <c r="OLQ81" s="36"/>
      <c r="OLR81" s="345"/>
      <c r="OLS81" s="538"/>
      <c r="OLT81" s="539"/>
      <c r="OLU81" s="538"/>
      <c r="OLV81" s="540"/>
      <c r="OLW81" s="540"/>
      <c r="OLX81" s="538"/>
      <c r="OLY81" s="538"/>
      <c r="OLZ81" s="541"/>
      <c r="OMA81" s="538"/>
      <c r="OMB81" s="538"/>
      <c r="OMC81" s="538"/>
      <c r="OMD81" s="538"/>
      <c r="OME81" s="538"/>
      <c r="OMF81" s="543"/>
      <c r="OMG81" s="192"/>
      <c r="OMH81" s="36"/>
      <c r="OMI81" s="36"/>
      <c r="OMJ81" s="36"/>
      <c r="OMK81" s="36"/>
      <c r="OML81" s="36"/>
      <c r="OMM81" s="36"/>
      <c r="OMN81" s="36"/>
      <c r="OMO81" s="192"/>
      <c r="OMP81" s="192"/>
      <c r="OMQ81" s="36"/>
      <c r="OMR81" s="36"/>
      <c r="OMS81" s="36"/>
      <c r="OMT81" s="36"/>
      <c r="OMU81" s="36"/>
      <c r="OMV81" s="36"/>
      <c r="OMW81" s="36"/>
      <c r="OMX81" s="36"/>
      <c r="OMY81" s="36"/>
      <c r="OMZ81" s="36"/>
      <c r="ONA81" s="36"/>
      <c r="ONB81" s="36"/>
      <c r="ONC81" s="36"/>
      <c r="OND81" s="36"/>
      <c r="ONE81" s="345"/>
      <c r="ONF81" s="538"/>
      <c r="ONG81" s="539"/>
      <c r="ONH81" s="538"/>
      <c r="ONI81" s="540"/>
      <c r="ONJ81" s="540"/>
      <c r="ONK81" s="538"/>
      <c r="ONL81" s="538"/>
      <c r="ONM81" s="541"/>
      <c r="ONN81" s="538"/>
      <c r="ONO81" s="538"/>
      <c r="ONP81" s="538"/>
      <c r="ONQ81" s="538"/>
      <c r="ONR81" s="538"/>
      <c r="ONS81" s="543"/>
      <c r="ONT81" s="192"/>
      <c r="ONU81" s="36"/>
      <c r="ONV81" s="36"/>
      <c r="ONW81" s="36"/>
      <c r="ONX81" s="36"/>
      <c r="ONY81" s="36"/>
      <c r="ONZ81" s="36"/>
      <c r="OOA81" s="36"/>
      <c r="OOB81" s="192"/>
      <c r="OOC81" s="192"/>
      <c r="OOD81" s="36"/>
      <c r="OOE81" s="36"/>
      <c r="OOF81" s="36"/>
      <c r="OOG81" s="36"/>
      <c r="OOH81" s="36"/>
      <c r="OOI81" s="36"/>
      <c r="OOJ81" s="36"/>
      <c r="OOK81" s="36"/>
      <c r="OOL81" s="36"/>
      <c r="OOM81" s="36"/>
      <c r="OON81" s="36"/>
      <c r="OOO81" s="36"/>
      <c r="OOP81" s="36"/>
      <c r="OOQ81" s="36"/>
      <c r="OOR81" s="345"/>
      <c r="OOS81" s="538"/>
      <c r="OOT81" s="539"/>
      <c r="OOU81" s="538"/>
      <c r="OOV81" s="540"/>
      <c r="OOW81" s="540"/>
      <c r="OOX81" s="538"/>
      <c r="OOY81" s="538"/>
      <c r="OOZ81" s="541"/>
      <c r="OPA81" s="538"/>
      <c r="OPB81" s="538"/>
      <c r="OPC81" s="538"/>
      <c r="OPD81" s="538"/>
      <c r="OPE81" s="538"/>
      <c r="OPF81" s="543"/>
      <c r="OPG81" s="192"/>
      <c r="OPH81" s="36"/>
      <c r="OPI81" s="36"/>
      <c r="OPJ81" s="36"/>
      <c r="OPK81" s="36"/>
      <c r="OPL81" s="36"/>
      <c r="OPM81" s="36"/>
      <c r="OPN81" s="36"/>
      <c r="OPO81" s="192"/>
      <c r="OPP81" s="192"/>
      <c r="OPQ81" s="36"/>
      <c r="OPR81" s="36"/>
      <c r="OPS81" s="36"/>
      <c r="OPT81" s="36"/>
      <c r="OPU81" s="36"/>
      <c r="OPV81" s="36"/>
      <c r="OPW81" s="36"/>
      <c r="OPX81" s="36"/>
      <c r="OPY81" s="36"/>
      <c r="OPZ81" s="36"/>
      <c r="OQA81" s="36"/>
      <c r="OQB81" s="36"/>
      <c r="OQC81" s="36"/>
      <c r="OQD81" s="36"/>
      <c r="OQE81" s="345"/>
      <c r="OQF81" s="538"/>
      <c r="OQG81" s="539"/>
      <c r="OQH81" s="538"/>
      <c r="OQI81" s="540"/>
      <c r="OQJ81" s="540"/>
      <c r="OQK81" s="538"/>
      <c r="OQL81" s="538"/>
      <c r="OQM81" s="541"/>
      <c r="OQN81" s="538"/>
      <c r="OQO81" s="538"/>
      <c r="OQP81" s="538"/>
      <c r="OQQ81" s="538"/>
      <c r="OQR81" s="538"/>
      <c r="OQS81" s="543"/>
      <c r="OQT81" s="192"/>
      <c r="OQU81" s="36"/>
      <c r="OQV81" s="36"/>
      <c r="OQW81" s="36"/>
      <c r="OQX81" s="36"/>
      <c r="OQY81" s="36"/>
      <c r="OQZ81" s="36"/>
      <c r="ORA81" s="36"/>
      <c r="ORB81" s="192"/>
      <c r="ORC81" s="192"/>
      <c r="ORD81" s="36"/>
      <c r="ORE81" s="36"/>
      <c r="ORF81" s="36"/>
      <c r="ORG81" s="36"/>
      <c r="ORH81" s="36"/>
      <c r="ORI81" s="36"/>
      <c r="ORJ81" s="36"/>
      <c r="ORK81" s="36"/>
      <c r="ORL81" s="36"/>
      <c r="ORM81" s="36"/>
      <c r="ORN81" s="36"/>
      <c r="ORO81" s="36"/>
      <c r="ORP81" s="36"/>
      <c r="ORQ81" s="36"/>
      <c r="ORR81" s="345"/>
      <c r="ORS81" s="538"/>
      <c r="ORT81" s="539"/>
      <c r="ORU81" s="538"/>
      <c r="ORV81" s="540"/>
      <c r="ORW81" s="540"/>
      <c r="ORX81" s="538"/>
      <c r="ORY81" s="538"/>
      <c r="ORZ81" s="541"/>
      <c r="OSA81" s="538"/>
      <c r="OSB81" s="538"/>
      <c r="OSC81" s="538"/>
      <c r="OSD81" s="538"/>
      <c r="OSE81" s="538"/>
      <c r="OSF81" s="543"/>
      <c r="OSG81" s="192"/>
      <c r="OSH81" s="36"/>
      <c r="OSI81" s="36"/>
      <c r="OSJ81" s="36"/>
      <c r="OSK81" s="36"/>
      <c r="OSL81" s="36"/>
      <c r="OSM81" s="36"/>
      <c r="OSN81" s="36"/>
      <c r="OSO81" s="192"/>
      <c r="OSP81" s="192"/>
      <c r="OSQ81" s="36"/>
      <c r="OSR81" s="36"/>
      <c r="OSS81" s="36"/>
      <c r="OST81" s="36"/>
      <c r="OSU81" s="36"/>
      <c r="OSV81" s="36"/>
      <c r="OSW81" s="36"/>
      <c r="OSX81" s="36"/>
      <c r="OSY81" s="36"/>
      <c r="OSZ81" s="36"/>
      <c r="OTA81" s="36"/>
      <c r="OTB81" s="36"/>
      <c r="OTC81" s="36"/>
      <c r="OTD81" s="36"/>
      <c r="OTE81" s="345"/>
      <c r="OTF81" s="538"/>
      <c r="OTG81" s="539"/>
      <c r="OTH81" s="538"/>
      <c r="OTI81" s="540"/>
      <c r="OTJ81" s="540"/>
      <c r="OTK81" s="538"/>
      <c r="OTL81" s="538"/>
      <c r="OTM81" s="541"/>
      <c r="OTN81" s="538"/>
      <c r="OTO81" s="538"/>
      <c r="OTP81" s="538"/>
      <c r="OTQ81" s="538"/>
      <c r="OTR81" s="538"/>
      <c r="OTS81" s="543"/>
      <c r="OTT81" s="192"/>
      <c r="OTU81" s="36"/>
      <c r="OTV81" s="36"/>
      <c r="OTW81" s="36"/>
      <c r="OTX81" s="36"/>
      <c r="OTY81" s="36"/>
      <c r="OTZ81" s="36"/>
      <c r="OUA81" s="36"/>
      <c r="OUB81" s="192"/>
      <c r="OUC81" s="192"/>
      <c r="OUD81" s="36"/>
      <c r="OUE81" s="36"/>
      <c r="OUF81" s="36"/>
      <c r="OUG81" s="36"/>
      <c r="OUH81" s="36"/>
      <c r="OUI81" s="36"/>
      <c r="OUJ81" s="36"/>
      <c r="OUK81" s="36"/>
      <c r="OUL81" s="36"/>
      <c r="OUM81" s="36"/>
      <c r="OUN81" s="36"/>
      <c r="OUO81" s="36"/>
      <c r="OUP81" s="36"/>
      <c r="OUQ81" s="36"/>
      <c r="OUR81" s="345"/>
      <c r="OUS81" s="538"/>
      <c r="OUT81" s="539"/>
      <c r="OUU81" s="538"/>
      <c r="OUV81" s="540"/>
      <c r="OUW81" s="540"/>
      <c r="OUX81" s="538"/>
      <c r="OUY81" s="538"/>
      <c r="OUZ81" s="541"/>
      <c r="OVA81" s="538"/>
      <c r="OVB81" s="538"/>
      <c r="OVC81" s="538"/>
      <c r="OVD81" s="538"/>
      <c r="OVE81" s="538"/>
      <c r="OVF81" s="543"/>
      <c r="OVG81" s="192"/>
      <c r="OVH81" s="36"/>
      <c r="OVI81" s="36"/>
      <c r="OVJ81" s="36"/>
      <c r="OVK81" s="36"/>
      <c r="OVL81" s="36"/>
      <c r="OVM81" s="36"/>
      <c r="OVN81" s="36"/>
      <c r="OVO81" s="192"/>
      <c r="OVP81" s="192"/>
      <c r="OVQ81" s="36"/>
      <c r="OVR81" s="36"/>
      <c r="OVS81" s="36"/>
      <c r="OVT81" s="36"/>
      <c r="OVU81" s="36"/>
      <c r="OVV81" s="36"/>
      <c r="OVW81" s="36"/>
      <c r="OVX81" s="36"/>
      <c r="OVY81" s="36"/>
      <c r="OVZ81" s="36"/>
      <c r="OWA81" s="36"/>
      <c r="OWB81" s="36"/>
      <c r="OWC81" s="36"/>
      <c r="OWD81" s="36"/>
      <c r="OWE81" s="345"/>
      <c r="OWF81" s="538"/>
      <c r="OWG81" s="539"/>
      <c r="OWH81" s="538"/>
      <c r="OWI81" s="540"/>
      <c r="OWJ81" s="540"/>
      <c r="OWK81" s="538"/>
      <c r="OWL81" s="538"/>
      <c r="OWM81" s="541"/>
      <c r="OWN81" s="538"/>
      <c r="OWO81" s="538"/>
      <c r="OWP81" s="538"/>
      <c r="OWQ81" s="538"/>
      <c r="OWR81" s="538"/>
      <c r="OWS81" s="543"/>
      <c r="OWT81" s="192"/>
      <c r="OWU81" s="36"/>
      <c r="OWV81" s="36"/>
      <c r="OWW81" s="36"/>
      <c r="OWX81" s="36"/>
      <c r="OWY81" s="36"/>
      <c r="OWZ81" s="36"/>
      <c r="OXA81" s="36"/>
      <c r="OXB81" s="192"/>
      <c r="OXC81" s="192"/>
      <c r="OXD81" s="36"/>
      <c r="OXE81" s="36"/>
      <c r="OXF81" s="36"/>
      <c r="OXG81" s="36"/>
      <c r="OXH81" s="36"/>
      <c r="OXI81" s="36"/>
      <c r="OXJ81" s="36"/>
      <c r="OXK81" s="36"/>
      <c r="OXL81" s="36"/>
      <c r="OXM81" s="36"/>
      <c r="OXN81" s="36"/>
      <c r="OXO81" s="36"/>
      <c r="OXP81" s="36"/>
      <c r="OXQ81" s="36"/>
      <c r="OXR81" s="345"/>
      <c r="OXS81" s="538"/>
      <c r="OXT81" s="539"/>
      <c r="OXU81" s="538"/>
      <c r="OXV81" s="540"/>
      <c r="OXW81" s="540"/>
      <c r="OXX81" s="538"/>
      <c r="OXY81" s="538"/>
      <c r="OXZ81" s="541"/>
      <c r="OYA81" s="538"/>
      <c r="OYB81" s="538"/>
      <c r="OYC81" s="538"/>
      <c r="OYD81" s="538"/>
      <c r="OYE81" s="538"/>
      <c r="OYF81" s="543"/>
      <c r="OYG81" s="192"/>
      <c r="OYH81" s="36"/>
      <c r="OYI81" s="36"/>
      <c r="OYJ81" s="36"/>
      <c r="OYK81" s="36"/>
      <c r="OYL81" s="36"/>
      <c r="OYM81" s="36"/>
      <c r="OYN81" s="36"/>
      <c r="OYO81" s="192"/>
      <c r="OYP81" s="192"/>
      <c r="OYQ81" s="36"/>
      <c r="OYR81" s="36"/>
      <c r="OYS81" s="36"/>
      <c r="OYT81" s="36"/>
      <c r="OYU81" s="36"/>
      <c r="OYV81" s="36"/>
      <c r="OYW81" s="36"/>
      <c r="OYX81" s="36"/>
      <c r="OYY81" s="36"/>
      <c r="OYZ81" s="36"/>
      <c r="OZA81" s="36"/>
      <c r="OZB81" s="36"/>
      <c r="OZC81" s="36"/>
      <c r="OZD81" s="36"/>
      <c r="OZE81" s="345"/>
      <c r="OZF81" s="538"/>
      <c r="OZG81" s="539"/>
      <c r="OZH81" s="538"/>
      <c r="OZI81" s="540"/>
      <c r="OZJ81" s="540"/>
      <c r="OZK81" s="538"/>
      <c r="OZL81" s="538"/>
      <c r="OZM81" s="541"/>
      <c r="OZN81" s="538"/>
      <c r="OZO81" s="538"/>
      <c r="OZP81" s="538"/>
      <c r="OZQ81" s="538"/>
      <c r="OZR81" s="538"/>
      <c r="OZS81" s="543"/>
      <c r="OZT81" s="192"/>
      <c r="OZU81" s="36"/>
      <c r="OZV81" s="36"/>
      <c r="OZW81" s="36"/>
      <c r="OZX81" s="36"/>
      <c r="OZY81" s="36"/>
      <c r="OZZ81" s="36"/>
      <c r="PAA81" s="36"/>
      <c r="PAB81" s="192"/>
      <c r="PAC81" s="192"/>
      <c r="PAD81" s="36"/>
      <c r="PAE81" s="36"/>
      <c r="PAF81" s="36"/>
      <c r="PAG81" s="36"/>
      <c r="PAH81" s="36"/>
      <c r="PAI81" s="36"/>
      <c r="PAJ81" s="36"/>
      <c r="PAK81" s="36"/>
      <c r="PAL81" s="36"/>
      <c r="PAM81" s="36"/>
      <c r="PAN81" s="36"/>
      <c r="PAO81" s="36"/>
      <c r="PAP81" s="36"/>
      <c r="PAQ81" s="36"/>
      <c r="PAR81" s="345"/>
      <c r="PAS81" s="538"/>
      <c r="PAT81" s="539"/>
      <c r="PAU81" s="538"/>
      <c r="PAV81" s="540"/>
      <c r="PAW81" s="540"/>
      <c r="PAX81" s="538"/>
      <c r="PAY81" s="538"/>
      <c r="PAZ81" s="541"/>
      <c r="PBA81" s="538"/>
      <c r="PBB81" s="538"/>
      <c r="PBC81" s="538"/>
      <c r="PBD81" s="538"/>
      <c r="PBE81" s="538"/>
      <c r="PBF81" s="543"/>
      <c r="PBG81" s="192"/>
      <c r="PBH81" s="36"/>
      <c r="PBI81" s="36"/>
      <c r="PBJ81" s="36"/>
      <c r="PBK81" s="36"/>
      <c r="PBL81" s="36"/>
      <c r="PBM81" s="36"/>
      <c r="PBN81" s="36"/>
      <c r="PBO81" s="192"/>
      <c r="PBP81" s="192"/>
      <c r="PBQ81" s="36"/>
      <c r="PBR81" s="36"/>
      <c r="PBS81" s="36"/>
      <c r="PBT81" s="36"/>
      <c r="PBU81" s="36"/>
      <c r="PBV81" s="36"/>
      <c r="PBW81" s="36"/>
      <c r="PBX81" s="36"/>
      <c r="PBY81" s="36"/>
      <c r="PBZ81" s="36"/>
      <c r="PCA81" s="36"/>
      <c r="PCB81" s="36"/>
      <c r="PCC81" s="36"/>
      <c r="PCD81" s="36"/>
      <c r="PCE81" s="345"/>
      <c r="PCF81" s="538"/>
      <c r="PCG81" s="539"/>
      <c r="PCH81" s="538"/>
      <c r="PCI81" s="540"/>
      <c r="PCJ81" s="540"/>
      <c r="PCK81" s="538"/>
      <c r="PCL81" s="538"/>
      <c r="PCM81" s="541"/>
      <c r="PCN81" s="538"/>
      <c r="PCO81" s="538"/>
      <c r="PCP81" s="538"/>
      <c r="PCQ81" s="538"/>
      <c r="PCR81" s="538"/>
      <c r="PCS81" s="543"/>
      <c r="PCT81" s="192"/>
      <c r="PCU81" s="36"/>
      <c r="PCV81" s="36"/>
      <c r="PCW81" s="36"/>
      <c r="PCX81" s="36"/>
      <c r="PCY81" s="36"/>
      <c r="PCZ81" s="36"/>
      <c r="PDA81" s="36"/>
      <c r="PDB81" s="192"/>
      <c r="PDC81" s="192"/>
      <c r="PDD81" s="36"/>
      <c r="PDE81" s="36"/>
      <c r="PDF81" s="36"/>
      <c r="PDG81" s="36"/>
      <c r="PDH81" s="36"/>
      <c r="PDI81" s="36"/>
      <c r="PDJ81" s="36"/>
      <c r="PDK81" s="36"/>
      <c r="PDL81" s="36"/>
      <c r="PDM81" s="36"/>
      <c r="PDN81" s="36"/>
      <c r="PDO81" s="36"/>
      <c r="PDP81" s="36"/>
      <c r="PDQ81" s="36"/>
      <c r="PDR81" s="345"/>
      <c r="PDS81" s="538"/>
      <c r="PDT81" s="539"/>
      <c r="PDU81" s="538"/>
      <c r="PDV81" s="540"/>
      <c r="PDW81" s="540"/>
      <c r="PDX81" s="538"/>
      <c r="PDY81" s="538"/>
      <c r="PDZ81" s="541"/>
      <c r="PEA81" s="538"/>
      <c r="PEB81" s="538"/>
      <c r="PEC81" s="538"/>
      <c r="PED81" s="538"/>
      <c r="PEE81" s="538"/>
      <c r="PEF81" s="543"/>
      <c r="PEG81" s="192"/>
      <c r="PEH81" s="36"/>
      <c r="PEI81" s="36"/>
      <c r="PEJ81" s="36"/>
      <c r="PEK81" s="36"/>
      <c r="PEL81" s="36"/>
      <c r="PEM81" s="36"/>
      <c r="PEN81" s="36"/>
      <c r="PEO81" s="192"/>
      <c r="PEP81" s="192"/>
      <c r="PEQ81" s="36"/>
      <c r="PER81" s="36"/>
      <c r="PES81" s="36"/>
      <c r="PET81" s="36"/>
      <c r="PEU81" s="36"/>
      <c r="PEV81" s="36"/>
      <c r="PEW81" s="36"/>
      <c r="PEX81" s="36"/>
      <c r="PEY81" s="36"/>
      <c r="PEZ81" s="36"/>
      <c r="PFA81" s="36"/>
      <c r="PFB81" s="36"/>
      <c r="PFC81" s="36"/>
      <c r="PFD81" s="36"/>
      <c r="PFE81" s="345"/>
      <c r="PFF81" s="538"/>
      <c r="PFG81" s="539"/>
      <c r="PFH81" s="538"/>
      <c r="PFI81" s="540"/>
      <c r="PFJ81" s="540"/>
      <c r="PFK81" s="538"/>
      <c r="PFL81" s="538"/>
      <c r="PFM81" s="541"/>
      <c r="PFN81" s="538"/>
      <c r="PFO81" s="538"/>
      <c r="PFP81" s="538"/>
      <c r="PFQ81" s="538"/>
      <c r="PFR81" s="538"/>
      <c r="PFS81" s="543"/>
      <c r="PFT81" s="192"/>
      <c r="PFU81" s="36"/>
      <c r="PFV81" s="36"/>
      <c r="PFW81" s="36"/>
      <c r="PFX81" s="36"/>
      <c r="PFY81" s="36"/>
      <c r="PFZ81" s="36"/>
      <c r="PGA81" s="36"/>
      <c r="PGB81" s="192"/>
      <c r="PGC81" s="192"/>
      <c r="PGD81" s="36"/>
      <c r="PGE81" s="36"/>
      <c r="PGF81" s="36"/>
      <c r="PGG81" s="36"/>
      <c r="PGH81" s="36"/>
      <c r="PGI81" s="36"/>
      <c r="PGJ81" s="36"/>
      <c r="PGK81" s="36"/>
      <c r="PGL81" s="36"/>
      <c r="PGM81" s="36"/>
      <c r="PGN81" s="36"/>
      <c r="PGO81" s="36"/>
      <c r="PGP81" s="36"/>
      <c r="PGQ81" s="36"/>
      <c r="PGR81" s="345"/>
      <c r="PGS81" s="538"/>
      <c r="PGT81" s="539"/>
      <c r="PGU81" s="538"/>
      <c r="PGV81" s="540"/>
      <c r="PGW81" s="540"/>
      <c r="PGX81" s="538"/>
      <c r="PGY81" s="538"/>
      <c r="PGZ81" s="541"/>
      <c r="PHA81" s="538"/>
      <c r="PHB81" s="538"/>
      <c r="PHC81" s="538"/>
      <c r="PHD81" s="538"/>
      <c r="PHE81" s="538"/>
      <c r="PHF81" s="543"/>
      <c r="PHG81" s="192"/>
      <c r="PHH81" s="36"/>
      <c r="PHI81" s="36"/>
      <c r="PHJ81" s="36"/>
      <c r="PHK81" s="36"/>
      <c r="PHL81" s="36"/>
      <c r="PHM81" s="36"/>
      <c r="PHN81" s="36"/>
      <c r="PHO81" s="192"/>
      <c r="PHP81" s="192"/>
      <c r="PHQ81" s="36"/>
      <c r="PHR81" s="36"/>
      <c r="PHS81" s="36"/>
      <c r="PHT81" s="36"/>
      <c r="PHU81" s="36"/>
      <c r="PHV81" s="36"/>
      <c r="PHW81" s="36"/>
      <c r="PHX81" s="36"/>
      <c r="PHY81" s="36"/>
      <c r="PHZ81" s="36"/>
      <c r="PIA81" s="36"/>
      <c r="PIB81" s="36"/>
      <c r="PIC81" s="36"/>
      <c r="PID81" s="36"/>
      <c r="PIE81" s="345"/>
      <c r="PIF81" s="538"/>
      <c r="PIG81" s="539"/>
      <c r="PIH81" s="538"/>
      <c r="PII81" s="540"/>
      <c r="PIJ81" s="540"/>
      <c r="PIK81" s="538"/>
      <c r="PIL81" s="538"/>
      <c r="PIM81" s="541"/>
      <c r="PIN81" s="538"/>
      <c r="PIO81" s="538"/>
      <c r="PIP81" s="538"/>
      <c r="PIQ81" s="538"/>
      <c r="PIR81" s="538"/>
      <c r="PIS81" s="543"/>
      <c r="PIT81" s="192"/>
      <c r="PIU81" s="36"/>
      <c r="PIV81" s="36"/>
      <c r="PIW81" s="36"/>
      <c r="PIX81" s="36"/>
      <c r="PIY81" s="36"/>
      <c r="PIZ81" s="36"/>
      <c r="PJA81" s="36"/>
      <c r="PJB81" s="192"/>
      <c r="PJC81" s="192"/>
      <c r="PJD81" s="36"/>
      <c r="PJE81" s="36"/>
      <c r="PJF81" s="36"/>
      <c r="PJG81" s="36"/>
      <c r="PJH81" s="36"/>
      <c r="PJI81" s="36"/>
      <c r="PJJ81" s="36"/>
      <c r="PJK81" s="36"/>
      <c r="PJL81" s="36"/>
      <c r="PJM81" s="36"/>
      <c r="PJN81" s="36"/>
      <c r="PJO81" s="36"/>
      <c r="PJP81" s="36"/>
      <c r="PJQ81" s="36"/>
      <c r="PJR81" s="345"/>
      <c r="PJS81" s="538"/>
      <c r="PJT81" s="539"/>
      <c r="PJU81" s="538"/>
      <c r="PJV81" s="540"/>
      <c r="PJW81" s="540"/>
      <c r="PJX81" s="538"/>
      <c r="PJY81" s="538"/>
      <c r="PJZ81" s="541"/>
      <c r="PKA81" s="538"/>
      <c r="PKB81" s="538"/>
      <c r="PKC81" s="538"/>
      <c r="PKD81" s="538"/>
      <c r="PKE81" s="538"/>
      <c r="PKF81" s="543"/>
      <c r="PKG81" s="192"/>
      <c r="PKH81" s="36"/>
      <c r="PKI81" s="36"/>
      <c r="PKJ81" s="36"/>
      <c r="PKK81" s="36"/>
      <c r="PKL81" s="36"/>
      <c r="PKM81" s="36"/>
      <c r="PKN81" s="36"/>
      <c r="PKO81" s="192"/>
      <c r="PKP81" s="192"/>
      <c r="PKQ81" s="36"/>
      <c r="PKR81" s="36"/>
      <c r="PKS81" s="36"/>
      <c r="PKT81" s="36"/>
      <c r="PKU81" s="36"/>
      <c r="PKV81" s="36"/>
      <c r="PKW81" s="36"/>
      <c r="PKX81" s="36"/>
      <c r="PKY81" s="36"/>
      <c r="PKZ81" s="36"/>
      <c r="PLA81" s="36"/>
      <c r="PLB81" s="36"/>
      <c r="PLC81" s="36"/>
      <c r="PLD81" s="36"/>
      <c r="PLE81" s="345"/>
      <c r="PLF81" s="538"/>
      <c r="PLG81" s="539"/>
      <c r="PLH81" s="538"/>
      <c r="PLI81" s="540"/>
      <c r="PLJ81" s="540"/>
      <c r="PLK81" s="538"/>
      <c r="PLL81" s="538"/>
      <c r="PLM81" s="541"/>
      <c r="PLN81" s="538"/>
      <c r="PLO81" s="538"/>
      <c r="PLP81" s="538"/>
      <c r="PLQ81" s="538"/>
      <c r="PLR81" s="538"/>
      <c r="PLS81" s="543"/>
      <c r="PLT81" s="192"/>
      <c r="PLU81" s="36"/>
      <c r="PLV81" s="36"/>
      <c r="PLW81" s="36"/>
      <c r="PLX81" s="36"/>
      <c r="PLY81" s="36"/>
      <c r="PLZ81" s="36"/>
      <c r="PMA81" s="36"/>
      <c r="PMB81" s="192"/>
      <c r="PMC81" s="192"/>
      <c r="PMD81" s="36"/>
      <c r="PME81" s="36"/>
      <c r="PMF81" s="36"/>
      <c r="PMG81" s="36"/>
      <c r="PMH81" s="36"/>
      <c r="PMI81" s="36"/>
      <c r="PMJ81" s="36"/>
      <c r="PMK81" s="36"/>
      <c r="PML81" s="36"/>
      <c r="PMM81" s="36"/>
      <c r="PMN81" s="36"/>
      <c r="PMO81" s="36"/>
      <c r="PMP81" s="36"/>
      <c r="PMQ81" s="36"/>
      <c r="PMR81" s="345"/>
      <c r="PMS81" s="538"/>
      <c r="PMT81" s="539"/>
      <c r="PMU81" s="538"/>
      <c r="PMV81" s="540"/>
      <c r="PMW81" s="540"/>
      <c r="PMX81" s="538"/>
      <c r="PMY81" s="538"/>
      <c r="PMZ81" s="541"/>
      <c r="PNA81" s="538"/>
      <c r="PNB81" s="538"/>
      <c r="PNC81" s="538"/>
      <c r="PND81" s="538"/>
      <c r="PNE81" s="538"/>
      <c r="PNF81" s="543"/>
      <c r="PNG81" s="192"/>
      <c r="PNH81" s="36"/>
      <c r="PNI81" s="36"/>
      <c r="PNJ81" s="36"/>
      <c r="PNK81" s="36"/>
      <c r="PNL81" s="36"/>
      <c r="PNM81" s="36"/>
      <c r="PNN81" s="36"/>
      <c r="PNO81" s="192"/>
      <c r="PNP81" s="192"/>
      <c r="PNQ81" s="36"/>
      <c r="PNR81" s="36"/>
      <c r="PNS81" s="36"/>
      <c r="PNT81" s="36"/>
      <c r="PNU81" s="36"/>
      <c r="PNV81" s="36"/>
      <c r="PNW81" s="36"/>
      <c r="PNX81" s="36"/>
      <c r="PNY81" s="36"/>
      <c r="PNZ81" s="36"/>
      <c r="POA81" s="36"/>
      <c r="POB81" s="36"/>
      <c r="POC81" s="36"/>
      <c r="POD81" s="36"/>
      <c r="POE81" s="345"/>
      <c r="POF81" s="538"/>
      <c r="POG81" s="539"/>
      <c r="POH81" s="538"/>
      <c r="POI81" s="540"/>
      <c r="POJ81" s="540"/>
      <c r="POK81" s="538"/>
      <c r="POL81" s="538"/>
      <c r="POM81" s="541"/>
      <c r="PON81" s="538"/>
      <c r="POO81" s="538"/>
      <c r="POP81" s="538"/>
      <c r="POQ81" s="538"/>
      <c r="POR81" s="538"/>
      <c r="POS81" s="543"/>
      <c r="POT81" s="192"/>
      <c r="POU81" s="36"/>
      <c r="POV81" s="36"/>
      <c r="POW81" s="36"/>
      <c r="POX81" s="36"/>
      <c r="POY81" s="36"/>
      <c r="POZ81" s="36"/>
      <c r="PPA81" s="36"/>
      <c r="PPB81" s="192"/>
      <c r="PPC81" s="192"/>
      <c r="PPD81" s="36"/>
      <c r="PPE81" s="36"/>
      <c r="PPF81" s="36"/>
      <c r="PPG81" s="36"/>
      <c r="PPH81" s="36"/>
      <c r="PPI81" s="36"/>
      <c r="PPJ81" s="36"/>
      <c r="PPK81" s="36"/>
      <c r="PPL81" s="36"/>
      <c r="PPM81" s="36"/>
      <c r="PPN81" s="36"/>
      <c r="PPO81" s="36"/>
      <c r="PPP81" s="36"/>
      <c r="PPQ81" s="36"/>
      <c r="PPR81" s="345"/>
      <c r="PPS81" s="538"/>
      <c r="PPT81" s="539"/>
      <c r="PPU81" s="538"/>
      <c r="PPV81" s="540"/>
      <c r="PPW81" s="540"/>
      <c r="PPX81" s="538"/>
      <c r="PPY81" s="538"/>
      <c r="PPZ81" s="541"/>
      <c r="PQA81" s="538"/>
      <c r="PQB81" s="538"/>
      <c r="PQC81" s="538"/>
      <c r="PQD81" s="538"/>
      <c r="PQE81" s="538"/>
      <c r="PQF81" s="543"/>
      <c r="PQG81" s="192"/>
      <c r="PQH81" s="36"/>
      <c r="PQI81" s="36"/>
      <c r="PQJ81" s="36"/>
      <c r="PQK81" s="36"/>
      <c r="PQL81" s="36"/>
      <c r="PQM81" s="36"/>
      <c r="PQN81" s="36"/>
      <c r="PQO81" s="192"/>
      <c r="PQP81" s="192"/>
      <c r="PQQ81" s="36"/>
      <c r="PQR81" s="36"/>
      <c r="PQS81" s="36"/>
      <c r="PQT81" s="36"/>
      <c r="PQU81" s="36"/>
      <c r="PQV81" s="36"/>
      <c r="PQW81" s="36"/>
      <c r="PQX81" s="36"/>
      <c r="PQY81" s="36"/>
      <c r="PQZ81" s="36"/>
      <c r="PRA81" s="36"/>
      <c r="PRB81" s="36"/>
      <c r="PRC81" s="36"/>
      <c r="PRD81" s="36"/>
      <c r="PRE81" s="345"/>
      <c r="PRF81" s="538"/>
      <c r="PRG81" s="539"/>
      <c r="PRH81" s="538"/>
      <c r="PRI81" s="540"/>
      <c r="PRJ81" s="540"/>
      <c r="PRK81" s="538"/>
      <c r="PRL81" s="538"/>
      <c r="PRM81" s="541"/>
      <c r="PRN81" s="538"/>
      <c r="PRO81" s="538"/>
      <c r="PRP81" s="538"/>
      <c r="PRQ81" s="538"/>
      <c r="PRR81" s="538"/>
      <c r="PRS81" s="543"/>
      <c r="PRT81" s="192"/>
      <c r="PRU81" s="36"/>
      <c r="PRV81" s="36"/>
      <c r="PRW81" s="36"/>
      <c r="PRX81" s="36"/>
      <c r="PRY81" s="36"/>
      <c r="PRZ81" s="36"/>
      <c r="PSA81" s="36"/>
      <c r="PSB81" s="192"/>
      <c r="PSC81" s="192"/>
      <c r="PSD81" s="36"/>
      <c r="PSE81" s="36"/>
      <c r="PSF81" s="36"/>
      <c r="PSG81" s="36"/>
      <c r="PSH81" s="36"/>
      <c r="PSI81" s="36"/>
      <c r="PSJ81" s="36"/>
      <c r="PSK81" s="36"/>
      <c r="PSL81" s="36"/>
      <c r="PSM81" s="36"/>
      <c r="PSN81" s="36"/>
      <c r="PSO81" s="36"/>
      <c r="PSP81" s="36"/>
      <c r="PSQ81" s="36"/>
      <c r="PSR81" s="345"/>
      <c r="PSS81" s="538"/>
      <c r="PST81" s="539"/>
      <c r="PSU81" s="538"/>
      <c r="PSV81" s="540"/>
      <c r="PSW81" s="540"/>
      <c r="PSX81" s="538"/>
      <c r="PSY81" s="538"/>
      <c r="PSZ81" s="541"/>
      <c r="PTA81" s="538"/>
      <c r="PTB81" s="538"/>
      <c r="PTC81" s="538"/>
      <c r="PTD81" s="538"/>
      <c r="PTE81" s="538"/>
      <c r="PTF81" s="543"/>
      <c r="PTG81" s="192"/>
      <c r="PTH81" s="36"/>
      <c r="PTI81" s="36"/>
      <c r="PTJ81" s="36"/>
      <c r="PTK81" s="36"/>
      <c r="PTL81" s="36"/>
      <c r="PTM81" s="36"/>
      <c r="PTN81" s="36"/>
      <c r="PTO81" s="192"/>
      <c r="PTP81" s="192"/>
      <c r="PTQ81" s="36"/>
      <c r="PTR81" s="36"/>
      <c r="PTS81" s="36"/>
      <c r="PTT81" s="36"/>
      <c r="PTU81" s="36"/>
      <c r="PTV81" s="36"/>
      <c r="PTW81" s="36"/>
      <c r="PTX81" s="36"/>
      <c r="PTY81" s="36"/>
      <c r="PTZ81" s="36"/>
      <c r="PUA81" s="36"/>
      <c r="PUB81" s="36"/>
      <c r="PUC81" s="36"/>
      <c r="PUD81" s="36"/>
      <c r="PUE81" s="345"/>
      <c r="PUF81" s="538"/>
      <c r="PUG81" s="539"/>
      <c r="PUH81" s="538"/>
      <c r="PUI81" s="540"/>
      <c r="PUJ81" s="540"/>
      <c r="PUK81" s="538"/>
      <c r="PUL81" s="538"/>
      <c r="PUM81" s="541"/>
      <c r="PUN81" s="538"/>
      <c r="PUO81" s="538"/>
      <c r="PUP81" s="538"/>
      <c r="PUQ81" s="538"/>
      <c r="PUR81" s="538"/>
      <c r="PUS81" s="543"/>
      <c r="PUT81" s="192"/>
      <c r="PUU81" s="36"/>
      <c r="PUV81" s="36"/>
      <c r="PUW81" s="36"/>
      <c r="PUX81" s="36"/>
      <c r="PUY81" s="36"/>
      <c r="PUZ81" s="36"/>
      <c r="PVA81" s="36"/>
      <c r="PVB81" s="192"/>
      <c r="PVC81" s="192"/>
      <c r="PVD81" s="36"/>
      <c r="PVE81" s="36"/>
      <c r="PVF81" s="36"/>
      <c r="PVG81" s="36"/>
      <c r="PVH81" s="36"/>
      <c r="PVI81" s="36"/>
      <c r="PVJ81" s="36"/>
      <c r="PVK81" s="36"/>
      <c r="PVL81" s="36"/>
      <c r="PVM81" s="36"/>
      <c r="PVN81" s="36"/>
      <c r="PVO81" s="36"/>
      <c r="PVP81" s="36"/>
      <c r="PVQ81" s="36"/>
      <c r="PVR81" s="345"/>
      <c r="PVS81" s="538"/>
      <c r="PVT81" s="539"/>
      <c r="PVU81" s="538"/>
      <c r="PVV81" s="540"/>
      <c r="PVW81" s="540"/>
      <c r="PVX81" s="538"/>
      <c r="PVY81" s="538"/>
      <c r="PVZ81" s="541"/>
      <c r="PWA81" s="538"/>
      <c r="PWB81" s="538"/>
      <c r="PWC81" s="538"/>
      <c r="PWD81" s="538"/>
      <c r="PWE81" s="538"/>
      <c r="PWF81" s="543"/>
      <c r="PWG81" s="192"/>
      <c r="PWH81" s="36"/>
      <c r="PWI81" s="36"/>
      <c r="PWJ81" s="36"/>
      <c r="PWK81" s="36"/>
      <c r="PWL81" s="36"/>
      <c r="PWM81" s="36"/>
      <c r="PWN81" s="36"/>
      <c r="PWO81" s="192"/>
      <c r="PWP81" s="192"/>
      <c r="PWQ81" s="36"/>
      <c r="PWR81" s="36"/>
      <c r="PWS81" s="36"/>
      <c r="PWT81" s="36"/>
      <c r="PWU81" s="36"/>
      <c r="PWV81" s="36"/>
      <c r="PWW81" s="36"/>
      <c r="PWX81" s="36"/>
      <c r="PWY81" s="36"/>
      <c r="PWZ81" s="36"/>
      <c r="PXA81" s="36"/>
      <c r="PXB81" s="36"/>
      <c r="PXC81" s="36"/>
      <c r="PXD81" s="36"/>
      <c r="PXE81" s="345"/>
      <c r="PXF81" s="538"/>
      <c r="PXG81" s="539"/>
      <c r="PXH81" s="538"/>
      <c r="PXI81" s="540"/>
      <c r="PXJ81" s="540"/>
      <c r="PXK81" s="538"/>
      <c r="PXL81" s="538"/>
      <c r="PXM81" s="541"/>
      <c r="PXN81" s="538"/>
      <c r="PXO81" s="538"/>
      <c r="PXP81" s="538"/>
      <c r="PXQ81" s="538"/>
      <c r="PXR81" s="538"/>
      <c r="PXS81" s="543"/>
      <c r="PXT81" s="192"/>
      <c r="PXU81" s="36"/>
      <c r="PXV81" s="36"/>
      <c r="PXW81" s="36"/>
      <c r="PXX81" s="36"/>
      <c r="PXY81" s="36"/>
      <c r="PXZ81" s="36"/>
      <c r="PYA81" s="36"/>
      <c r="PYB81" s="192"/>
      <c r="PYC81" s="192"/>
      <c r="PYD81" s="36"/>
      <c r="PYE81" s="36"/>
      <c r="PYF81" s="36"/>
      <c r="PYG81" s="36"/>
      <c r="PYH81" s="36"/>
      <c r="PYI81" s="36"/>
      <c r="PYJ81" s="36"/>
      <c r="PYK81" s="36"/>
      <c r="PYL81" s="36"/>
      <c r="PYM81" s="36"/>
      <c r="PYN81" s="36"/>
      <c r="PYO81" s="36"/>
      <c r="PYP81" s="36"/>
      <c r="PYQ81" s="36"/>
      <c r="PYR81" s="345"/>
      <c r="PYS81" s="538"/>
      <c r="PYT81" s="539"/>
      <c r="PYU81" s="538"/>
      <c r="PYV81" s="540"/>
      <c r="PYW81" s="540"/>
      <c r="PYX81" s="538"/>
      <c r="PYY81" s="538"/>
      <c r="PYZ81" s="541"/>
      <c r="PZA81" s="538"/>
      <c r="PZB81" s="538"/>
      <c r="PZC81" s="538"/>
      <c r="PZD81" s="538"/>
      <c r="PZE81" s="538"/>
      <c r="PZF81" s="543"/>
      <c r="PZG81" s="192"/>
      <c r="PZH81" s="36"/>
      <c r="PZI81" s="36"/>
      <c r="PZJ81" s="36"/>
      <c r="PZK81" s="36"/>
      <c r="PZL81" s="36"/>
      <c r="PZM81" s="36"/>
      <c r="PZN81" s="36"/>
      <c r="PZO81" s="192"/>
      <c r="PZP81" s="192"/>
      <c r="PZQ81" s="36"/>
      <c r="PZR81" s="36"/>
      <c r="PZS81" s="36"/>
      <c r="PZT81" s="36"/>
      <c r="PZU81" s="36"/>
      <c r="PZV81" s="36"/>
      <c r="PZW81" s="36"/>
      <c r="PZX81" s="36"/>
      <c r="PZY81" s="36"/>
      <c r="PZZ81" s="36"/>
      <c r="QAA81" s="36"/>
      <c r="QAB81" s="36"/>
      <c r="QAC81" s="36"/>
      <c r="QAD81" s="36"/>
      <c r="QAE81" s="345"/>
      <c r="QAF81" s="538"/>
      <c r="QAG81" s="539"/>
      <c r="QAH81" s="538"/>
      <c r="QAI81" s="540"/>
      <c r="QAJ81" s="540"/>
      <c r="QAK81" s="538"/>
      <c r="QAL81" s="538"/>
      <c r="QAM81" s="541"/>
      <c r="QAN81" s="538"/>
      <c r="QAO81" s="538"/>
      <c r="QAP81" s="538"/>
      <c r="QAQ81" s="538"/>
      <c r="QAR81" s="538"/>
      <c r="QAS81" s="543"/>
      <c r="QAT81" s="192"/>
      <c r="QAU81" s="36"/>
      <c r="QAV81" s="36"/>
      <c r="QAW81" s="36"/>
      <c r="QAX81" s="36"/>
      <c r="QAY81" s="36"/>
      <c r="QAZ81" s="36"/>
      <c r="QBA81" s="36"/>
      <c r="QBB81" s="192"/>
      <c r="QBC81" s="192"/>
      <c r="QBD81" s="36"/>
      <c r="QBE81" s="36"/>
      <c r="QBF81" s="36"/>
      <c r="QBG81" s="36"/>
      <c r="QBH81" s="36"/>
      <c r="QBI81" s="36"/>
      <c r="QBJ81" s="36"/>
      <c r="QBK81" s="36"/>
      <c r="QBL81" s="36"/>
      <c r="QBM81" s="36"/>
      <c r="QBN81" s="36"/>
      <c r="QBO81" s="36"/>
      <c r="QBP81" s="36"/>
      <c r="QBQ81" s="36"/>
      <c r="QBR81" s="345"/>
      <c r="QBS81" s="538"/>
      <c r="QBT81" s="539"/>
      <c r="QBU81" s="538"/>
      <c r="QBV81" s="540"/>
      <c r="QBW81" s="540"/>
      <c r="QBX81" s="538"/>
      <c r="QBY81" s="538"/>
      <c r="QBZ81" s="541"/>
      <c r="QCA81" s="538"/>
      <c r="QCB81" s="538"/>
      <c r="QCC81" s="538"/>
      <c r="QCD81" s="538"/>
      <c r="QCE81" s="538"/>
      <c r="QCF81" s="543"/>
      <c r="QCG81" s="192"/>
      <c r="QCH81" s="36"/>
      <c r="QCI81" s="36"/>
      <c r="QCJ81" s="36"/>
      <c r="QCK81" s="36"/>
      <c r="QCL81" s="36"/>
      <c r="QCM81" s="36"/>
      <c r="QCN81" s="36"/>
      <c r="QCO81" s="192"/>
      <c r="QCP81" s="192"/>
      <c r="QCQ81" s="36"/>
      <c r="QCR81" s="36"/>
      <c r="QCS81" s="36"/>
      <c r="QCT81" s="36"/>
      <c r="QCU81" s="36"/>
      <c r="QCV81" s="36"/>
      <c r="QCW81" s="36"/>
      <c r="QCX81" s="36"/>
      <c r="QCY81" s="36"/>
      <c r="QCZ81" s="36"/>
      <c r="QDA81" s="36"/>
      <c r="QDB81" s="36"/>
      <c r="QDC81" s="36"/>
      <c r="QDD81" s="36"/>
      <c r="QDE81" s="345"/>
      <c r="QDF81" s="538"/>
      <c r="QDG81" s="539"/>
      <c r="QDH81" s="538"/>
      <c r="QDI81" s="540"/>
      <c r="QDJ81" s="540"/>
      <c r="QDK81" s="538"/>
      <c r="QDL81" s="538"/>
      <c r="QDM81" s="541"/>
      <c r="QDN81" s="538"/>
      <c r="QDO81" s="538"/>
      <c r="QDP81" s="538"/>
      <c r="QDQ81" s="538"/>
      <c r="QDR81" s="538"/>
      <c r="QDS81" s="543"/>
      <c r="QDT81" s="192"/>
      <c r="QDU81" s="36"/>
      <c r="QDV81" s="36"/>
      <c r="QDW81" s="36"/>
      <c r="QDX81" s="36"/>
      <c r="QDY81" s="36"/>
      <c r="QDZ81" s="36"/>
      <c r="QEA81" s="36"/>
      <c r="QEB81" s="192"/>
      <c r="QEC81" s="192"/>
      <c r="QED81" s="36"/>
      <c r="QEE81" s="36"/>
      <c r="QEF81" s="36"/>
      <c r="QEG81" s="36"/>
      <c r="QEH81" s="36"/>
      <c r="QEI81" s="36"/>
      <c r="QEJ81" s="36"/>
      <c r="QEK81" s="36"/>
      <c r="QEL81" s="36"/>
      <c r="QEM81" s="36"/>
      <c r="QEN81" s="36"/>
      <c r="QEO81" s="36"/>
      <c r="QEP81" s="36"/>
      <c r="QEQ81" s="36"/>
      <c r="QER81" s="345"/>
      <c r="QES81" s="538"/>
      <c r="QET81" s="539"/>
      <c r="QEU81" s="538"/>
      <c r="QEV81" s="540"/>
      <c r="QEW81" s="540"/>
      <c r="QEX81" s="538"/>
      <c r="QEY81" s="538"/>
      <c r="QEZ81" s="541"/>
      <c r="QFA81" s="538"/>
      <c r="QFB81" s="538"/>
      <c r="QFC81" s="538"/>
      <c r="QFD81" s="538"/>
      <c r="QFE81" s="538"/>
      <c r="QFF81" s="543"/>
      <c r="QFG81" s="192"/>
      <c r="QFH81" s="36"/>
      <c r="QFI81" s="36"/>
      <c r="QFJ81" s="36"/>
      <c r="QFK81" s="36"/>
      <c r="QFL81" s="36"/>
      <c r="QFM81" s="36"/>
      <c r="QFN81" s="36"/>
      <c r="QFO81" s="192"/>
      <c r="QFP81" s="192"/>
      <c r="QFQ81" s="36"/>
      <c r="QFR81" s="36"/>
      <c r="QFS81" s="36"/>
      <c r="QFT81" s="36"/>
      <c r="QFU81" s="36"/>
      <c r="QFV81" s="36"/>
      <c r="QFW81" s="36"/>
      <c r="QFX81" s="36"/>
      <c r="QFY81" s="36"/>
      <c r="QFZ81" s="36"/>
      <c r="QGA81" s="36"/>
      <c r="QGB81" s="36"/>
      <c r="QGC81" s="36"/>
      <c r="QGD81" s="36"/>
      <c r="QGE81" s="345"/>
      <c r="QGF81" s="538"/>
      <c r="QGG81" s="539"/>
      <c r="QGH81" s="538"/>
      <c r="QGI81" s="540"/>
      <c r="QGJ81" s="540"/>
      <c r="QGK81" s="538"/>
      <c r="QGL81" s="538"/>
      <c r="QGM81" s="541"/>
      <c r="QGN81" s="538"/>
      <c r="QGO81" s="538"/>
      <c r="QGP81" s="538"/>
      <c r="QGQ81" s="538"/>
      <c r="QGR81" s="538"/>
      <c r="QGS81" s="543"/>
      <c r="QGT81" s="192"/>
      <c r="QGU81" s="36"/>
      <c r="QGV81" s="36"/>
      <c r="QGW81" s="36"/>
      <c r="QGX81" s="36"/>
      <c r="QGY81" s="36"/>
      <c r="QGZ81" s="36"/>
      <c r="QHA81" s="36"/>
      <c r="QHB81" s="192"/>
      <c r="QHC81" s="192"/>
      <c r="QHD81" s="36"/>
      <c r="QHE81" s="36"/>
      <c r="QHF81" s="36"/>
      <c r="QHG81" s="36"/>
      <c r="QHH81" s="36"/>
      <c r="QHI81" s="36"/>
      <c r="QHJ81" s="36"/>
      <c r="QHK81" s="36"/>
      <c r="QHL81" s="36"/>
      <c r="QHM81" s="36"/>
      <c r="QHN81" s="36"/>
      <c r="QHO81" s="36"/>
      <c r="QHP81" s="36"/>
      <c r="QHQ81" s="36"/>
      <c r="QHR81" s="345"/>
      <c r="QHS81" s="538"/>
      <c r="QHT81" s="539"/>
      <c r="QHU81" s="538"/>
      <c r="QHV81" s="540"/>
      <c r="QHW81" s="540"/>
      <c r="QHX81" s="538"/>
      <c r="QHY81" s="538"/>
      <c r="QHZ81" s="541"/>
      <c r="QIA81" s="538"/>
      <c r="QIB81" s="538"/>
      <c r="QIC81" s="538"/>
      <c r="QID81" s="538"/>
      <c r="QIE81" s="538"/>
      <c r="QIF81" s="543"/>
      <c r="QIG81" s="192"/>
      <c r="QIH81" s="36"/>
      <c r="QII81" s="36"/>
      <c r="QIJ81" s="36"/>
      <c r="QIK81" s="36"/>
      <c r="QIL81" s="36"/>
      <c r="QIM81" s="36"/>
      <c r="QIN81" s="36"/>
      <c r="QIO81" s="192"/>
      <c r="QIP81" s="192"/>
      <c r="QIQ81" s="36"/>
      <c r="QIR81" s="36"/>
      <c r="QIS81" s="36"/>
      <c r="QIT81" s="36"/>
      <c r="QIU81" s="36"/>
      <c r="QIV81" s="36"/>
      <c r="QIW81" s="36"/>
      <c r="QIX81" s="36"/>
      <c r="QIY81" s="36"/>
      <c r="QIZ81" s="36"/>
      <c r="QJA81" s="36"/>
      <c r="QJB81" s="36"/>
      <c r="QJC81" s="36"/>
      <c r="QJD81" s="36"/>
      <c r="QJE81" s="345"/>
      <c r="QJF81" s="538"/>
      <c r="QJG81" s="539"/>
      <c r="QJH81" s="538"/>
      <c r="QJI81" s="540"/>
      <c r="QJJ81" s="540"/>
      <c r="QJK81" s="538"/>
      <c r="QJL81" s="538"/>
      <c r="QJM81" s="541"/>
      <c r="QJN81" s="538"/>
      <c r="QJO81" s="538"/>
      <c r="QJP81" s="538"/>
      <c r="QJQ81" s="538"/>
      <c r="QJR81" s="538"/>
      <c r="QJS81" s="543"/>
      <c r="QJT81" s="192"/>
      <c r="QJU81" s="36"/>
      <c r="QJV81" s="36"/>
      <c r="QJW81" s="36"/>
      <c r="QJX81" s="36"/>
      <c r="QJY81" s="36"/>
      <c r="QJZ81" s="36"/>
      <c r="QKA81" s="36"/>
      <c r="QKB81" s="192"/>
      <c r="QKC81" s="192"/>
      <c r="QKD81" s="36"/>
      <c r="QKE81" s="36"/>
      <c r="QKF81" s="36"/>
      <c r="QKG81" s="36"/>
      <c r="QKH81" s="36"/>
      <c r="QKI81" s="36"/>
      <c r="QKJ81" s="36"/>
      <c r="QKK81" s="36"/>
      <c r="QKL81" s="36"/>
      <c r="QKM81" s="36"/>
      <c r="QKN81" s="36"/>
      <c r="QKO81" s="36"/>
      <c r="QKP81" s="36"/>
      <c r="QKQ81" s="36"/>
      <c r="QKR81" s="345"/>
      <c r="QKS81" s="538"/>
      <c r="QKT81" s="539"/>
      <c r="QKU81" s="538"/>
      <c r="QKV81" s="540"/>
      <c r="QKW81" s="540"/>
      <c r="QKX81" s="538"/>
      <c r="QKY81" s="538"/>
      <c r="QKZ81" s="541"/>
      <c r="QLA81" s="538"/>
      <c r="QLB81" s="538"/>
      <c r="QLC81" s="538"/>
      <c r="QLD81" s="538"/>
      <c r="QLE81" s="538"/>
      <c r="QLF81" s="543"/>
      <c r="QLG81" s="192"/>
      <c r="QLH81" s="36"/>
      <c r="QLI81" s="36"/>
      <c r="QLJ81" s="36"/>
      <c r="QLK81" s="36"/>
      <c r="QLL81" s="36"/>
      <c r="QLM81" s="36"/>
      <c r="QLN81" s="36"/>
      <c r="QLO81" s="192"/>
      <c r="QLP81" s="192"/>
      <c r="QLQ81" s="36"/>
      <c r="QLR81" s="36"/>
      <c r="QLS81" s="36"/>
      <c r="QLT81" s="36"/>
      <c r="QLU81" s="36"/>
      <c r="QLV81" s="36"/>
      <c r="QLW81" s="36"/>
      <c r="QLX81" s="36"/>
      <c r="QLY81" s="36"/>
      <c r="QLZ81" s="36"/>
      <c r="QMA81" s="36"/>
      <c r="QMB81" s="36"/>
      <c r="QMC81" s="36"/>
      <c r="QMD81" s="36"/>
      <c r="QME81" s="345"/>
      <c r="QMF81" s="538"/>
      <c r="QMG81" s="539"/>
      <c r="QMH81" s="538"/>
      <c r="QMI81" s="540"/>
      <c r="QMJ81" s="540"/>
      <c r="QMK81" s="538"/>
      <c r="QML81" s="538"/>
      <c r="QMM81" s="541"/>
      <c r="QMN81" s="538"/>
      <c r="QMO81" s="538"/>
      <c r="QMP81" s="538"/>
      <c r="QMQ81" s="538"/>
      <c r="QMR81" s="538"/>
      <c r="QMS81" s="543"/>
      <c r="QMT81" s="192"/>
      <c r="QMU81" s="36"/>
      <c r="QMV81" s="36"/>
      <c r="QMW81" s="36"/>
      <c r="QMX81" s="36"/>
      <c r="QMY81" s="36"/>
      <c r="QMZ81" s="36"/>
      <c r="QNA81" s="36"/>
      <c r="QNB81" s="192"/>
      <c r="QNC81" s="192"/>
      <c r="QND81" s="36"/>
      <c r="QNE81" s="36"/>
      <c r="QNF81" s="36"/>
      <c r="QNG81" s="36"/>
      <c r="QNH81" s="36"/>
      <c r="QNI81" s="36"/>
      <c r="QNJ81" s="36"/>
      <c r="QNK81" s="36"/>
      <c r="QNL81" s="36"/>
      <c r="QNM81" s="36"/>
      <c r="QNN81" s="36"/>
      <c r="QNO81" s="36"/>
      <c r="QNP81" s="36"/>
      <c r="QNQ81" s="36"/>
      <c r="QNR81" s="345"/>
      <c r="QNS81" s="538"/>
      <c r="QNT81" s="539"/>
      <c r="QNU81" s="538"/>
      <c r="QNV81" s="540"/>
      <c r="QNW81" s="540"/>
      <c r="QNX81" s="538"/>
      <c r="QNY81" s="538"/>
      <c r="QNZ81" s="541"/>
      <c r="QOA81" s="538"/>
      <c r="QOB81" s="538"/>
      <c r="QOC81" s="538"/>
      <c r="QOD81" s="538"/>
      <c r="QOE81" s="538"/>
      <c r="QOF81" s="543"/>
      <c r="QOG81" s="192"/>
      <c r="QOH81" s="36"/>
      <c r="QOI81" s="36"/>
      <c r="QOJ81" s="36"/>
      <c r="QOK81" s="36"/>
      <c r="QOL81" s="36"/>
      <c r="QOM81" s="36"/>
      <c r="QON81" s="36"/>
      <c r="QOO81" s="192"/>
      <c r="QOP81" s="192"/>
      <c r="QOQ81" s="36"/>
      <c r="QOR81" s="36"/>
      <c r="QOS81" s="36"/>
      <c r="QOT81" s="36"/>
      <c r="QOU81" s="36"/>
      <c r="QOV81" s="36"/>
      <c r="QOW81" s="36"/>
      <c r="QOX81" s="36"/>
      <c r="QOY81" s="36"/>
      <c r="QOZ81" s="36"/>
      <c r="QPA81" s="36"/>
      <c r="QPB81" s="36"/>
      <c r="QPC81" s="36"/>
      <c r="QPD81" s="36"/>
      <c r="QPE81" s="345"/>
      <c r="QPF81" s="538"/>
      <c r="QPG81" s="539"/>
      <c r="QPH81" s="538"/>
      <c r="QPI81" s="540"/>
      <c r="QPJ81" s="540"/>
      <c r="QPK81" s="538"/>
      <c r="QPL81" s="538"/>
      <c r="QPM81" s="541"/>
      <c r="QPN81" s="538"/>
      <c r="QPO81" s="538"/>
      <c r="QPP81" s="538"/>
      <c r="QPQ81" s="538"/>
      <c r="QPR81" s="538"/>
      <c r="QPS81" s="543"/>
      <c r="QPT81" s="192"/>
      <c r="QPU81" s="36"/>
      <c r="QPV81" s="36"/>
      <c r="QPW81" s="36"/>
      <c r="QPX81" s="36"/>
      <c r="QPY81" s="36"/>
      <c r="QPZ81" s="36"/>
      <c r="QQA81" s="36"/>
      <c r="QQB81" s="192"/>
      <c r="QQC81" s="192"/>
      <c r="QQD81" s="36"/>
      <c r="QQE81" s="36"/>
      <c r="QQF81" s="36"/>
      <c r="QQG81" s="36"/>
      <c r="QQH81" s="36"/>
      <c r="QQI81" s="36"/>
      <c r="QQJ81" s="36"/>
      <c r="QQK81" s="36"/>
      <c r="QQL81" s="36"/>
      <c r="QQM81" s="36"/>
      <c r="QQN81" s="36"/>
      <c r="QQO81" s="36"/>
      <c r="QQP81" s="36"/>
      <c r="QQQ81" s="36"/>
      <c r="QQR81" s="345"/>
      <c r="QQS81" s="538"/>
      <c r="QQT81" s="539"/>
      <c r="QQU81" s="538"/>
      <c r="QQV81" s="540"/>
      <c r="QQW81" s="540"/>
      <c r="QQX81" s="538"/>
      <c r="QQY81" s="538"/>
      <c r="QQZ81" s="541"/>
      <c r="QRA81" s="538"/>
      <c r="QRB81" s="538"/>
      <c r="QRC81" s="538"/>
      <c r="QRD81" s="538"/>
      <c r="QRE81" s="538"/>
      <c r="QRF81" s="543"/>
      <c r="QRG81" s="192"/>
      <c r="QRH81" s="36"/>
      <c r="QRI81" s="36"/>
      <c r="QRJ81" s="36"/>
      <c r="QRK81" s="36"/>
      <c r="QRL81" s="36"/>
      <c r="QRM81" s="36"/>
      <c r="QRN81" s="36"/>
      <c r="QRO81" s="192"/>
      <c r="QRP81" s="192"/>
      <c r="QRQ81" s="36"/>
      <c r="QRR81" s="36"/>
      <c r="QRS81" s="36"/>
      <c r="QRT81" s="36"/>
      <c r="QRU81" s="36"/>
      <c r="QRV81" s="36"/>
      <c r="QRW81" s="36"/>
      <c r="QRX81" s="36"/>
      <c r="QRY81" s="36"/>
      <c r="QRZ81" s="36"/>
      <c r="QSA81" s="36"/>
      <c r="QSB81" s="36"/>
      <c r="QSC81" s="36"/>
      <c r="QSD81" s="36"/>
      <c r="QSE81" s="345"/>
      <c r="QSF81" s="538"/>
      <c r="QSG81" s="539"/>
      <c r="QSH81" s="538"/>
      <c r="QSI81" s="540"/>
      <c r="QSJ81" s="540"/>
      <c r="QSK81" s="538"/>
      <c r="QSL81" s="538"/>
      <c r="QSM81" s="541"/>
      <c r="QSN81" s="538"/>
      <c r="QSO81" s="538"/>
      <c r="QSP81" s="538"/>
      <c r="QSQ81" s="538"/>
      <c r="QSR81" s="538"/>
      <c r="QSS81" s="543"/>
      <c r="QST81" s="192"/>
      <c r="QSU81" s="36"/>
      <c r="QSV81" s="36"/>
      <c r="QSW81" s="36"/>
      <c r="QSX81" s="36"/>
      <c r="QSY81" s="36"/>
      <c r="QSZ81" s="36"/>
      <c r="QTA81" s="36"/>
      <c r="QTB81" s="192"/>
      <c r="QTC81" s="192"/>
      <c r="QTD81" s="36"/>
      <c r="QTE81" s="36"/>
      <c r="QTF81" s="36"/>
      <c r="QTG81" s="36"/>
      <c r="QTH81" s="36"/>
      <c r="QTI81" s="36"/>
      <c r="QTJ81" s="36"/>
      <c r="QTK81" s="36"/>
      <c r="QTL81" s="36"/>
      <c r="QTM81" s="36"/>
      <c r="QTN81" s="36"/>
      <c r="QTO81" s="36"/>
      <c r="QTP81" s="36"/>
      <c r="QTQ81" s="36"/>
      <c r="QTR81" s="345"/>
      <c r="QTS81" s="538"/>
      <c r="QTT81" s="539"/>
      <c r="QTU81" s="538"/>
      <c r="QTV81" s="540"/>
      <c r="QTW81" s="540"/>
      <c r="QTX81" s="538"/>
      <c r="QTY81" s="538"/>
      <c r="QTZ81" s="541"/>
      <c r="QUA81" s="538"/>
      <c r="QUB81" s="538"/>
      <c r="QUC81" s="538"/>
      <c r="QUD81" s="538"/>
      <c r="QUE81" s="538"/>
      <c r="QUF81" s="543"/>
      <c r="QUG81" s="192"/>
      <c r="QUH81" s="36"/>
      <c r="QUI81" s="36"/>
      <c r="QUJ81" s="36"/>
      <c r="QUK81" s="36"/>
      <c r="QUL81" s="36"/>
      <c r="QUM81" s="36"/>
      <c r="QUN81" s="36"/>
      <c r="QUO81" s="192"/>
      <c r="QUP81" s="192"/>
      <c r="QUQ81" s="36"/>
      <c r="QUR81" s="36"/>
      <c r="QUS81" s="36"/>
      <c r="QUT81" s="36"/>
      <c r="QUU81" s="36"/>
      <c r="QUV81" s="36"/>
      <c r="QUW81" s="36"/>
      <c r="QUX81" s="36"/>
      <c r="QUY81" s="36"/>
      <c r="QUZ81" s="36"/>
      <c r="QVA81" s="36"/>
      <c r="QVB81" s="36"/>
      <c r="QVC81" s="36"/>
      <c r="QVD81" s="36"/>
      <c r="QVE81" s="345"/>
      <c r="QVF81" s="538"/>
      <c r="QVG81" s="539"/>
      <c r="QVH81" s="538"/>
      <c r="QVI81" s="540"/>
      <c r="QVJ81" s="540"/>
      <c r="QVK81" s="538"/>
      <c r="QVL81" s="538"/>
      <c r="QVM81" s="541"/>
      <c r="QVN81" s="538"/>
      <c r="QVO81" s="538"/>
      <c r="QVP81" s="538"/>
      <c r="QVQ81" s="538"/>
      <c r="QVR81" s="538"/>
      <c r="QVS81" s="543"/>
      <c r="QVT81" s="192"/>
      <c r="QVU81" s="36"/>
      <c r="QVV81" s="36"/>
      <c r="QVW81" s="36"/>
      <c r="QVX81" s="36"/>
      <c r="QVY81" s="36"/>
      <c r="QVZ81" s="36"/>
      <c r="QWA81" s="36"/>
      <c r="QWB81" s="192"/>
      <c r="QWC81" s="192"/>
      <c r="QWD81" s="36"/>
      <c r="QWE81" s="36"/>
      <c r="QWF81" s="36"/>
      <c r="QWG81" s="36"/>
      <c r="QWH81" s="36"/>
      <c r="QWI81" s="36"/>
      <c r="QWJ81" s="36"/>
      <c r="QWK81" s="36"/>
      <c r="QWL81" s="36"/>
      <c r="QWM81" s="36"/>
      <c r="QWN81" s="36"/>
      <c r="QWO81" s="36"/>
      <c r="QWP81" s="36"/>
      <c r="QWQ81" s="36"/>
      <c r="QWR81" s="345"/>
      <c r="QWS81" s="538"/>
      <c r="QWT81" s="539"/>
      <c r="QWU81" s="538"/>
      <c r="QWV81" s="540"/>
      <c r="QWW81" s="540"/>
      <c r="QWX81" s="538"/>
      <c r="QWY81" s="538"/>
      <c r="QWZ81" s="541"/>
      <c r="QXA81" s="538"/>
      <c r="QXB81" s="538"/>
      <c r="QXC81" s="538"/>
      <c r="QXD81" s="538"/>
      <c r="QXE81" s="538"/>
      <c r="QXF81" s="543"/>
      <c r="QXG81" s="192"/>
      <c r="QXH81" s="36"/>
      <c r="QXI81" s="36"/>
      <c r="QXJ81" s="36"/>
      <c r="QXK81" s="36"/>
      <c r="QXL81" s="36"/>
      <c r="QXM81" s="36"/>
      <c r="QXN81" s="36"/>
      <c r="QXO81" s="192"/>
      <c r="QXP81" s="192"/>
      <c r="QXQ81" s="36"/>
      <c r="QXR81" s="36"/>
      <c r="QXS81" s="36"/>
      <c r="QXT81" s="36"/>
      <c r="QXU81" s="36"/>
      <c r="QXV81" s="36"/>
      <c r="QXW81" s="36"/>
      <c r="QXX81" s="36"/>
      <c r="QXY81" s="36"/>
      <c r="QXZ81" s="36"/>
      <c r="QYA81" s="36"/>
      <c r="QYB81" s="36"/>
      <c r="QYC81" s="36"/>
      <c r="QYD81" s="36"/>
      <c r="QYE81" s="345"/>
      <c r="QYF81" s="538"/>
      <c r="QYG81" s="539"/>
      <c r="QYH81" s="538"/>
      <c r="QYI81" s="540"/>
      <c r="QYJ81" s="540"/>
      <c r="QYK81" s="538"/>
      <c r="QYL81" s="538"/>
      <c r="QYM81" s="541"/>
      <c r="QYN81" s="538"/>
      <c r="QYO81" s="538"/>
      <c r="QYP81" s="538"/>
      <c r="QYQ81" s="538"/>
      <c r="QYR81" s="538"/>
      <c r="QYS81" s="543"/>
      <c r="QYT81" s="192"/>
      <c r="QYU81" s="36"/>
      <c r="QYV81" s="36"/>
      <c r="QYW81" s="36"/>
      <c r="QYX81" s="36"/>
      <c r="QYY81" s="36"/>
      <c r="QYZ81" s="36"/>
      <c r="QZA81" s="36"/>
      <c r="QZB81" s="192"/>
      <c r="QZC81" s="192"/>
      <c r="QZD81" s="36"/>
      <c r="QZE81" s="36"/>
      <c r="QZF81" s="36"/>
      <c r="QZG81" s="36"/>
      <c r="QZH81" s="36"/>
      <c r="QZI81" s="36"/>
      <c r="QZJ81" s="36"/>
      <c r="QZK81" s="36"/>
      <c r="QZL81" s="36"/>
      <c r="QZM81" s="36"/>
      <c r="QZN81" s="36"/>
      <c r="QZO81" s="36"/>
      <c r="QZP81" s="36"/>
      <c r="QZQ81" s="36"/>
      <c r="QZR81" s="345"/>
      <c r="QZS81" s="538"/>
      <c r="QZT81" s="539"/>
      <c r="QZU81" s="538"/>
      <c r="QZV81" s="540"/>
      <c r="QZW81" s="540"/>
      <c r="QZX81" s="538"/>
      <c r="QZY81" s="538"/>
      <c r="QZZ81" s="541"/>
      <c r="RAA81" s="538"/>
      <c r="RAB81" s="538"/>
      <c r="RAC81" s="538"/>
      <c r="RAD81" s="538"/>
      <c r="RAE81" s="538"/>
      <c r="RAF81" s="543"/>
      <c r="RAG81" s="192"/>
      <c r="RAH81" s="36"/>
      <c r="RAI81" s="36"/>
      <c r="RAJ81" s="36"/>
      <c r="RAK81" s="36"/>
      <c r="RAL81" s="36"/>
      <c r="RAM81" s="36"/>
      <c r="RAN81" s="36"/>
      <c r="RAO81" s="192"/>
      <c r="RAP81" s="192"/>
      <c r="RAQ81" s="36"/>
      <c r="RAR81" s="36"/>
      <c r="RAS81" s="36"/>
      <c r="RAT81" s="36"/>
      <c r="RAU81" s="36"/>
      <c r="RAV81" s="36"/>
      <c r="RAW81" s="36"/>
      <c r="RAX81" s="36"/>
      <c r="RAY81" s="36"/>
      <c r="RAZ81" s="36"/>
      <c r="RBA81" s="36"/>
      <c r="RBB81" s="36"/>
      <c r="RBC81" s="36"/>
      <c r="RBD81" s="36"/>
      <c r="RBE81" s="345"/>
      <c r="RBF81" s="538"/>
      <c r="RBG81" s="539"/>
      <c r="RBH81" s="538"/>
      <c r="RBI81" s="540"/>
      <c r="RBJ81" s="540"/>
      <c r="RBK81" s="538"/>
      <c r="RBL81" s="538"/>
      <c r="RBM81" s="541"/>
      <c r="RBN81" s="538"/>
      <c r="RBO81" s="538"/>
      <c r="RBP81" s="538"/>
      <c r="RBQ81" s="538"/>
      <c r="RBR81" s="538"/>
      <c r="RBS81" s="543"/>
      <c r="RBT81" s="192"/>
      <c r="RBU81" s="36"/>
      <c r="RBV81" s="36"/>
      <c r="RBW81" s="36"/>
      <c r="RBX81" s="36"/>
      <c r="RBY81" s="36"/>
      <c r="RBZ81" s="36"/>
      <c r="RCA81" s="36"/>
      <c r="RCB81" s="192"/>
      <c r="RCC81" s="192"/>
      <c r="RCD81" s="36"/>
      <c r="RCE81" s="36"/>
      <c r="RCF81" s="36"/>
      <c r="RCG81" s="36"/>
      <c r="RCH81" s="36"/>
      <c r="RCI81" s="36"/>
      <c r="RCJ81" s="36"/>
      <c r="RCK81" s="36"/>
      <c r="RCL81" s="36"/>
      <c r="RCM81" s="36"/>
      <c r="RCN81" s="36"/>
      <c r="RCO81" s="36"/>
      <c r="RCP81" s="36"/>
      <c r="RCQ81" s="36"/>
      <c r="RCR81" s="345"/>
      <c r="RCS81" s="538"/>
      <c r="RCT81" s="539"/>
      <c r="RCU81" s="538"/>
      <c r="RCV81" s="540"/>
      <c r="RCW81" s="540"/>
      <c r="RCX81" s="538"/>
      <c r="RCY81" s="538"/>
      <c r="RCZ81" s="541"/>
      <c r="RDA81" s="538"/>
      <c r="RDB81" s="538"/>
      <c r="RDC81" s="538"/>
      <c r="RDD81" s="538"/>
      <c r="RDE81" s="538"/>
      <c r="RDF81" s="543"/>
      <c r="RDG81" s="192"/>
      <c r="RDH81" s="36"/>
      <c r="RDI81" s="36"/>
      <c r="RDJ81" s="36"/>
      <c r="RDK81" s="36"/>
      <c r="RDL81" s="36"/>
      <c r="RDM81" s="36"/>
      <c r="RDN81" s="36"/>
      <c r="RDO81" s="192"/>
      <c r="RDP81" s="192"/>
      <c r="RDQ81" s="36"/>
      <c r="RDR81" s="36"/>
      <c r="RDS81" s="36"/>
      <c r="RDT81" s="36"/>
      <c r="RDU81" s="36"/>
      <c r="RDV81" s="36"/>
      <c r="RDW81" s="36"/>
      <c r="RDX81" s="36"/>
      <c r="RDY81" s="36"/>
      <c r="RDZ81" s="36"/>
      <c r="REA81" s="36"/>
      <c r="REB81" s="36"/>
      <c r="REC81" s="36"/>
      <c r="RED81" s="36"/>
      <c r="REE81" s="345"/>
      <c r="REF81" s="538"/>
      <c r="REG81" s="539"/>
      <c r="REH81" s="538"/>
      <c r="REI81" s="540"/>
      <c r="REJ81" s="540"/>
      <c r="REK81" s="538"/>
      <c r="REL81" s="538"/>
      <c r="REM81" s="541"/>
      <c r="REN81" s="538"/>
      <c r="REO81" s="538"/>
      <c r="REP81" s="538"/>
      <c r="REQ81" s="538"/>
      <c r="RER81" s="538"/>
      <c r="RES81" s="543"/>
      <c r="RET81" s="192"/>
      <c r="REU81" s="36"/>
      <c r="REV81" s="36"/>
      <c r="REW81" s="36"/>
      <c r="REX81" s="36"/>
      <c r="REY81" s="36"/>
      <c r="REZ81" s="36"/>
      <c r="RFA81" s="36"/>
      <c r="RFB81" s="192"/>
      <c r="RFC81" s="192"/>
      <c r="RFD81" s="36"/>
      <c r="RFE81" s="36"/>
      <c r="RFF81" s="36"/>
      <c r="RFG81" s="36"/>
      <c r="RFH81" s="36"/>
      <c r="RFI81" s="36"/>
      <c r="RFJ81" s="36"/>
      <c r="RFK81" s="36"/>
      <c r="RFL81" s="36"/>
      <c r="RFM81" s="36"/>
      <c r="RFN81" s="36"/>
      <c r="RFO81" s="36"/>
      <c r="RFP81" s="36"/>
      <c r="RFQ81" s="36"/>
      <c r="RFR81" s="345"/>
      <c r="RFS81" s="538"/>
      <c r="RFT81" s="539"/>
      <c r="RFU81" s="538"/>
      <c r="RFV81" s="540"/>
      <c r="RFW81" s="540"/>
      <c r="RFX81" s="538"/>
      <c r="RFY81" s="538"/>
      <c r="RFZ81" s="541"/>
      <c r="RGA81" s="538"/>
      <c r="RGB81" s="538"/>
      <c r="RGC81" s="538"/>
      <c r="RGD81" s="538"/>
      <c r="RGE81" s="538"/>
      <c r="RGF81" s="543"/>
      <c r="RGG81" s="192"/>
      <c r="RGH81" s="36"/>
      <c r="RGI81" s="36"/>
      <c r="RGJ81" s="36"/>
      <c r="RGK81" s="36"/>
      <c r="RGL81" s="36"/>
      <c r="RGM81" s="36"/>
      <c r="RGN81" s="36"/>
      <c r="RGO81" s="192"/>
      <c r="RGP81" s="192"/>
      <c r="RGQ81" s="36"/>
      <c r="RGR81" s="36"/>
      <c r="RGS81" s="36"/>
      <c r="RGT81" s="36"/>
      <c r="RGU81" s="36"/>
      <c r="RGV81" s="36"/>
      <c r="RGW81" s="36"/>
      <c r="RGX81" s="36"/>
      <c r="RGY81" s="36"/>
      <c r="RGZ81" s="36"/>
      <c r="RHA81" s="36"/>
      <c r="RHB81" s="36"/>
      <c r="RHC81" s="36"/>
      <c r="RHD81" s="36"/>
      <c r="RHE81" s="345"/>
      <c r="RHF81" s="538"/>
      <c r="RHG81" s="539"/>
      <c r="RHH81" s="538"/>
      <c r="RHI81" s="540"/>
      <c r="RHJ81" s="540"/>
      <c r="RHK81" s="538"/>
      <c r="RHL81" s="538"/>
      <c r="RHM81" s="541"/>
      <c r="RHN81" s="538"/>
      <c r="RHO81" s="538"/>
      <c r="RHP81" s="538"/>
      <c r="RHQ81" s="538"/>
      <c r="RHR81" s="538"/>
      <c r="RHS81" s="543"/>
      <c r="RHT81" s="192"/>
      <c r="RHU81" s="36"/>
      <c r="RHV81" s="36"/>
      <c r="RHW81" s="36"/>
      <c r="RHX81" s="36"/>
      <c r="RHY81" s="36"/>
      <c r="RHZ81" s="36"/>
      <c r="RIA81" s="36"/>
      <c r="RIB81" s="192"/>
      <c r="RIC81" s="192"/>
      <c r="RID81" s="36"/>
      <c r="RIE81" s="36"/>
      <c r="RIF81" s="36"/>
      <c r="RIG81" s="36"/>
      <c r="RIH81" s="36"/>
      <c r="RII81" s="36"/>
      <c r="RIJ81" s="36"/>
      <c r="RIK81" s="36"/>
      <c r="RIL81" s="36"/>
      <c r="RIM81" s="36"/>
      <c r="RIN81" s="36"/>
      <c r="RIO81" s="36"/>
      <c r="RIP81" s="36"/>
      <c r="RIQ81" s="36"/>
      <c r="RIR81" s="345"/>
      <c r="RIS81" s="538"/>
      <c r="RIT81" s="539"/>
      <c r="RIU81" s="538"/>
      <c r="RIV81" s="540"/>
      <c r="RIW81" s="540"/>
      <c r="RIX81" s="538"/>
      <c r="RIY81" s="538"/>
      <c r="RIZ81" s="541"/>
      <c r="RJA81" s="538"/>
      <c r="RJB81" s="538"/>
      <c r="RJC81" s="538"/>
      <c r="RJD81" s="538"/>
      <c r="RJE81" s="538"/>
      <c r="RJF81" s="543"/>
      <c r="RJG81" s="192"/>
      <c r="RJH81" s="36"/>
      <c r="RJI81" s="36"/>
      <c r="RJJ81" s="36"/>
      <c r="RJK81" s="36"/>
      <c r="RJL81" s="36"/>
      <c r="RJM81" s="36"/>
      <c r="RJN81" s="36"/>
      <c r="RJO81" s="192"/>
      <c r="RJP81" s="192"/>
      <c r="RJQ81" s="36"/>
      <c r="RJR81" s="36"/>
      <c r="RJS81" s="36"/>
      <c r="RJT81" s="36"/>
      <c r="RJU81" s="36"/>
      <c r="RJV81" s="36"/>
      <c r="RJW81" s="36"/>
      <c r="RJX81" s="36"/>
      <c r="RJY81" s="36"/>
      <c r="RJZ81" s="36"/>
      <c r="RKA81" s="36"/>
      <c r="RKB81" s="36"/>
      <c r="RKC81" s="36"/>
      <c r="RKD81" s="36"/>
      <c r="RKE81" s="345"/>
      <c r="RKF81" s="538"/>
      <c r="RKG81" s="539"/>
      <c r="RKH81" s="538"/>
      <c r="RKI81" s="540"/>
      <c r="RKJ81" s="540"/>
      <c r="RKK81" s="538"/>
      <c r="RKL81" s="538"/>
      <c r="RKM81" s="541"/>
      <c r="RKN81" s="538"/>
      <c r="RKO81" s="538"/>
      <c r="RKP81" s="538"/>
      <c r="RKQ81" s="538"/>
      <c r="RKR81" s="538"/>
      <c r="RKS81" s="543"/>
      <c r="RKT81" s="192"/>
      <c r="RKU81" s="36"/>
      <c r="RKV81" s="36"/>
      <c r="RKW81" s="36"/>
      <c r="RKX81" s="36"/>
      <c r="RKY81" s="36"/>
      <c r="RKZ81" s="36"/>
      <c r="RLA81" s="36"/>
      <c r="RLB81" s="192"/>
      <c r="RLC81" s="192"/>
      <c r="RLD81" s="36"/>
      <c r="RLE81" s="36"/>
      <c r="RLF81" s="36"/>
      <c r="RLG81" s="36"/>
      <c r="RLH81" s="36"/>
      <c r="RLI81" s="36"/>
      <c r="RLJ81" s="36"/>
      <c r="RLK81" s="36"/>
      <c r="RLL81" s="36"/>
      <c r="RLM81" s="36"/>
      <c r="RLN81" s="36"/>
      <c r="RLO81" s="36"/>
      <c r="RLP81" s="36"/>
      <c r="RLQ81" s="36"/>
      <c r="RLR81" s="345"/>
      <c r="RLS81" s="538"/>
      <c r="RLT81" s="539"/>
      <c r="RLU81" s="538"/>
      <c r="RLV81" s="540"/>
      <c r="RLW81" s="540"/>
      <c r="RLX81" s="538"/>
      <c r="RLY81" s="538"/>
      <c r="RLZ81" s="541"/>
      <c r="RMA81" s="538"/>
      <c r="RMB81" s="538"/>
      <c r="RMC81" s="538"/>
      <c r="RMD81" s="538"/>
      <c r="RME81" s="538"/>
      <c r="RMF81" s="543"/>
      <c r="RMG81" s="192"/>
      <c r="RMH81" s="36"/>
      <c r="RMI81" s="36"/>
      <c r="RMJ81" s="36"/>
      <c r="RMK81" s="36"/>
      <c r="RML81" s="36"/>
      <c r="RMM81" s="36"/>
      <c r="RMN81" s="36"/>
      <c r="RMO81" s="192"/>
      <c r="RMP81" s="192"/>
      <c r="RMQ81" s="36"/>
      <c r="RMR81" s="36"/>
      <c r="RMS81" s="36"/>
      <c r="RMT81" s="36"/>
      <c r="RMU81" s="36"/>
      <c r="RMV81" s="36"/>
      <c r="RMW81" s="36"/>
      <c r="RMX81" s="36"/>
      <c r="RMY81" s="36"/>
      <c r="RMZ81" s="36"/>
      <c r="RNA81" s="36"/>
      <c r="RNB81" s="36"/>
      <c r="RNC81" s="36"/>
      <c r="RND81" s="36"/>
      <c r="RNE81" s="345"/>
      <c r="RNF81" s="538"/>
      <c r="RNG81" s="539"/>
      <c r="RNH81" s="538"/>
      <c r="RNI81" s="540"/>
      <c r="RNJ81" s="540"/>
      <c r="RNK81" s="538"/>
      <c r="RNL81" s="538"/>
      <c r="RNM81" s="541"/>
      <c r="RNN81" s="538"/>
      <c r="RNO81" s="538"/>
      <c r="RNP81" s="538"/>
      <c r="RNQ81" s="538"/>
      <c r="RNR81" s="538"/>
      <c r="RNS81" s="543"/>
      <c r="RNT81" s="192"/>
      <c r="RNU81" s="36"/>
      <c r="RNV81" s="36"/>
      <c r="RNW81" s="36"/>
      <c r="RNX81" s="36"/>
      <c r="RNY81" s="36"/>
      <c r="RNZ81" s="36"/>
      <c r="ROA81" s="36"/>
      <c r="ROB81" s="192"/>
      <c r="ROC81" s="192"/>
      <c r="ROD81" s="36"/>
      <c r="ROE81" s="36"/>
      <c r="ROF81" s="36"/>
      <c r="ROG81" s="36"/>
      <c r="ROH81" s="36"/>
      <c r="ROI81" s="36"/>
      <c r="ROJ81" s="36"/>
      <c r="ROK81" s="36"/>
      <c r="ROL81" s="36"/>
      <c r="ROM81" s="36"/>
      <c r="RON81" s="36"/>
      <c r="ROO81" s="36"/>
      <c r="ROP81" s="36"/>
      <c r="ROQ81" s="36"/>
      <c r="ROR81" s="345"/>
      <c r="ROS81" s="538"/>
      <c r="ROT81" s="539"/>
      <c r="ROU81" s="538"/>
      <c r="ROV81" s="540"/>
      <c r="ROW81" s="540"/>
      <c r="ROX81" s="538"/>
      <c r="ROY81" s="538"/>
      <c r="ROZ81" s="541"/>
      <c r="RPA81" s="538"/>
      <c r="RPB81" s="538"/>
      <c r="RPC81" s="538"/>
      <c r="RPD81" s="538"/>
      <c r="RPE81" s="538"/>
      <c r="RPF81" s="543"/>
      <c r="RPG81" s="192"/>
      <c r="RPH81" s="36"/>
      <c r="RPI81" s="36"/>
      <c r="RPJ81" s="36"/>
      <c r="RPK81" s="36"/>
      <c r="RPL81" s="36"/>
      <c r="RPM81" s="36"/>
      <c r="RPN81" s="36"/>
      <c r="RPO81" s="192"/>
      <c r="RPP81" s="192"/>
      <c r="RPQ81" s="36"/>
      <c r="RPR81" s="36"/>
      <c r="RPS81" s="36"/>
      <c r="RPT81" s="36"/>
      <c r="RPU81" s="36"/>
      <c r="RPV81" s="36"/>
      <c r="RPW81" s="36"/>
      <c r="RPX81" s="36"/>
      <c r="RPY81" s="36"/>
      <c r="RPZ81" s="36"/>
      <c r="RQA81" s="36"/>
      <c r="RQB81" s="36"/>
      <c r="RQC81" s="36"/>
      <c r="RQD81" s="36"/>
      <c r="RQE81" s="345"/>
      <c r="RQF81" s="538"/>
      <c r="RQG81" s="539"/>
      <c r="RQH81" s="538"/>
      <c r="RQI81" s="540"/>
      <c r="RQJ81" s="540"/>
      <c r="RQK81" s="538"/>
      <c r="RQL81" s="538"/>
      <c r="RQM81" s="541"/>
      <c r="RQN81" s="538"/>
      <c r="RQO81" s="538"/>
      <c r="RQP81" s="538"/>
      <c r="RQQ81" s="538"/>
      <c r="RQR81" s="538"/>
      <c r="RQS81" s="543"/>
      <c r="RQT81" s="192"/>
      <c r="RQU81" s="36"/>
      <c r="RQV81" s="36"/>
      <c r="RQW81" s="36"/>
      <c r="RQX81" s="36"/>
      <c r="RQY81" s="36"/>
      <c r="RQZ81" s="36"/>
      <c r="RRA81" s="36"/>
      <c r="RRB81" s="192"/>
      <c r="RRC81" s="192"/>
      <c r="RRD81" s="36"/>
      <c r="RRE81" s="36"/>
      <c r="RRF81" s="36"/>
      <c r="RRG81" s="36"/>
      <c r="RRH81" s="36"/>
      <c r="RRI81" s="36"/>
      <c r="RRJ81" s="36"/>
      <c r="RRK81" s="36"/>
      <c r="RRL81" s="36"/>
      <c r="RRM81" s="36"/>
      <c r="RRN81" s="36"/>
      <c r="RRO81" s="36"/>
      <c r="RRP81" s="36"/>
      <c r="RRQ81" s="36"/>
      <c r="RRR81" s="345"/>
      <c r="RRS81" s="538"/>
      <c r="RRT81" s="539"/>
      <c r="RRU81" s="538"/>
      <c r="RRV81" s="540"/>
      <c r="RRW81" s="540"/>
      <c r="RRX81" s="538"/>
      <c r="RRY81" s="538"/>
      <c r="RRZ81" s="541"/>
      <c r="RSA81" s="538"/>
      <c r="RSB81" s="538"/>
      <c r="RSC81" s="538"/>
      <c r="RSD81" s="538"/>
      <c r="RSE81" s="538"/>
      <c r="RSF81" s="543"/>
      <c r="RSG81" s="192"/>
      <c r="RSH81" s="36"/>
      <c r="RSI81" s="36"/>
      <c r="RSJ81" s="36"/>
      <c r="RSK81" s="36"/>
      <c r="RSL81" s="36"/>
      <c r="RSM81" s="36"/>
      <c r="RSN81" s="36"/>
      <c r="RSO81" s="192"/>
      <c r="RSP81" s="192"/>
      <c r="RSQ81" s="36"/>
      <c r="RSR81" s="36"/>
      <c r="RSS81" s="36"/>
      <c r="RST81" s="36"/>
      <c r="RSU81" s="36"/>
      <c r="RSV81" s="36"/>
      <c r="RSW81" s="36"/>
      <c r="RSX81" s="36"/>
      <c r="RSY81" s="36"/>
      <c r="RSZ81" s="36"/>
      <c r="RTA81" s="36"/>
      <c r="RTB81" s="36"/>
      <c r="RTC81" s="36"/>
      <c r="RTD81" s="36"/>
      <c r="RTE81" s="345"/>
      <c r="RTF81" s="538"/>
      <c r="RTG81" s="539"/>
      <c r="RTH81" s="538"/>
      <c r="RTI81" s="540"/>
      <c r="RTJ81" s="540"/>
      <c r="RTK81" s="538"/>
      <c r="RTL81" s="538"/>
      <c r="RTM81" s="541"/>
      <c r="RTN81" s="538"/>
      <c r="RTO81" s="538"/>
      <c r="RTP81" s="538"/>
      <c r="RTQ81" s="538"/>
      <c r="RTR81" s="538"/>
      <c r="RTS81" s="543"/>
      <c r="RTT81" s="192"/>
      <c r="RTU81" s="36"/>
      <c r="RTV81" s="36"/>
      <c r="RTW81" s="36"/>
      <c r="RTX81" s="36"/>
      <c r="RTY81" s="36"/>
      <c r="RTZ81" s="36"/>
      <c r="RUA81" s="36"/>
      <c r="RUB81" s="192"/>
      <c r="RUC81" s="192"/>
      <c r="RUD81" s="36"/>
      <c r="RUE81" s="36"/>
      <c r="RUF81" s="36"/>
      <c r="RUG81" s="36"/>
      <c r="RUH81" s="36"/>
      <c r="RUI81" s="36"/>
      <c r="RUJ81" s="36"/>
      <c r="RUK81" s="36"/>
      <c r="RUL81" s="36"/>
      <c r="RUM81" s="36"/>
      <c r="RUN81" s="36"/>
      <c r="RUO81" s="36"/>
      <c r="RUP81" s="36"/>
      <c r="RUQ81" s="36"/>
      <c r="RUR81" s="345"/>
      <c r="RUS81" s="538"/>
      <c r="RUT81" s="539"/>
      <c r="RUU81" s="538"/>
      <c r="RUV81" s="540"/>
      <c r="RUW81" s="540"/>
      <c r="RUX81" s="538"/>
      <c r="RUY81" s="538"/>
      <c r="RUZ81" s="541"/>
      <c r="RVA81" s="538"/>
      <c r="RVB81" s="538"/>
      <c r="RVC81" s="538"/>
      <c r="RVD81" s="538"/>
      <c r="RVE81" s="538"/>
      <c r="RVF81" s="543"/>
      <c r="RVG81" s="192"/>
      <c r="RVH81" s="36"/>
      <c r="RVI81" s="36"/>
      <c r="RVJ81" s="36"/>
      <c r="RVK81" s="36"/>
      <c r="RVL81" s="36"/>
      <c r="RVM81" s="36"/>
      <c r="RVN81" s="36"/>
      <c r="RVO81" s="192"/>
      <c r="RVP81" s="192"/>
      <c r="RVQ81" s="36"/>
      <c r="RVR81" s="36"/>
      <c r="RVS81" s="36"/>
      <c r="RVT81" s="36"/>
      <c r="RVU81" s="36"/>
      <c r="RVV81" s="36"/>
      <c r="RVW81" s="36"/>
      <c r="RVX81" s="36"/>
      <c r="RVY81" s="36"/>
      <c r="RVZ81" s="36"/>
      <c r="RWA81" s="36"/>
      <c r="RWB81" s="36"/>
      <c r="RWC81" s="36"/>
      <c r="RWD81" s="36"/>
      <c r="RWE81" s="345"/>
      <c r="RWF81" s="538"/>
      <c r="RWG81" s="539"/>
      <c r="RWH81" s="538"/>
      <c r="RWI81" s="540"/>
      <c r="RWJ81" s="540"/>
      <c r="RWK81" s="538"/>
      <c r="RWL81" s="538"/>
      <c r="RWM81" s="541"/>
      <c r="RWN81" s="538"/>
      <c r="RWO81" s="538"/>
      <c r="RWP81" s="538"/>
      <c r="RWQ81" s="538"/>
      <c r="RWR81" s="538"/>
      <c r="RWS81" s="543"/>
      <c r="RWT81" s="192"/>
      <c r="RWU81" s="36"/>
      <c r="RWV81" s="36"/>
      <c r="RWW81" s="36"/>
      <c r="RWX81" s="36"/>
      <c r="RWY81" s="36"/>
      <c r="RWZ81" s="36"/>
      <c r="RXA81" s="36"/>
      <c r="RXB81" s="192"/>
      <c r="RXC81" s="192"/>
      <c r="RXD81" s="36"/>
      <c r="RXE81" s="36"/>
      <c r="RXF81" s="36"/>
      <c r="RXG81" s="36"/>
      <c r="RXH81" s="36"/>
      <c r="RXI81" s="36"/>
      <c r="RXJ81" s="36"/>
      <c r="RXK81" s="36"/>
      <c r="RXL81" s="36"/>
      <c r="RXM81" s="36"/>
      <c r="RXN81" s="36"/>
      <c r="RXO81" s="36"/>
      <c r="RXP81" s="36"/>
      <c r="RXQ81" s="36"/>
      <c r="RXR81" s="345"/>
      <c r="RXS81" s="538"/>
      <c r="RXT81" s="539"/>
      <c r="RXU81" s="538"/>
      <c r="RXV81" s="540"/>
      <c r="RXW81" s="540"/>
      <c r="RXX81" s="538"/>
      <c r="RXY81" s="538"/>
      <c r="RXZ81" s="541"/>
      <c r="RYA81" s="538"/>
      <c r="RYB81" s="538"/>
      <c r="RYC81" s="538"/>
      <c r="RYD81" s="538"/>
      <c r="RYE81" s="538"/>
      <c r="RYF81" s="543"/>
      <c r="RYG81" s="192"/>
      <c r="RYH81" s="36"/>
      <c r="RYI81" s="36"/>
      <c r="RYJ81" s="36"/>
      <c r="RYK81" s="36"/>
      <c r="RYL81" s="36"/>
      <c r="RYM81" s="36"/>
      <c r="RYN81" s="36"/>
      <c r="RYO81" s="192"/>
      <c r="RYP81" s="192"/>
      <c r="RYQ81" s="36"/>
      <c r="RYR81" s="36"/>
      <c r="RYS81" s="36"/>
      <c r="RYT81" s="36"/>
      <c r="RYU81" s="36"/>
      <c r="RYV81" s="36"/>
      <c r="RYW81" s="36"/>
      <c r="RYX81" s="36"/>
      <c r="RYY81" s="36"/>
      <c r="RYZ81" s="36"/>
      <c r="RZA81" s="36"/>
      <c r="RZB81" s="36"/>
      <c r="RZC81" s="36"/>
      <c r="RZD81" s="36"/>
      <c r="RZE81" s="345"/>
      <c r="RZF81" s="538"/>
      <c r="RZG81" s="539"/>
      <c r="RZH81" s="538"/>
      <c r="RZI81" s="540"/>
      <c r="RZJ81" s="540"/>
      <c r="RZK81" s="538"/>
      <c r="RZL81" s="538"/>
      <c r="RZM81" s="541"/>
      <c r="RZN81" s="538"/>
      <c r="RZO81" s="538"/>
      <c r="RZP81" s="538"/>
      <c r="RZQ81" s="538"/>
      <c r="RZR81" s="538"/>
      <c r="RZS81" s="543"/>
      <c r="RZT81" s="192"/>
      <c r="RZU81" s="36"/>
      <c r="RZV81" s="36"/>
      <c r="RZW81" s="36"/>
      <c r="RZX81" s="36"/>
      <c r="RZY81" s="36"/>
      <c r="RZZ81" s="36"/>
      <c r="SAA81" s="36"/>
      <c r="SAB81" s="192"/>
      <c r="SAC81" s="192"/>
      <c r="SAD81" s="36"/>
      <c r="SAE81" s="36"/>
      <c r="SAF81" s="36"/>
      <c r="SAG81" s="36"/>
      <c r="SAH81" s="36"/>
      <c r="SAI81" s="36"/>
      <c r="SAJ81" s="36"/>
      <c r="SAK81" s="36"/>
      <c r="SAL81" s="36"/>
      <c r="SAM81" s="36"/>
      <c r="SAN81" s="36"/>
      <c r="SAO81" s="36"/>
      <c r="SAP81" s="36"/>
      <c r="SAQ81" s="36"/>
      <c r="SAR81" s="345"/>
      <c r="SAS81" s="538"/>
      <c r="SAT81" s="539"/>
      <c r="SAU81" s="538"/>
      <c r="SAV81" s="540"/>
      <c r="SAW81" s="540"/>
      <c r="SAX81" s="538"/>
      <c r="SAY81" s="538"/>
      <c r="SAZ81" s="541"/>
      <c r="SBA81" s="538"/>
      <c r="SBB81" s="538"/>
      <c r="SBC81" s="538"/>
      <c r="SBD81" s="538"/>
      <c r="SBE81" s="538"/>
      <c r="SBF81" s="543"/>
      <c r="SBG81" s="192"/>
      <c r="SBH81" s="36"/>
      <c r="SBI81" s="36"/>
      <c r="SBJ81" s="36"/>
      <c r="SBK81" s="36"/>
      <c r="SBL81" s="36"/>
      <c r="SBM81" s="36"/>
      <c r="SBN81" s="36"/>
      <c r="SBO81" s="192"/>
      <c r="SBP81" s="192"/>
      <c r="SBQ81" s="36"/>
      <c r="SBR81" s="36"/>
      <c r="SBS81" s="36"/>
      <c r="SBT81" s="36"/>
      <c r="SBU81" s="36"/>
      <c r="SBV81" s="36"/>
      <c r="SBW81" s="36"/>
      <c r="SBX81" s="36"/>
      <c r="SBY81" s="36"/>
      <c r="SBZ81" s="36"/>
      <c r="SCA81" s="36"/>
      <c r="SCB81" s="36"/>
      <c r="SCC81" s="36"/>
      <c r="SCD81" s="36"/>
      <c r="SCE81" s="345"/>
      <c r="SCF81" s="538"/>
      <c r="SCG81" s="539"/>
      <c r="SCH81" s="538"/>
      <c r="SCI81" s="540"/>
      <c r="SCJ81" s="540"/>
      <c r="SCK81" s="538"/>
      <c r="SCL81" s="538"/>
      <c r="SCM81" s="541"/>
      <c r="SCN81" s="538"/>
      <c r="SCO81" s="538"/>
      <c r="SCP81" s="538"/>
      <c r="SCQ81" s="538"/>
      <c r="SCR81" s="538"/>
      <c r="SCS81" s="543"/>
      <c r="SCT81" s="192"/>
      <c r="SCU81" s="36"/>
      <c r="SCV81" s="36"/>
      <c r="SCW81" s="36"/>
      <c r="SCX81" s="36"/>
      <c r="SCY81" s="36"/>
      <c r="SCZ81" s="36"/>
      <c r="SDA81" s="36"/>
      <c r="SDB81" s="192"/>
      <c r="SDC81" s="192"/>
      <c r="SDD81" s="36"/>
      <c r="SDE81" s="36"/>
      <c r="SDF81" s="36"/>
      <c r="SDG81" s="36"/>
      <c r="SDH81" s="36"/>
      <c r="SDI81" s="36"/>
      <c r="SDJ81" s="36"/>
      <c r="SDK81" s="36"/>
      <c r="SDL81" s="36"/>
      <c r="SDM81" s="36"/>
      <c r="SDN81" s="36"/>
      <c r="SDO81" s="36"/>
      <c r="SDP81" s="36"/>
      <c r="SDQ81" s="36"/>
      <c r="SDR81" s="345"/>
      <c r="SDS81" s="538"/>
      <c r="SDT81" s="539"/>
      <c r="SDU81" s="538"/>
      <c r="SDV81" s="540"/>
      <c r="SDW81" s="540"/>
      <c r="SDX81" s="538"/>
      <c r="SDY81" s="538"/>
      <c r="SDZ81" s="541"/>
      <c r="SEA81" s="538"/>
      <c r="SEB81" s="538"/>
      <c r="SEC81" s="538"/>
      <c r="SED81" s="538"/>
      <c r="SEE81" s="538"/>
      <c r="SEF81" s="543"/>
      <c r="SEG81" s="192"/>
      <c r="SEH81" s="36"/>
      <c r="SEI81" s="36"/>
      <c r="SEJ81" s="36"/>
      <c r="SEK81" s="36"/>
      <c r="SEL81" s="36"/>
      <c r="SEM81" s="36"/>
      <c r="SEN81" s="36"/>
      <c r="SEO81" s="192"/>
      <c r="SEP81" s="192"/>
      <c r="SEQ81" s="36"/>
      <c r="SER81" s="36"/>
      <c r="SES81" s="36"/>
      <c r="SET81" s="36"/>
      <c r="SEU81" s="36"/>
      <c r="SEV81" s="36"/>
      <c r="SEW81" s="36"/>
      <c r="SEX81" s="36"/>
      <c r="SEY81" s="36"/>
      <c r="SEZ81" s="36"/>
      <c r="SFA81" s="36"/>
      <c r="SFB81" s="36"/>
      <c r="SFC81" s="36"/>
      <c r="SFD81" s="36"/>
      <c r="SFE81" s="345"/>
      <c r="SFF81" s="538"/>
      <c r="SFG81" s="539"/>
      <c r="SFH81" s="538"/>
      <c r="SFI81" s="540"/>
      <c r="SFJ81" s="540"/>
      <c r="SFK81" s="538"/>
      <c r="SFL81" s="538"/>
      <c r="SFM81" s="541"/>
      <c r="SFN81" s="538"/>
      <c r="SFO81" s="538"/>
      <c r="SFP81" s="538"/>
      <c r="SFQ81" s="538"/>
      <c r="SFR81" s="538"/>
      <c r="SFS81" s="543"/>
      <c r="SFT81" s="192"/>
      <c r="SFU81" s="36"/>
      <c r="SFV81" s="36"/>
      <c r="SFW81" s="36"/>
      <c r="SFX81" s="36"/>
      <c r="SFY81" s="36"/>
      <c r="SFZ81" s="36"/>
      <c r="SGA81" s="36"/>
      <c r="SGB81" s="192"/>
      <c r="SGC81" s="192"/>
      <c r="SGD81" s="36"/>
      <c r="SGE81" s="36"/>
      <c r="SGF81" s="36"/>
      <c r="SGG81" s="36"/>
      <c r="SGH81" s="36"/>
      <c r="SGI81" s="36"/>
      <c r="SGJ81" s="36"/>
      <c r="SGK81" s="36"/>
      <c r="SGL81" s="36"/>
      <c r="SGM81" s="36"/>
      <c r="SGN81" s="36"/>
      <c r="SGO81" s="36"/>
      <c r="SGP81" s="36"/>
      <c r="SGQ81" s="36"/>
      <c r="SGR81" s="345"/>
      <c r="SGS81" s="538"/>
      <c r="SGT81" s="539"/>
      <c r="SGU81" s="538"/>
      <c r="SGV81" s="540"/>
      <c r="SGW81" s="540"/>
      <c r="SGX81" s="538"/>
      <c r="SGY81" s="538"/>
      <c r="SGZ81" s="541"/>
      <c r="SHA81" s="538"/>
      <c r="SHB81" s="538"/>
      <c r="SHC81" s="538"/>
      <c r="SHD81" s="538"/>
      <c r="SHE81" s="538"/>
      <c r="SHF81" s="543"/>
      <c r="SHG81" s="192"/>
      <c r="SHH81" s="36"/>
      <c r="SHI81" s="36"/>
      <c r="SHJ81" s="36"/>
      <c r="SHK81" s="36"/>
      <c r="SHL81" s="36"/>
      <c r="SHM81" s="36"/>
      <c r="SHN81" s="36"/>
      <c r="SHO81" s="192"/>
      <c r="SHP81" s="192"/>
      <c r="SHQ81" s="36"/>
      <c r="SHR81" s="36"/>
      <c r="SHS81" s="36"/>
      <c r="SHT81" s="36"/>
      <c r="SHU81" s="36"/>
      <c r="SHV81" s="36"/>
      <c r="SHW81" s="36"/>
      <c r="SHX81" s="36"/>
      <c r="SHY81" s="36"/>
      <c r="SHZ81" s="36"/>
      <c r="SIA81" s="36"/>
      <c r="SIB81" s="36"/>
      <c r="SIC81" s="36"/>
      <c r="SID81" s="36"/>
      <c r="SIE81" s="345"/>
      <c r="SIF81" s="538"/>
      <c r="SIG81" s="539"/>
      <c r="SIH81" s="538"/>
      <c r="SII81" s="540"/>
      <c r="SIJ81" s="540"/>
      <c r="SIK81" s="538"/>
      <c r="SIL81" s="538"/>
      <c r="SIM81" s="541"/>
      <c r="SIN81" s="538"/>
      <c r="SIO81" s="538"/>
      <c r="SIP81" s="538"/>
      <c r="SIQ81" s="538"/>
      <c r="SIR81" s="538"/>
      <c r="SIS81" s="543"/>
      <c r="SIT81" s="192"/>
      <c r="SIU81" s="36"/>
      <c r="SIV81" s="36"/>
      <c r="SIW81" s="36"/>
      <c r="SIX81" s="36"/>
      <c r="SIY81" s="36"/>
      <c r="SIZ81" s="36"/>
      <c r="SJA81" s="36"/>
      <c r="SJB81" s="192"/>
      <c r="SJC81" s="192"/>
      <c r="SJD81" s="36"/>
      <c r="SJE81" s="36"/>
      <c r="SJF81" s="36"/>
      <c r="SJG81" s="36"/>
      <c r="SJH81" s="36"/>
      <c r="SJI81" s="36"/>
      <c r="SJJ81" s="36"/>
      <c r="SJK81" s="36"/>
      <c r="SJL81" s="36"/>
      <c r="SJM81" s="36"/>
      <c r="SJN81" s="36"/>
      <c r="SJO81" s="36"/>
      <c r="SJP81" s="36"/>
      <c r="SJQ81" s="36"/>
      <c r="SJR81" s="345"/>
      <c r="SJS81" s="538"/>
      <c r="SJT81" s="539"/>
      <c r="SJU81" s="538"/>
      <c r="SJV81" s="540"/>
      <c r="SJW81" s="540"/>
      <c r="SJX81" s="538"/>
      <c r="SJY81" s="538"/>
      <c r="SJZ81" s="541"/>
      <c r="SKA81" s="538"/>
      <c r="SKB81" s="538"/>
      <c r="SKC81" s="538"/>
      <c r="SKD81" s="538"/>
      <c r="SKE81" s="538"/>
      <c r="SKF81" s="543"/>
      <c r="SKG81" s="192"/>
      <c r="SKH81" s="36"/>
      <c r="SKI81" s="36"/>
      <c r="SKJ81" s="36"/>
      <c r="SKK81" s="36"/>
      <c r="SKL81" s="36"/>
      <c r="SKM81" s="36"/>
      <c r="SKN81" s="36"/>
      <c r="SKO81" s="192"/>
      <c r="SKP81" s="192"/>
      <c r="SKQ81" s="36"/>
      <c r="SKR81" s="36"/>
      <c r="SKS81" s="36"/>
      <c r="SKT81" s="36"/>
      <c r="SKU81" s="36"/>
      <c r="SKV81" s="36"/>
      <c r="SKW81" s="36"/>
      <c r="SKX81" s="36"/>
      <c r="SKY81" s="36"/>
      <c r="SKZ81" s="36"/>
      <c r="SLA81" s="36"/>
      <c r="SLB81" s="36"/>
      <c r="SLC81" s="36"/>
      <c r="SLD81" s="36"/>
      <c r="SLE81" s="345"/>
      <c r="SLF81" s="538"/>
      <c r="SLG81" s="539"/>
      <c r="SLH81" s="538"/>
      <c r="SLI81" s="540"/>
      <c r="SLJ81" s="540"/>
      <c r="SLK81" s="538"/>
      <c r="SLL81" s="538"/>
      <c r="SLM81" s="541"/>
      <c r="SLN81" s="538"/>
      <c r="SLO81" s="538"/>
      <c r="SLP81" s="538"/>
      <c r="SLQ81" s="538"/>
      <c r="SLR81" s="538"/>
      <c r="SLS81" s="543"/>
      <c r="SLT81" s="192"/>
      <c r="SLU81" s="36"/>
      <c r="SLV81" s="36"/>
      <c r="SLW81" s="36"/>
      <c r="SLX81" s="36"/>
      <c r="SLY81" s="36"/>
      <c r="SLZ81" s="36"/>
      <c r="SMA81" s="36"/>
      <c r="SMB81" s="192"/>
      <c r="SMC81" s="192"/>
      <c r="SMD81" s="36"/>
      <c r="SME81" s="36"/>
      <c r="SMF81" s="36"/>
      <c r="SMG81" s="36"/>
      <c r="SMH81" s="36"/>
      <c r="SMI81" s="36"/>
      <c r="SMJ81" s="36"/>
      <c r="SMK81" s="36"/>
      <c r="SML81" s="36"/>
      <c r="SMM81" s="36"/>
      <c r="SMN81" s="36"/>
      <c r="SMO81" s="36"/>
      <c r="SMP81" s="36"/>
      <c r="SMQ81" s="36"/>
      <c r="SMR81" s="345"/>
      <c r="SMS81" s="538"/>
      <c r="SMT81" s="539"/>
      <c r="SMU81" s="538"/>
      <c r="SMV81" s="540"/>
      <c r="SMW81" s="540"/>
      <c r="SMX81" s="538"/>
      <c r="SMY81" s="538"/>
      <c r="SMZ81" s="541"/>
      <c r="SNA81" s="538"/>
      <c r="SNB81" s="538"/>
      <c r="SNC81" s="538"/>
      <c r="SND81" s="538"/>
      <c r="SNE81" s="538"/>
      <c r="SNF81" s="543"/>
      <c r="SNG81" s="192"/>
      <c r="SNH81" s="36"/>
      <c r="SNI81" s="36"/>
      <c r="SNJ81" s="36"/>
      <c r="SNK81" s="36"/>
      <c r="SNL81" s="36"/>
      <c r="SNM81" s="36"/>
      <c r="SNN81" s="36"/>
      <c r="SNO81" s="192"/>
      <c r="SNP81" s="192"/>
      <c r="SNQ81" s="36"/>
      <c r="SNR81" s="36"/>
      <c r="SNS81" s="36"/>
      <c r="SNT81" s="36"/>
      <c r="SNU81" s="36"/>
      <c r="SNV81" s="36"/>
      <c r="SNW81" s="36"/>
      <c r="SNX81" s="36"/>
      <c r="SNY81" s="36"/>
      <c r="SNZ81" s="36"/>
      <c r="SOA81" s="36"/>
      <c r="SOB81" s="36"/>
      <c r="SOC81" s="36"/>
      <c r="SOD81" s="36"/>
      <c r="SOE81" s="345"/>
      <c r="SOF81" s="538"/>
      <c r="SOG81" s="539"/>
      <c r="SOH81" s="538"/>
      <c r="SOI81" s="540"/>
      <c r="SOJ81" s="540"/>
      <c r="SOK81" s="538"/>
      <c r="SOL81" s="538"/>
      <c r="SOM81" s="541"/>
      <c r="SON81" s="538"/>
      <c r="SOO81" s="538"/>
      <c r="SOP81" s="538"/>
      <c r="SOQ81" s="538"/>
      <c r="SOR81" s="538"/>
      <c r="SOS81" s="543"/>
      <c r="SOT81" s="192"/>
      <c r="SOU81" s="36"/>
      <c r="SOV81" s="36"/>
      <c r="SOW81" s="36"/>
      <c r="SOX81" s="36"/>
      <c r="SOY81" s="36"/>
      <c r="SOZ81" s="36"/>
      <c r="SPA81" s="36"/>
      <c r="SPB81" s="192"/>
      <c r="SPC81" s="192"/>
      <c r="SPD81" s="36"/>
      <c r="SPE81" s="36"/>
      <c r="SPF81" s="36"/>
      <c r="SPG81" s="36"/>
      <c r="SPH81" s="36"/>
      <c r="SPI81" s="36"/>
      <c r="SPJ81" s="36"/>
      <c r="SPK81" s="36"/>
      <c r="SPL81" s="36"/>
      <c r="SPM81" s="36"/>
      <c r="SPN81" s="36"/>
      <c r="SPO81" s="36"/>
      <c r="SPP81" s="36"/>
      <c r="SPQ81" s="36"/>
      <c r="SPR81" s="345"/>
      <c r="SPS81" s="538"/>
      <c r="SPT81" s="539"/>
      <c r="SPU81" s="538"/>
      <c r="SPV81" s="540"/>
      <c r="SPW81" s="540"/>
      <c r="SPX81" s="538"/>
      <c r="SPY81" s="538"/>
      <c r="SPZ81" s="541"/>
      <c r="SQA81" s="538"/>
      <c r="SQB81" s="538"/>
      <c r="SQC81" s="538"/>
      <c r="SQD81" s="538"/>
      <c r="SQE81" s="538"/>
      <c r="SQF81" s="543"/>
      <c r="SQG81" s="192"/>
      <c r="SQH81" s="36"/>
      <c r="SQI81" s="36"/>
      <c r="SQJ81" s="36"/>
      <c r="SQK81" s="36"/>
      <c r="SQL81" s="36"/>
      <c r="SQM81" s="36"/>
      <c r="SQN81" s="36"/>
      <c r="SQO81" s="192"/>
      <c r="SQP81" s="192"/>
      <c r="SQQ81" s="36"/>
      <c r="SQR81" s="36"/>
      <c r="SQS81" s="36"/>
      <c r="SQT81" s="36"/>
      <c r="SQU81" s="36"/>
      <c r="SQV81" s="36"/>
      <c r="SQW81" s="36"/>
      <c r="SQX81" s="36"/>
      <c r="SQY81" s="36"/>
      <c r="SQZ81" s="36"/>
      <c r="SRA81" s="36"/>
      <c r="SRB81" s="36"/>
      <c r="SRC81" s="36"/>
      <c r="SRD81" s="36"/>
      <c r="SRE81" s="345"/>
      <c r="SRF81" s="538"/>
      <c r="SRG81" s="539"/>
      <c r="SRH81" s="538"/>
      <c r="SRI81" s="540"/>
      <c r="SRJ81" s="540"/>
      <c r="SRK81" s="538"/>
      <c r="SRL81" s="538"/>
      <c r="SRM81" s="541"/>
      <c r="SRN81" s="538"/>
      <c r="SRO81" s="538"/>
      <c r="SRP81" s="538"/>
      <c r="SRQ81" s="538"/>
      <c r="SRR81" s="538"/>
      <c r="SRS81" s="543"/>
      <c r="SRT81" s="192"/>
      <c r="SRU81" s="36"/>
      <c r="SRV81" s="36"/>
      <c r="SRW81" s="36"/>
      <c r="SRX81" s="36"/>
      <c r="SRY81" s="36"/>
      <c r="SRZ81" s="36"/>
      <c r="SSA81" s="36"/>
      <c r="SSB81" s="192"/>
      <c r="SSC81" s="192"/>
      <c r="SSD81" s="36"/>
      <c r="SSE81" s="36"/>
      <c r="SSF81" s="36"/>
      <c r="SSG81" s="36"/>
      <c r="SSH81" s="36"/>
      <c r="SSI81" s="36"/>
      <c r="SSJ81" s="36"/>
      <c r="SSK81" s="36"/>
      <c r="SSL81" s="36"/>
      <c r="SSM81" s="36"/>
      <c r="SSN81" s="36"/>
      <c r="SSO81" s="36"/>
      <c r="SSP81" s="36"/>
      <c r="SSQ81" s="36"/>
      <c r="SSR81" s="345"/>
      <c r="SSS81" s="538"/>
      <c r="SST81" s="539"/>
      <c r="SSU81" s="538"/>
      <c r="SSV81" s="540"/>
      <c r="SSW81" s="540"/>
      <c r="SSX81" s="538"/>
      <c r="SSY81" s="538"/>
      <c r="SSZ81" s="541"/>
      <c r="STA81" s="538"/>
      <c r="STB81" s="538"/>
      <c r="STC81" s="538"/>
      <c r="STD81" s="538"/>
      <c r="STE81" s="538"/>
      <c r="STF81" s="543"/>
      <c r="STG81" s="192"/>
      <c r="STH81" s="36"/>
      <c r="STI81" s="36"/>
      <c r="STJ81" s="36"/>
      <c r="STK81" s="36"/>
      <c r="STL81" s="36"/>
      <c r="STM81" s="36"/>
      <c r="STN81" s="36"/>
      <c r="STO81" s="192"/>
      <c r="STP81" s="192"/>
      <c r="STQ81" s="36"/>
      <c r="STR81" s="36"/>
      <c r="STS81" s="36"/>
      <c r="STT81" s="36"/>
      <c r="STU81" s="36"/>
      <c r="STV81" s="36"/>
      <c r="STW81" s="36"/>
      <c r="STX81" s="36"/>
      <c r="STY81" s="36"/>
      <c r="STZ81" s="36"/>
      <c r="SUA81" s="36"/>
      <c r="SUB81" s="36"/>
      <c r="SUC81" s="36"/>
      <c r="SUD81" s="36"/>
      <c r="SUE81" s="345"/>
      <c r="SUF81" s="538"/>
      <c r="SUG81" s="539"/>
      <c r="SUH81" s="538"/>
      <c r="SUI81" s="540"/>
      <c r="SUJ81" s="540"/>
      <c r="SUK81" s="538"/>
      <c r="SUL81" s="538"/>
      <c r="SUM81" s="541"/>
      <c r="SUN81" s="538"/>
      <c r="SUO81" s="538"/>
      <c r="SUP81" s="538"/>
      <c r="SUQ81" s="538"/>
      <c r="SUR81" s="538"/>
      <c r="SUS81" s="543"/>
      <c r="SUT81" s="192"/>
      <c r="SUU81" s="36"/>
      <c r="SUV81" s="36"/>
      <c r="SUW81" s="36"/>
      <c r="SUX81" s="36"/>
      <c r="SUY81" s="36"/>
      <c r="SUZ81" s="36"/>
      <c r="SVA81" s="36"/>
      <c r="SVB81" s="192"/>
      <c r="SVC81" s="192"/>
      <c r="SVD81" s="36"/>
      <c r="SVE81" s="36"/>
      <c r="SVF81" s="36"/>
      <c r="SVG81" s="36"/>
      <c r="SVH81" s="36"/>
      <c r="SVI81" s="36"/>
      <c r="SVJ81" s="36"/>
      <c r="SVK81" s="36"/>
      <c r="SVL81" s="36"/>
      <c r="SVM81" s="36"/>
      <c r="SVN81" s="36"/>
      <c r="SVO81" s="36"/>
      <c r="SVP81" s="36"/>
      <c r="SVQ81" s="36"/>
      <c r="SVR81" s="345"/>
      <c r="SVS81" s="538"/>
      <c r="SVT81" s="539"/>
      <c r="SVU81" s="538"/>
      <c r="SVV81" s="540"/>
      <c r="SVW81" s="540"/>
      <c r="SVX81" s="538"/>
      <c r="SVY81" s="538"/>
      <c r="SVZ81" s="541"/>
      <c r="SWA81" s="538"/>
      <c r="SWB81" s="538"/>
      <c r="SWC81" s="538"/>
      <c r="SWD81" s="538"/>
      <c r="SWE81" s="538"/>
      <c r="SWF81" s="543"/>
      <c r="SWG81" s="192"/>
      <c r="SWH81" s="36"/>
      <c r="SWI81" s="36"/>
      <c r="SWJ81" s="36"/>
      <c r="SWK81" s="36"/>
      <c r="SWL81" s="36"/>
      <c r="SWM81" s="36"/>
      <c r="SWN81" s="36"/>
      <c r="SWO81" s="192"/>
      <c r="SWP81" s="192"/>
      <c r="SWQ81" s="36"/>
      <c r="SWR81" s="36"/>
      <c r="SWS81" s="36"/>
      <c r="SWT81" s="36"/>
      <c r="SWU81" s="36"/>
      <c r="SWV81" s="36"/>
      <c r="SWW81" s="36"/>
      <c r="SWX81" s="36"/>
      <c r="SWY81" s="36"/>
      <c r="SWZ81" s="36"/>
      <c r="SXA81" s="36"/>
      <c r="SXB81" s="36"/>
      <c r="SXC81" s="36"/>
      <c r="SXD81" s="36"/>
      <c r="SXE81" s="345"/>
      <c r="SXF81" s="538"/>
      <c r="SXG81" s="539"/>
      <c r="SXH81" s="538"/>
      <c r="SXI81" s="540"/>
      <c r="SXJ81" s="540"/>
      <c r="SXK81" s="538"/>
      <c r="SXL81" s="538"/>
      <c r="SXM81" s="541"/>
      <c r="SXN81" s="538"/>
      <c r="SXO81" s="538"/>
      <c r="SXP81" s="538"/>
      <c r="SXQ81" s="538"/>
      <c r="SXR81" s="538"/>
      <c r="SXS81" s="543"/>
      <c r="SXT81" s="192"/>
      <c r="SXU81" s="36"/>
      <c r="SXV81" s="36"/>
      <c r="SXW81" s="36"/>
      <c r="SXX81" s="36"/>
      <c r="SXY81" s="36"/>
      <c r="SXZ81" s="36"/>
      <c r="SYA81" s="36"/>
      <c r="SYB81" s="192"/>
      <c r="SYC81" s="192"/>
      <c r="SYD81" s="36"/>
      <c r="SYE81" s="36"/>
      <c r="SYF81" s="36"/>
      <c r="SYG81" s="36"/>
      <c r="SYH81" s="36"/>
      <c r="SYI81" s="36"/>
      <c r="SYJ81" s="36"/>
      <c r="SYK81" s="36"/>
      <c r="SYL81" s="36"/>
      <c r="SYM81" s="36"/>
      <c r="SYN81" s="36"/>
      <c r="SYO81" s="36"/>
      <c r="SYP81" s="36"/>
      <c r="SYQ81" s="36"/>
      <c r="SYR81" s="345"/>
      <c r="SYS81" s="538"/>
      <c r="SYT81" s="539"/>
      <c r="SYU81" s="538"/>
      <c r="SYV81" s="540"/>
      <c r="SYW81" s="540"/>
      <c r="SYX81" s="538"/>
      <c r="SYY81" s="538"/>
      <c r="SYZ81" s="541"/>
      <c r="SZA81" s="538"/>
      <c r="SZB81" s="538"/>
      <c r="SZC81" s="538"/>
      <c r="SZD81" s="538"/>
      <c r="SZE81" s="538"/>
      <c r="SZF81" s="543"/>
      <c r="SZG81" s="192"/>
      <c r="SZH81" s="36"/>
      <c r="SZI81" s="36"/>
      <c r="SZJ81" s="36"/>
      <c r="SZK81" s="36"/>
      <c r="SZL81" s="36"/>
      <c r="SZM81" s="36"/>
      <c r="SZN81" s="36"/>
      <c r="SZO81" s="192"/>
      <c r="SZP81" s="192"/>
      <c r="SZQ81" s="36"/>
      <c r="SZR81" s="36"/>
      <c r="SZS81" s="36"/>
      <c r="SZT81" s="36"/>
      <c r="SZU81" s="36"/>
      <c r="SZV81" s="36"/>
      <c r="SZW81" s="36"/>
      <c r="SZX81" s="36"/>
      <c r="SZY81" s="36"/>
      <c r="SZZ81" s="36"/>
      <c r="TAA81" s="36"/>
      <c r="TAB81" s="36"/>
      <c r="TAC81" s="36"/>
      <c r="TAD81" s="36"/>
      <c r="TAE81" s="345"/>
      <c r="TAF81" s="538"/>
      <c r="TAG81" s="539"/>
      <c r="TAH81" s="538"/>
      <c r="TAI81" s="540"/>
      <c r="TAJ81" s="540"/>
      <c r="TAK81" s="538"/>
      <c r="TAL81" s="538"/>
      <c r="TAM81" s="541"/>
      <c r="TAN81" s="538"/>
      <c r="TAO81" s="538"/>
      <c r="TAP81" s="538"/>
      <c r="TAQ81" s="538"/>
      <c r="TAR81" s="538"/>
      <c r="TAS81" s="543"/>
      <c r="TAT81" s="192"/>
      <c r="TAU81" s="36"/>
      <c r="TAV81" s="36"/>
      <c r="TAW81" s="36"/>
      <c r="TAX81" s="36"/>
      <c r="TAY81" s="36"/>
      <c r="TAZ81" s="36"/>
      <c r="TBA81" s="36"/>
      <c r="TBB81" s="192"/>
      <c r="TBC81" s="192"/>
      <c r="TBD81" s="36"/>
      <c r="TBE81" s="36"/>
      <c r="TBF81" s="36"/>
      <c r="TBG81" s="36"/>
      <c r="TBH81" s="36"/>
      <c r="TBI81" s="36"/>
      <c r="TBJ81" s="36"/>
      <c r="TBK81" s="36"/>
      <c r="TBL81" s="36"/>
      <c r="TBM81" s="36"/>
      <c r="TBN81" s="36"/>
      <c r="TBO81" s="36"/>
      <c r="TBP81" s="36"/>
      <c r="TBQ81" s="36"/>
      <c r="TBR81" s="345"/>
      <c r="TBS81" s="538"/>
      <c r="TBT81" s="539"/>
      <c r="TBU81" s="538"/>
      <c r="TBV81" s="540"/>
      <c r="TBW81" s="540"/>
      <c r="TBX81" s="538"/>
      <c r="TBY81" s="538"/>
      <c r="TBZ81" s="541"/>
      <c r="TCA81" s="538"/>
      <c r="TCB81" s="538"/>
      <c r="TCC81" s="538"/>
      <c r="TCD81" s="538"/>
      <c r="TCE81" s="538"/>
      <c r="TCF81" s="543"/>
      <c r="TCG81" s="192"/>
      <c r="TCH81" s="36"/>
      <c r="TCI81" s="36"/>
      <c r="TCJ81" s="36"/>
      <c r="TCK81" s="36"/>
      <c r="TCL81" s="36"/>
      <c r="TCM81" s="36"/>
      <c r="TCN81" s="36"/>
      <c r="TCO81" s="192"/>
      <c r="TCP81" s="192"/>
      <c r="TCQ81" s="36"/>
      <c r="TCR81" s="36"/>
      <c r="TCS81" s="36"/>
      <c r="TCT81" s="36"/>
      <c r="TCU81" s="36"/>
      <c r="TCV81" s="36"/>
      <c r="TCW81" s="36"/>
      <c r="TCX81" s="36"/>
      <c r="TCY81" s="36"/>
      <c r="TCZ81" s="36"/>
      <c r="TDA81" s="36"/>
      <c r="TDB81" s="36"/>
      <c r="TDC81" s="36"/>
      <c r="TDD81" s="36"/>
      <c r="TDE81" s="345"/>
      <c r="TDF81" s="538"/>
      <c r="TDG81" s="539"/>
      <c r="TDH81" s="538"/>
      <c r="TDI81" s="540"/>
      <c r="TDJ81" s="540"/>
      <c r="TDK81" s="538"/>
      <c r="TDL81" s="538"/>
      <c r="TDM81" s="541"/>
      <c r="TDN81" s="538"/>
      <c r="TDO81" s="538"/>
      <c r="TDP81" s="538"/>
      <c r="TDQ81" s="538"/>
      <c r="TDR81" s="538"/>
      <c r="TDS81" s="543"/>
      <c r="TDT81" s="192"/>
      <c r="TDU81" s="36"/>
      <c r="TDV81" s="36"/>
      <c r="TDW81" s="36"/>
      <c r="TDX81" s="36"/>
      <c r="TDY81" s="36"/>
      <c r="TDZ81" s="36"/>
      <c r="TEA81" s="36"/>
      <c r="TEB81" s="192"/>
      <c r="TEC81" s="192"/>
      <c r="TED81" s="36"/>
      <c r="TEE81" s="36"/>
      <c r="TEF81" s="36"/>
      <c r="TEG81" s="36"/>
      <c r="TEH81" s="36"/>
      <c r="TEI81" s="36"/>
      <c r="TEJ81" s="36"/>
      <c r="TEK81" s="36"/>
      <c r="TEL81" s="36"/>
      <c r="TEM81" s="36"/>
      <c r="TEN81" s="36"/>
      <c r="TEO81" s="36"/>
      <c r="TEP81" s="36"/>
      <c r="TEQ81" s="36"/>
      <c r="TER81" s="345"/>
      <c r="TES81" s="538"/>
      <c r="TET81" s="539"/>
      <c r="TEU81" s="538"/>
      <c r="TEV81" s="540"/>
      <c r="TEW81" s="540"/>
      <c r="TEX81" s="538"/>
      <c r="TEY81" s="538"/>
      <c r="TEZ81" s="541"/>
      <c r="TFA81" s="538"/>
      <c r="TFB81" s="538"/>
      <c r="TFC81" s="538"/>
      <c r="TFD81" s="538"/>
      <c r="TFE81" s="538"/>
      <c r="TFF81" s="543"/>
      <c r="TFG81" s="192"/>
      <c r="TFH81" s="36"/>
      <c r="TFI81" s="36"/>
      <c r="TFJ81" s="36"/>
      <c r="TFK81" s="36"/>
      <c r="TFL81" s="36"/>
      <c r="TFM81" s="36"/>
      <c r="TFN81" s="36"/>
      <c r="TFO81" s="192"/>
      <c r="TFP81" s="192"/>
      <c r="TFQ81" s="36"/>
      <c r="TFR81" s="36"/>
      <c r="TFS81" s="36"/>
      <c r="TFT81" s="36"/>
      <c r="TFU81" s="36"/>
      <c r="TFV81" s="36"/>
      <c r="TFW81" s="36"/>
      <c r="TFX81" s="36"/>
      <c r="TFY81" s="36"/>
      <c r="TFZ81" s="36"/>
      <c r="TGA81" s="36"/>
      <c r="TGB81" s="36"/>
      <c r="TGC81" s="36"/>
      <c r="TGD81" s="36"/>
      <c r="TGE81" s="345"/>
      <c r="TGF81" s="538"/>
      <c r="TGG81" s="539"/>
      <c r="TGH81" s="538"/>
      <c r="TGI81" s="540"/>
      <c r="TGJ81" s="540"/>
      <c r="TGK81" s="538"/>
      <c r="TGL81" s="538"/>
      <c r="TGM81" s="541"/>
      <c r="TGN81" s="538"/>
      <c r="TGO81" s="538"/>
      <c r="TGP81" s="538"/>
      <c r="TGQ81" s="538"/>
      <c r="TGR81" s="538"/>
      <c r="TGS81" s="543"/>
      <c r="TGT81" s="192"/>
      <c r="TGU81" s="36"/>
      <c r="TGV81" s="36"/>
      <c r="TGW81" s="36"/>
      <c r="TGX81" s="36"/>
      <c r="TGY81" s="36"/>
      <c r="TGZ81" s="36"/>
      <c r="THA81" s="36"/>
      <c r="THB81" s="192"/>
      <c r="THC81" s="192"/>
      <c r="THD81" s="36"/>
      <c r="THE81" s="36"/>
      <c r="THF81" s="36"/>
      <c r="THG81" s="36"/>
      <c r="THH81" s="36"/>
      <c r="THI81" s="36"/>
      <c r="THJ81" s="36"/>
      <c r="THK81" s="36"/>
      <c r="THL81" s="36"/>
      <c r="THM81" s="36"/>
      <c r="THN81" s="36"/>
      <c r="THO81" s="36"/>
      <c r="THP81" s="36"/>
      <c r="THQ81" s="36"/>
      <c r="THR81" s="345"/>
      <c r="THS81" s="538"/>
      <c r="THT81" s="539"/>
      <c r="THU81" s="538"/>
      <c r="THV81" s="540"/>
      <c r="THW81" s="540"/>
      <c r="THX81" s="538"/>
      <c r="THY81" s="538"/>
      <c r="THZ81" s="541"/>
      <c r="TIA81" s="538"/>
      <c r="TIB81" s="538"/>
      <c r="TIC81" s="538"/>
      <c r="TID81" s="538"/>
      <c r="TIE81" s="538"/>
      <c r="TIF81" s="543"/>
      <c r="TIG81" s="192"/>
      <c r="TIH81" s="36"/>
      <c r="TII81" s="36"/>
      <c r="TIJ81" s="36"/>
      <c r="TIK81" s="36"/>
      <c r="TIL81" s="36"/>
      <c r="TIM81" s="36"/>
      <c r="TIN81" s="36"/>
      <c r="TIO81" s="192"/>
      <c r="TIP81" s="192"/>
      <c r="TIQ81" s="36"/>
      <c r="TIR81" s="36"/>
      <c r="TIS81" s="36"/>
      <c r="TIT81" s="36"/>
      <c r="TIU81" s="36"/>
      <c r="TIV81" s="36"/>
      <c r="TIW81" s="36"/>
      <c r="TIX81" s="36"/>
      <c r="TIY81" s="36"/>
      <c r="TIZ81" s="36"/>
      <c r="TJA81" s="36"/>
      <c r="TJB81" s="36"/>
      <c r="TJC81" s="36"/>
      <c r="TJD81" s="36"/>
      <c r="TJE81" s="345"/>
      <c r="TJF81" s="538"/>
      <c r="TJG81" s="539"/>
      <c r="TJH81" s="538"/>
      <c r="TJI81" s="540"/>
      <c r="TJJ81" s="540"/>
      <c r="TJK81" s="538"/>
      <c r="TJL81" s="538"/>
      <c r="TJM81" s="541"/>
      <c r="TJN81" s="538"/>
      <c r="TJO81" s="538"/>
      <c r="TJP81" s="538"/>
      <c r="TJQ81" s="538"/>
      <c r="TJR81" s="538"/>
      <c r="TJS81" s="543"/>
      <c r="TJT81" s="192"/>
      <c r="TJU81" s="36"/>
      <c r="TJV81" s="36"/>
      <c r="TJW81" s="36"/>
      <c r="TJX81" s="36"/>
      <c r="TJY81" s="36"/>
      <c r="TJZ81" s="36"/>
      <c r="TKA81" s="36"/>
      <c r="TKB81" s="192"/>
      <c r="TKC81" s="192"/>
      <c r="TKD81" s="36"/>
      <c r="TKE81" s="36"/>
      <c r="TKF81" s="36"/>
      <c r="TKG81" s="36"/>
      <c r="TKH81" s="36"/>
      <c r="TKI81" s="36"/>
      <c r="TKJ81" s="36"/>
      <c r="TKK81" s="36"/>
      <c r="TKL81" s="36"/>
      <c r="TKM81" s="36"/>
      <c r="TKN81" s="36"/>
      <c r="TKO81" s="36"/>
      <c r="TKP81" s="36"/>
      <c r="TKQ81" s="36"/>
      <c r="TKR81" s="345"/>
      <c r="TKS81" s="538"/>
      <c r="TKT81" s="539"/>
      <c r="TKU81" s="538"/>
      <c r="TKV81" s="540"/>
      <c r="TKW81" s="540"/>
      <c r="TKX81" s="538"/>
      <c r="TKY81" s="538"/>
      <c r="TKZ81" s="541"/>
      <c r="TLA81" s="538"/>
      <c r="TLB81" s="538"/>
      <c r="TLC81" s="538"/>
      <c r="TLD81" s="538"/>
      <c r="TLE81" s="538"/>
      <c r="TLF81" s="543"/>
      <c r="TLG81" s="192"/>
      <c r="TLH81" s="36"/>
      <c r="TLI81" s="36"/>
      <c r="TLJ81" s="36"/>
      <c r="TLK81" s="36"/>
      <c r="TLL81" s="36"/>
      <c r="TLM81" s="36"/>
      <c r="TLN81" s="36"/>
      <c r="TLO81" s="192"/>
      <c r="TLP81" s="192"/>
      <c r="TLQ81" s="36"/>
      <c r="TLR81" s="36"/>
      <c r="TLS81" s="36"/>
      <c r="TLT81" s="36"/>
      <c r="TLU81" s="36"/>
      <c r="TLV81" s="36"/>
      <c r="TLW81" s="36"/>
      <c r="TLX81" s="36"/>
      <c r="TLY81" s="36"/>
      <c r="TLZ81" s="36"/>
      <c r="TMA81" s="36"/>
      <c r="TMB81" s="36"/>
      <c r="TMC81" s="36"/>
      <c r="TMD81" s="36"/>
      <c r="TME81" s="345"/>
      <c r="TMF81" s="538"/>
      <c r="TMG81" s="539"/>
      <c r="TMH81" s="538"/>
      <c r="TMI81" s="540"/>
      <c r="TMJ81" s="540"/>
      <c r="TMK81" s="538"/>
      <c r="TML81" s="538"/>
      <c r="TMM81" s="541"/>
      <c r="TMN81" s="538"/>
      <c r="TMO81" s="538"/>
      <c r="TMP81" s="538"/>
      <c r="TMQ81" s="538"/>
      <c r="TMR81" s="538"/>
      <c r="TMS81" s="543"/>
      <c r="TMT81" s="192"/>
      <c r="TMU81" s="36"/>
      <c r="TMV81" s="36"/>
      <c r="TMW81" s="36"/>
      <c r="TMX81" s="36"/>
      <c r="TMY81" s="36"/>
      <c r="TMZ81" s="36"/>
      <c r="TNA81" s="36"/>
      <c r="TNB81" s="192"/>
      <c r="TNC81" s="192"/>
      <c r="TND81" s="36"/>
      <c r="TNE81" s="36"/>
      <c r="TNF81" s="36"/>
      <c r="TNG81" s="36"/>
      <c r="TNH81" s="36"/>
      <c r="TNI81" s="36"/>
      <c r="TNJ81" s="36"/>
      <c r="TNK81" s="36"/>
      <c r="TNL81" s="36"/>
      <c r="TNM81" s="36"/>
      <c r="TNN81" s="36"/>
      <c r="TNO81" s="36"/>
      <c r="TNP81" s="36"/>
      <c r="TNQ81" s="36"/>
      <c r="TNR81" s="345"/>
      <c r="TNS81" s="538"/>
      <c r="TNT81" s="539"/>
      <c r="TNU81" s="538"/>
      <c r="TNV81" s="540"/>
      <c r="TNW81" s="540"/>
      <c r="TNX81" s="538"/>
      <c r="TNY81" s="538"/>
      <c r="TNZ81" s="541"/>
      <c r="TOA81" s="538"/>
      <c r="TOB81" s="538"/>
      <c r="TOC81" s="538"/>
      <c r="TOD81" s="538"/>
      <c r="TOE81" s="538"/>
      <c r="TOF81" s="543"/>
      <c r="TOG81" s="192"/>
      <c r="TOH81" s="36"/>
      <c r="TOI81" s="36"/>
      <c r="TOJ81" s="36"/>
      <c r="TOK81" s="36"/>
      <c r="TOL81" s="36"/>
      <c r="TOM81" s="36"/>
      <c r="TON81" s="36"/>
      <c r="TOO81" s="192"/>
      <c r="TOP81" s="192"/>
      <c r="TOQ81" s="36"/>
      <c r="TOR81" s="36"/>
      <c r="TOS81" s="36"/>
      <c r="TOT81" s="36"/>
      <c r="TOU81" s="36"/>
      <c r="TOV81" s="36"/>
      <c r="TOW81" s="36"/>
      <c r="TOX81" s="36"/>
      <c r="TOY81" s="36"/>
      <c r="TOZ81" s="36"/>
      <c r="TPA81" s="36"/>
      <c r="TPB81" s="36"/>
      <c r="TPC81" s="36"/>
      <c r="TPD81" s="36"/>
      <c r="TPE81" s="345"/>
      <c r="TPF81" s="538"/>
      <c r="TPG81" s="539"/>
      <c r="TPH81" s="538"/>
      <c r="TPI81" s="540"/>
      <c r="TPJ81" s="540"/>
      <c r="TPK81" s="538"/>
      <c r="TPL81" s="538"/>
      <c r="TPM81" s="541"/>
      <c r="TPN81" s="538"/>
      <c r="TPO81" s="538"/>
      <c r="TPP81" s="538"/>
      <c r="TPQ81" s="538"/>
      <c r="TPR81" s="538"/>
      <c r="TPS81" s="543"/>
      <c r="TPT81" s="192"/>
      <c r="TPU81" s="36"/>
      <c r="TPV81" s="36"/>
      <c r="TPW81" s="36"/>
      <c r="TPX81" s="36"/>
      <c r="TPY81" s="36"/>
      <c r="TPZ81" s="36"/>
      <c r="TQA81" s="36"/>
      <c r="TQB81" s="192"/>
      <c r="TQC81" s="192"/>
      <c r="TQD81" s="36"/>
      <c r="TQE81" s="36"/>
      <c r="TQF81" s="36"/>
      <c r="TQG81" s="36"/>
      <c r="TQH81" s="36"/>
      <c r="TQI81" s="36"/>
      <c r="TQJ81" s="36"/>
      <c r="TQK81" s="36"/>
      <c r="TQL81" s="36"/>
      <c r="TQM81" s="36"/>
      <c r="TQN81" s="36"/>
      <c r="TQO81" s="36"/>
      <c r="TQP81" s="36"/>
      <c r="TQQ81" s="36"/>
      <c r="TQR81" s="345"/>
      <c r="TQS81" s="538"/>
      <c r="TQT81" s="539"/>
      <c r="TQU81" s="538"/>
      <c r="TQV81" s="540"/>
      <c r="TQW81" s="540"/>
      <c r="TQX81" s="538"/>
      <c r="TQY81" s="538"/>
      <c r="TQZ81" s="541"/>
      <c r="TRA81" s="538"/>
      <c r="TRB81" s="538"/>
      <c r="TRC81" s="538"/>
      <c r="TRD81" s="538"/>
      <c r="TRE81" s="538"/>
      <c r="TRF81" s="543"/>
      <c r="TRG81" s="192"/>
      <c r="TRH81" s="36"/>
      <c r="TRI81" s="36"/>
      <c r="TRJ81" s="36"/>
      <c r="TRK81" s="36"/>
      <c r="TRL81" s="36"/>
      <c r="TRM81" s="36"/>
      <c r="TRN81" s="36"/>
      <c r="TRO81" s="192"/>
      <c r="TRP81" s="192"/>
      <c r="TRQ81" s="36"/>
      <c r="TRR81" s="36"/>
      <c r="TRS81" s="36"/>
      <c r="TRT81" s="36"/>
      <c r="TRU81" s="36"/>
      <c r="TRV81" s="36"/>
      <c r="TRW81" s="36"/>
      <c r="TRX81" s="36"/>
      <c r="TRY81" s="36"/>
      <c r="TRZ81" s="36"/>
      <c r="TSA81" s="36"/>
      <c r="TSB81" s="36"/>
      <c r="TSC81" s="36"/>
      <c r="TSD81" s="36"/>
      <c r="TSE81" s="345"/>
      <c r="TSF81" s="538"/>
      <c r="TSG81" s="539"/>
      <c r="TSH81" s="538"/>
      <c r="TSI81" s="540"/>
      <c r="TSJ81" s="540"/>
      <c r="TSK81" s="538"/>
      <c r="TSL81" s="538"/>
      <c r="TSM81" s="541"/>
      <c r="TSN81" s="538"/>
      <c r="TSO81" s="538"/>
      <c r="TSP81" s="538"/>
      <c r="TSQ81" s="538"/>
      <c r="TSR81" s="538"/>
      <c r="TSS81" s="543"/>
      <c r="TST81" s="192"/>
      <c r="TSU81" s="36"/>
      <c r="TSV81" s="36"/>
      <c r="TSW81" s="36"/>
      <c r="TSX81" s="36"/>
      <c r="TSY81" s="36"/>
      <c r="TSZ81" s="36"/>
      <c r="TTA81" s="36"/>
      <c r="TTB81" s="192"/>
      <c r="TTC81" s="192"/>
      <c r="TTD81" s="36"/>
      <c r="TTE81" s="36"/>
      <c r="TTF81" s="36"/>
      <c r="TTG81" s="36"/>
      <c r="TTH81" s="36"/>
      <c r="TTI81" s="36"/>
      <c r="TTJ81" s="36"/>
      <c r="TTK81" s="36"/>
      <c r="TTL81" s="36"/>
      <c r="TTM81" s="36"/>
      <c r="TTN81" s="36"/>
      <c r="TTO81" s="36"/>
      <c r="TTP81" s="36"/>
      <c r="TTQ81" s="36"/>
      <c r="TTR81" s="345"/>
      <c r="TTS81" s="538"/>
      <c r="TTT81" s="539"/>
      <c r="TTU81" s="538"/>
      <c r="TTV81" s="540"/>
      <c r="TTW81" s="540"/>
      <c r="TTX81" s="538"/>
      <c r="TTY81" s="538"/>
      <c r="TTZ81" s="541"/>
      <c r="TUA81" s="538"/>
      <c r="TUB81" s="538"/>
      <c r="TUC81" s="538"/>
      <c r="TUD81" s="538"/>
      <c r="TUE81" s="538"/>
      <c r="TUF81" s="543"/>
      <c r="TUG81" s="192"/>
      <c r="TUH81" s="36"/>
      <c r="TUI81" s="36"/>
      <c r="TUJ81" s="36"/>
      <c r="TUK81" s="36"/>
      <c r="TUL81" s="36"/>
      <c r="TUM81" s="36"/>
      <c r="TUN81" s="36"/>
      <c r="TUO81" s="192"/>
      <c r="TUP81" s="192"/>
      <c r="TUQ81" s="36"/>
      <c r="TUR81" s="36"/>
      <c r="TUS81" s="36"/>
      <c r="TUT81" s="36"/>
      <c r="TUU81" s="36"/>
      <c r="TUV81" s="36"/>
      <c r="TUW81" s="36"/>
      <c r="TUX81" s="36"/>
      <c r="TUY81" s="36"/>
      <c r="TUZ81" s="36"/>
      <c r="TVA81" s="36"/>
      <c r="TVB81" s="36"/>
      <c r="TVC81" s="36"/>
      <c r="TVD81" s="36"/>
      <c r="TVE81" s="345"/>
      <c r="TVF81" s="538"/>
      <c r="TVG81" s="539"/>
      <c r="TVH81" s="538"/>
      <c r="TVI81" s="540"/>
      <c r="TVJ81" s="540"/>
      <c r="TVK81" s="538"/>
      <c r="TVL81" s="538"/>
      <c r="TVM81" s="541"/>
      <c r="TVN81" s="538"/>
      <c r="TVO81" s="538"/>
      <c r="TVP81" s="538"/>
      <c r="TVQ81" s="538"/>
      <c r="TVR81" s="538"/>
      <c r="TVS81" s="543"/>
      <c r="TVT81" s="192"/>
      <c r="TVU81" s="36"/>
      <c r="TVV81" s="36"/>
      <c r="TVW81" s="36"/>
      <c r="TVX81" s="36"/>
      <c r="TVY81" s="36"/>
      <c r="TVZ81" s="36"/>
      <c r="TWA81" s="36"/>
      <c r="TWB81" s="192"/>
      <c r="TWC81" s="192"/>
      <c r="TWD81" s="36"/>
      <c r="TWE81" s="36"/>
      <c r="TWF81" s="36"/>
      <c r="TWG81" s="36"/>
      <c r="TWH81" s="36"/>
      <c r="TWI81" s="36"/>
      <c r="TWJ81" s="36"/>
      <c r="TWK81" s="36"/>
      <c r="TWL81" s="36"/>
      <c r="TWM81" s="36"/>
      <c r="TWN81" s="36"/>
      <c r="TWO81" s="36"/>
      <c r="TWP81" s="36"/>
      <c r="TWQ81" s="36"/>
      <c r="TWR81" s="345"/>
      <c r="TWS81" s="538"/>
      <c r="TWT81" s="539"/>
      <c r="TWU81" s="538"/>
      <c r="TWV81" s="540"/>
      <c r="TWW81" s="540"/>
      <c r="TWX81" s="538"/>
      <c r="TWY81" s="538"/>
      <c r="TWZ81" s="541"/>
      <c r="TXA81" s="538"/>
      <c r="TXB81" s="538"/>
      <c r="TXC81" s="538"/>
      <c r="TXD81" s="538"/>
      <c r="TXE81" s="538"/>
      <c r="TXF81" s="543"/>
      <c r="TXG81" s="192"/>
      <c r="TXH81" s="36"/>
      <c r="TXI81" s="36"/>
      <c r="TXJ81" s="36"/>
      <c r="TXK81" s="36"/>
      <c r="TXL81" s="36"/>
      <c r="TXM81" s="36"/>
      <c r="TXN81" s="36"/>
      <c r="TXO81" s="192"/>
      <c r="TXP81" s="192"/>
      <c r="TXQ81" s="36"/>
      <c r="TXR81" s="36"/>
      <c r="TXS81" s="36"/>
      <c r="TXT81" s="36"/>
      <c r="TXU81" s="36"/>
      <c r="TXV81" s="36"/>
      <c r="TXW81" s="36"/>
      <c r="TXX81" s="36"/>
      <c r="TXY81" s="36"/>
      <c r="TXZ81" s="36"/>
      <c r="TYA81" s="36"/>
      <c r="TYB81" s="36"/>
      <c r="TYC81" s="36"/>
      <c r="TYD81" s="36"/>
      <c r="TYE81" s="345"/>
      <c r="TYF81" s="538"/>
      <c r="TYG81" s="539"/>
      <c r="TYH81" s="538"/>
      <c r="TYI81" s="540"/>
      <c r="TYJ81" s="540"/>
      <c r="TYK81" s="538"/>
      <c r="TYL81" s="538"/>
      <c r="TYM81" s="541"/>
      <c r="TYN81" s="538"/>
      <c r="TYO81" s="538"/>
      <c r="TYP81" s="538"/>
      <c r="TYQ81" s="538"/>
      <c r="TYR81" s="538"/>
      <c r="TYS81" s="543"/>
      <c r="TYT81" s="192"/>
      <c r="TYU81" s="36"/>
      <c r="TYV81" s="36"/>
      <c r="TYW81" s="36"/>
      <c r="TYX81" s="36"/>
      <c r="TYY81" s="36"/>
      <c r="TYZ81" s="36"/>
      <c r="TZA81" s="36"/>
      <c r="TZB81" s="192"/>
      <c r="TZC81" s="192"/>
      <c r="TZD81" s="36"/>
      <c r="TZE81" s="36"/>
      <c r="TZF81" s="36"/>
      <c r="TZG81" s="36"/>
      <c r="TZH81" s="36"/>
      <c r="TZI81" s="36"/>
      <c r="TZJ81" s="36"/>
      <c r="TZK81" s="36"/>
      <c r="TZL81" s="36"/>
      <c r="TZM81" s="36"/>
      <c r="TZN81" s="36"/>
      <c r="TZO81" s="36"/>
      <c r="TZP81" s="36"/>
      <c r="TZQ81" s="36"/>
      <c r="TZR81" s="345"/>
      <c r="TZS81" s="538"/>
      <c r="TZT81" s="539"/>
      <c r="TZU81" s="538"/>
      <c r="TZV81" s="540"/>
      <c r="TZW81" s="540"/>
      <c r="TZX81" s="538"/>
      <c r="TZY81" s="538"/>
      <c r="TZZ81" s="541"/>
      <c r="UAA81" s="538"/>
      <c r="UAB81" s="538"/>
      <c r="UAC81" s="538"/>
      <c r="UAD81" s="538"/>
      <c r="UAE81" s="538"/>
      <c r="UAF81" s="543"/>
      <c r="UAG81" s="192"/>
      <c r="UAH81" s="36"/>
      <c r="UAI81" s="36"/>
      <c r="UAJ81" s="36"/>
      <c r="UAK81" s="36"/>
      <c r="UAL81" s="36"/>
      <c r="UAM81" s="36"/>
      <c r="UAN81" s="36"/>
      <c r="UAO81" s="192"/>
      <c r="UAP81" s="192"/>
      <c r="UAQ81" s="36"/>
      <c r="UAR81" s="36"/>
      <c r="UAS81" s="36"/>
      <c r="UAT81" s="36"/>
      <c r="UAU81" s="36"/>
      <c r="UAV81" s="36"/>
      <c r="UAW81" s="36"/>
      <c r="UAX81" s="36"/>
      <c r="UAY81" s="36"/>
      <c r="UAZ81" s="36"/>
      <c r="UBA81" s="36"/>
      <c r="UBB81" s="36"/>
      <c r="UBC81" s="36"/>
      <c r="UBD81" s="36"/>
      <c r="UBE81" s="345"/>
      <c r="UBF81" s="538"/>
      <c r="UBG81" s="539"/>
      <c r="UBH81" s="538"/>
      <c r="UBI81" s="540"/>
      <c r="UBJ81" s="540"/>
      <c r="UBK81" s="538"/>
      <c r="UBL81" s="538"/>
      <c r="UBM81" s="541"/>
      <c r="UBN81" s="538"/>
      <c r="UBO81" s="538"/>
      <c r="UBP81" s="538"/>
      <c r="UBQ81" s="538"/>
      <c r="UBR81" s="538"/>
      <c r="UBS81" s="543"/>
      <c r="UBT81" s="192"/>
      <c r="UBU81" s="36"/>
      <c r="UBV81" s="36"/>
      <c r="UBW81" s="36"/>
      <c r="UBX81" s="36"/>
      <c r="UBY81" s="36"/>
      <c r="UBZ81" s="36"/>
      <c r="UCA81" s="36"/>
      <c r="UCB81" s="192"/>
      <c r="UCC81" s="192"/>
      <c r="UCD81" s="36"/>
      <c r="UCE81" s="36"/>
      <c r="UCF81" s="36"/>
      <c r="UCG81" s="36"/>
      <c r="UCH81" s="36"/>
      <c r="UCI81" s="36"/>
      <c r="UCJ81" s="36"/>
      <c r="UCK81" s="36"/>
      <c r="UCL81" s="36"/>
      <c r="UCM81" s="36"/>
      <c r="UCN81" s="36"/>
      <c r="UCO81" s="36"/>
      <c r="UCP81" s="36"/>
      <c r="UCQ81" s="36"/>
      <c r="UCR81" s="345"/>
      <c r="UCS81" s="538"/>
      <c r="UCT81" s="539"/>
      <c r="UCU81" s="538"/>
      <c r="UCV81" s="540"/>
      <c r="UCW81" s="540"/>
      <c r="UCX81" s="538"/>
      <c r="UCY81" s="538"/>
      <c r="UCZ81" s="541"/>
      <c r="UDA81" s="538"/>
      <c r="UDB81" s="538"/>
      <c r="UDC81" s="538"/>
      <c r="UDD81" s="538"/>
      <c r="UDE81" s="538"/>
      <c r="UDF81" s="543"/>
      <c r="UDG81" s="192"/>
      <c r="UDH81" s="36"/>
      <c r="UDI81" s="36"/>
      <c r="UDJ81" s="36"/>
      <c r="UDK81" s="36"/>
      <c r="UDL81" s="36"/>
      <c r="UDM81" s="36"/>
      <c r="UDN81" s="36"/>
      <c r="UDO81" s="192"/>
      <c r="UDP81" s="192"/>
      <c r="UDQ81" s="36"/>
      <c r="UDR81" s="36"/>
      <c r="UDS81" s="36"/>
      <c r="UDT81" s="36"/>
      <c r="UDU81" s="36"/>
      <c r="UDV81" s="36"/>
      <c r="UDW81" s="36"/>
      <c r="UDX81" s="36"/>
      <c r="UDY81" s="36"/>
      <c r="UDZ81" s="36"/>
      <c r="UEA81" s="36"/>
      <c r="UEB81" s="36"/>
      <c r="UEC81" s="36"/>
      <c r="UED81" s="36"/>
      <c r="UEE81" s="345"/>
      <c r="UEF81" s="538"/>
      <c r="UEG81" s="539"/>
      <c r="UEH81" s="538"/>
      <c r="UEI81" s="540"/>
      <c r="UEJ81" s="540"/>
      <c r="UEK81" s="538"/>
      <c r="UEL81" s="538"/>
      <c r="UEM81" s="541"/>
      <c r="UEN81" s="538"/>
      <c r="UEO81" s="538"/>
      <c r="UEP81" s="538"/>
      <c r="UEQ81" s="538"/>
      <c r="UER81" s="538"/>
      <c r="UES81" s="543"/>
      <c r="UET81" s="192"/>
      <c r="UEU81" s="36"/>
      <c r="UEV81" s="36"/>
      <c r="UEW81" s="36"/>
      <c r="UEX81" s="36"/>
      <c r="UEY81" s="36"/>
      <c r="UEZ81" s="36"/>
      <c r="UFA81" s="36"/>
      <c r="UFB81" s="192"/>
      <c r="UFC81" s="192"/>
      <c r="UFD81" s="36"/>
      <c r="UFE81" s="36"/>
      <c r="UFF81" s="36"/>
      <c r="UFG81" s="36"/>
      <c r="UFH81" s="36"/>
      <c r="UFI81" s="36"/>
      <c r="UFJ81" s="36"/>
      <c r="UFK81" s="36"/>
      <c r="UFL81" s="36"/>
      <c r="UFM81" s="36"/>
      <c r="UFN81" s="36"/>
      <c r="UFO81" s="36"/>
      <c r="UFP81" s="36"/>
      <c r="UFQ81" s="36"/>
      <c r="UFR81" s="345"/>
      <c r="UFS81" s="538"/>
      <c r="UFT81" s="539"/>
      <c r="UFU81" s="538"/>
      <c r="UFV81" s="540"/>
      <c r="UFW81" s="540"/>
      <c r="UFX81" s="538"/>
      <c r="UFY81" s="538"/>
      <c r="UFZ81" s="541"/>
      <c r="UGA81" s="538"/>
      <c r="UGB81" s="538"/>
      <c r="UGC81" s="538"/>
      <c r="UGD81" s="538"/>
      <c r="UGE81" s="538"/>
      <c r="UGF81" s="543"/>
      <c r="UGG81" s="192"/>
      <c r="UGH81" s="36"/>
      <c r="UGI81" s="36"/>
      <c r="UGJ81" s="36"/>
      <c r="UGK81" s="36"/>
      <c r="UGL81" s="36"/>
      <c r="UGM81" s="36"/>
      <c r="UGN81" s="36"/>
      <c r="UGO81" s="192"/>
      <c r="UGP81" s="192"/>
      <c r="UGQ81" s="36"/>
      <c r="UGR81" s="36"/>
      <c r="UGS81" s="36"/>
      <c r="UGT81" s="36"/>
      <c r="UGU81" s="36"/>
      <c r="UGV81" s="36"/>
      <c r="UGW81" s="36"/>
      <c r="UGX81" s="36"/>
      <c r="UGY81" s="36"/>
      <c r="UGZ81" s="36"/>
      <c r="UHA81" s="36"/>
      <c r="UHB81" s="36"/>
      <c r="UHC81" s="36"/>
      <c r="UHD81" s="36"/>
      <c r="UHE81" s="345"/>
      <c r="UHF81" s="538"/>
      <c r="UHG81" s="539"/>
      <c r="UHH81" s="538"/>
      <c r="UHI81" s="540"/>
      <c r="UHJ81" s="540"/>
      <c r="UHK81" s="538"/>
      <c r="UHL81" s="538"/>
      <c r="UHM81" s="541"/>
      <c r="UHN81" s="538"/>
      <c r="UHO81" s="538"/>
      <c r="UHP81" s="538"/>
      <c r="UHQ81" s="538"/>
      <c r="UHR81" s="538"/>
      <c r="UHS81" s="543"/>
      <c r="UHT81" s="192"/>
      <c r="UHU81" s="36"/>
      <c r="UHV81" s="36"/>
      <c r="UHW81" s="36"/>
      <c r="UHX81" s="36"/>
      <c r="UHY81" s="36"/>
      <c r="UHZ81" s="36"/>
      <c r="UIA81" s="36"/>
      <c r="UIB81" s="192"/>
      <c r="UIC81" s="192"/>
      <c r="UID81" s="36"/>
      <c r="UIE81" s="36"/>
      <c r="UIF81" s="36"/>
      <c r="UIG81" s="36"/>
      <c r="UIH81" s="36"/>
      <c r="UII81" s="36"/>
      <c r="UIJ81" s="36"/>
      <c r="UIK81" s="36"/>
      <c r="UIL81" s="36"/>
      <c r="UIM81" s="36"/>
      <c r="UIN81" s="36"/>
      <c r="UIO81" s="36"/>
      <c r="UIP81" s="36"/>
      <c r="UIQ81" s="36"/>
      <c r="UIR81" s="345"/>
      <c r="UIS81" s="538"/>
      <c r="UIT81" s="539"/>
      <c r="UIU81" s="538"/>
      <c r="UIV81" s="540"/>
      <c r="UIW81" s="540"/>
      <c r="UIX81" s="538"/>
      <c r="UIY81" s="538"/>
      <c r="UIZ81" s="541"/>
      <c r="UJA81" s="538"/>
      <c r="UJB81" s="538"/>
      <c r="UJC81" s="538"/>
      <c r="UJD81" s="538"/>
      <c r="UJE81" s="538"/>
      <c r="UJF81" s="543"/>
      <c r="UJG81" s="192"/>
      <c r="UJH81" s="36"/>
      <c r="UJI81" s="36"/>
      <c r="UJJ81" s="36"/>
      <c r="UJK81" s="36"/>
      <c r="UJL81" s="36"/>
      <c r="UJM81" s="36"/>
      <c r="UJN81" s="36"/>
      <c r="UJO81" s="192"/>
      <c r="UJP81" s="192"/>
      <c r="UJQ81" s="36"/>
      <c r="UJR81" s="36"/>
      <c r="UJS81" s="36"/>
      <c r="UJT81" s="36"/>
      <c r="UJU81" s="36"/>
      <c r="UJV81" s="36"/>
      <c r="UJW81" s="36"/>
      <c r="UJX81" s="36"/>
      <c r="UJY81" s="36"/>
      <c r="UJZ81" s="36"/>
      <c r="UKA81" s="36"/>
      <c r="UKB81" s="36"/>
      <c r="UKC81" s="36"/>
      <c r="UKD81" s="36"/>
      <c r="UKE81" s="345"/>
      <c r="UKF81" s="538"/>
      <c r="UKG81" s="539"/>
      <c r="UKH81" s="538"/>
      <c r="UKI81" s="540"/>
      <c r="UKJ81" s="540"/>
      <c r="UKK81" s="538"/>
      <c r="UKL81" s="538"/>
      <c r="UKM81" s="541"/>
      <c r="UKN81" s="538"/>
      <c r="UKO81" s="538"/>
      <c r="UKP81" s="538"/>
      <c r="UKQ81" s="538"/>
      <c r="UKR81" s="538"/>
      <c r="UKS81" s="543"/>
      <c r="UKT81" s="192"/>
      <c r="UKU81" s="36"/>
      <c r="UKV81" s="36"/>
      <c r="UKW81" s="36"/>
      <c r="UKX81" s="36"/>
      <c r="UKY81" s="36"/>
      <c r="UKZ81" s="36"/>
      <c r="ULA81" s="36"/>
      <c r="ULB81" s="192"/>
      <c r="ULC81" s="192"/>
      <c r="ULD81" s="36"/>
      <c r="ULE81" s="36"/>
      <c r="ULF81" s="36"/>
      <c r="ULG81" s="36"/>
      <c r="ULH81" s="36"/>
      <c r="ULI81" s="36"/>
      <c r="ULJ81" s="36"/>
      <c r="ULK81" s="36"/>
      <c r="ULL81" s="36"/>
      <c r="ULM81" s="36"/>
      <c r="ULN81" s="36"/>
      <c r="ULO81" s="36"/>
      <c r="ULP81" s="36"/>
      <c r="ULQ81" s="36"/>
      <c r="ULR81" s="345"/>
      <c r="ULS81" s="538"/>
      <c r="ULT81" s="539"/>
      <c r="ULU81" s="538"/>
      <c r="ULV81" s="540"/>
      <c r="ULW81" s="540"/>
      <c r="ULX81" s="538"/>
      <c r="ULY81" s="538"/>
      <c r="ULZ81" s="541"/>
      <c r="UMA81" s="538"/>
      <c r="UMB81" s="538"/>
      <c r="UMC81" s="538"/>
      <c r="UMD81" s="538"/>
      <c r="UME81" s="538"/>
      <c r="UMF81" s="543"/>
      <c r="UMG81" s="192"/>
      <c r="UMH81" s="36"/>
      <c r="UMI81" s="36"/>
      <c r="UMJ81" s="36"/>
      <c r="UMK81" s="36"/>
      <c r="UML81" s="36"/>
      <c r="UMM81" s="36"/>
      <c r="UMN81" s="36"/>
      <c r="UMO81" s="192"/>
      <c r="UMP81" s="192"/>
      <c r="UMQ81" s="36"/>
      <c r="UMR81" s="36"/>
      <c r="UMS81" s="36"/>
      <c r="UMT81" s="36"/>
      <c r="UMU81" s="36"/>
      <c r="UMV81" s="36"/>
      <c r="UMW81" s="36"/>
      <c r="UMX81" s="36"/>
      <c r="UMY81" s="36"/>
      <c r="UMZ81" s="36"/>
      <c r="UNA81" s="36"/>
      <c r="UNB81" s="36"/>
      <c r="UNC81" s="36"/>
      <c r="UND81" s="36"/>
      <c r="UNE81" s="345"/>
      <c r="UNF81" s="538"/>
      <c r="UNG81" s="539"/>
      <c r="UNH81" s="538"/>
      <c r="UNI81" s="540"/>
      <c r="UNJ81" s="540"/>
      <c r="UNK81" s="538"/>
      <c r="UNL81" s="538"/>
      <c r="UNM81" s="541"/>
      <c r="UNN81" s="538"/>
      <c r="UNO81" s="538"/>
      <c r="UNP81" s="538"/>
      <c r="UNQ81" s="538"/>
      <c r="UNR81" s="538"/>
      <c r="UNS81" s="543"/>
      <c r="UNT81" s="192"/>
      <c r="UNU81" s="36"/>
      <c r="UNV81" s="36"/>
      <c r="UNW81" s="36"/>
      <c r="UNX81" s="36"/>
      <c r="UNY81" s="36"/>
      <c r="UNZ81" s="36"/>
      <c r="UOA81" s="36"/>
      <c r="UOB81" s="192"/>
      <c r="UOC81" s="192"/>
      <c r="UOD81" s="36"/>
      <c r="UOE81" s="36"/>
      <c r="UOF81" s="36"/>
      <c r="UOG81" s="36"/>
      <c r="UOH81" s="36"/>
      <c r="UOI81" s="36"/>
      <c r="UOJ81" s="36"/>
      <c r="UOK81" s="36"/>
      <c r="UOL81" s="36"/>
      <c r="UOM81" s="36"/>
      <c r="UON81" s="36"/>
      <c r="UOO81" s="36"/>
      <c r="UOP81" s="36"/>
      <c r="UOQ81" s="36"/>
      <c r="UOR81" s="345"/>
      <c r="UOS81" s="538"/>
      <c r="UOT81" s="539"/>
      <c r="UOU81" s="538"/>
      <c r="UOV81" s="540"/>
      <c r="UOW81" s="540"/>
      <c r="UOX81" s="538"/>
      <c r="UOY81" s="538"/>
      <c r="UOZ81" s="541"/>
      <c r="UPA81" s="538"/>
      <c r="UPB81" s="538"/>
      <c r="UPC81" s="538"/>
      <c r="UPD81" s="538"/>
      <c r="UPE81" s="538"/>
      <c r="UPF81" s="543"/>
      <c r="UPG81" s="192"/>
      <c r="UPH81" s="36"/>
      <c r="UPI81" s="36"/>
      <c r="UPJ81" s="36"/>
      <c r="UPK81" s="36"/>
      <c r="UPL81" s="36"/>
      <c r="UPM81" s="36"/>
      <c r="UPN81" s="36"/>
      <c r="UPO81" s="192"/>
      <c r="UPP81" s="192"/>
      <c r="UPQ81" s="36"/>
      <c r="UPR81" s="36"/>
      <c r="UPS81" s="36"/>
      <c r="UPT81" s="36"/>
      <c r="UPU81" s="36"/>
      <c r="UPV81" s="36"/>
      <c r="UPW81" s="36"/>
      <c r="UPX81" s="36"/>
      <c r="UPY81" s="36"/>
      <c r="UPZ81" s="36"/>
      <c r="UQA81" s="36"/>
      <c r="UQB81" s="36"/>
      <c r="UQC81" s="36"/>
      <c r="UQD81" s="36"/>
      <c r="UQE81" s="345"/>
      <c r="UQF81" s="538"/>
      <c r="UQG81" s="539"/>
      <c r="UQH81" s="538"/>
      <c r="UQI81" s="540"/>
      <c r="UQJ81" s="540"/>
      <c r="UQK81" s="538"/>
      <c r="UQL81" s="538"/>
      <c r="UQM81" s="541"/>
      <c r="UQN81" s="538"/>
      <c r="UQO81" s="538"/>
      <c r="UQP81" s="538"/>
      <c r="UQQ81" s="538"/>
      <c r="UQR81" s="538"/>
      <c r="UQS81" s="543"/>
      <c r="UQT81" s="192"/>
      <c r="UQU81" s="36"/>
      <c r="UQV81" s="36"/>
      <c r="UQW81" s="36"/>
      <c r="UQX81" s="36"/>
      <c r="UQY81" s="36"/>
      <c r="UQZ81" s="36"/>
      <c r="URA81" s="36"/>
      <c r="URB81" s="192"/>
      <c r="URC81" s="192"/>
      <c r="URD81" s="36"/>
      <c r="URE81" s="36"/>
      <c r="URF81" s="36"/>
      <c r="URG81" s="36"/>
      <c r="URH81" s="36"/>
      <c r="URI81" s="36"/>
      <c r="URJ81" s="36"/>
      <c r="URK81" s="36"/>
      <c r="URL81" s="36"/>
      <c r="URM81" s="36"/>
      <c r="URN81" s="36"/>
      <c r="URO81" s="36"/>
      <c r="URP81" s="36"/>
      <c r="URQ81" s="36"/>
      <c r="URR81" s="345"/>
      <c r="URS81" s="538"/>
      <c r="URT81" s="539"/>
      <c r="URU81" s="538"/>
      <c r="URV81" s="540"/>
      <c r="URW81" s="540"/>
      <c r="URX81" s="538"/>
      <c r="URY81" s="538"/>
      <c r="URZ81" s="541"/>
      <c r="USA81" s="538"/>
      <c r="USB81" s="538"/>
      <c r="USC81" s="538"/>
      <c r="USD81" s="538"/>
      <c r="USE81" s="538"/>
      <c r="USF81" s="543"/>
      <c r="USG81" s="192"/>
      <c r="USH81" s="36"/>
      <c r="USI81" s="36"/>
      <c r="USJ81" s="36"/>
      <c r="USK81" s="36"/>
      <c r="USL81" s="36"/>
      <c r="USM81" s="36"/>
      <c r="USN81" s="36"/>
      <c r="USO81" s="192"/>
      <c r="USP81" s="192"/>
      <c r="USQ81" s="36"/>
      <c r="USR81" s="36"/>
      <c r="USS81" s="36"/>
      <c r="UST81" s="36"/>
      <c r="USU81" s="36"/>
      <c r="USV81" s="36"/>
      <c r="USW81" s="36"/>
      <c r="USX81" s="36"/>
      <c r="USY81" s="36"/>
      <c r="USZ81" s="36"/>
      <c r="UTA81" s="36"/>
      <c r="UTB81" s="36"/>
      <c r="UTC81" s="36"/>
      <c r="UTD81" s="36"/>
      <c r="UTE81" s="345"/>
      <c r="UTF81" s="538"/>
      <c r="UTG81" s="539"/>
      <c r="UTH81" s="538"/>
      <c r="UTI81" s="540"/>
      <c r="UTJ81" s="540"/>
      <c r="UTK81" s="538"/>
      <c r="UTL81" s="538"/>
      <c r="UTM81" s="541"/>
      <c r="UTN81" s="538"/>
      <c r="UTO81" s="538"/>
      <c r="UTP81" s="538"/>
      <c r="UTQ81" s="538"/>
      <c r="UTR81" s="538"/>
      <c r="UTS81" s="543"/>
      <c r="UTT81" s="192"/>
      <c r="UTU81" s="36"/>
      <c r="UTV81" s="36"/>
      <c r="UTW81" s="36"/>
      <c r="UTX81" s="36"/>
      <c r="UTY81" s="36"/>
      <c r="UTZ81" s="36"/>
      <c r="UUA81" s="36"/>
      <c r="UUB81" s="192"/>
      <c r="UUC81" s="192"/>
      <c r="UUD81" s="36"/>
      <c r="UUE81" s="36"/>
      <c r="UUF81" s="36"/>
      <c r="UUG81" s="36"/>
      <c r="UUH81" s="36"/>
      <c r="UUI81" s="36"/>
      <c r="UUJ81" s="36"/>
      <c r="UUK81" s="36"/>
      <c r="UUL81" s="36"/>
      <c r="UUM81" s="36"/>
      <c r="UUN81" s="36"/>
      <c r="UUO81" s="36"/>
      <c r="UUP81" s="36"/>
      <c r="UUQ81" s="36"/>
      <c r="UUR81" s="345"/>
      <c r="UUS81" s="538"/>
      <c r="UUT81" s="539"/>
      <c r="UUU81" s="538"/>
      <c r="UUV81" s="540"/>
      <c r="UUW81" s="540"/>
      <c r="UUX81" s="538"/>
      <c r="UUY81" s="538"/>
      <c r="UUZ81" s="541"/>
      <c r="UVA81" s="538"/>
      <c r="UVB81" s="538"/>
      <c r="UVC81" s="538"/>
      <c r="UVD81" s="538"/>
      <c r="UVE81" s="538"/>
      <c r="UVF81" s="543"/>
      <c r="UVG81" s="192"/>
      <c r="UVH81" s="36"/>
      <c r="UVI81" s="36"/>
      <c r="UVJ81" s="36"/>
      <c r="UVK81" s="36"/>
      <c r="UVL81" s="36"/>
      <c r="UVM81" s="36"/>
      <c r="UVN81" s="36"/>
      <c r="UVO81" s="192"/>
      <c r="UVP81" s="192"/>
      <c r="UVQ81" s="36"/>
      <c r="UVR81" s="36"/>
      <c r="UVS81" s="36"/>
      <c r="UVT81" s="36"/>
      <c r="UVU81" s="36"/>
      <c r="UVV81" s="36"/>
      <c r="UVW81" s="36"/>
      <c r="UVX81" s="36"/>
      <c r="UVY81" s="36"/>
      <c r="UVZ81" s="36"/>
      <c r="UWA81" s="36"/>
      <c r="UWB81" s="36"/>
      <c r="UWC81" s="36"/>
      <c r="UWD81" s="36"/>
      <c r="UWE81" s="345"/>
      <c r="UWF81" s="538"/>
      <c r="UWG81" s="539"/>
      <c r="UWH81" s="538"/>
      <c r="UWI81" s="540"/>
      <c r="UWJ81" s="540"/>
      <c r="UWK81" s="538"/>
      <c r="UWL81" s="538"/>
      <c r="UWM81" s="541"/>
      <c r="UWN81" s="538"/>
      <c r="UWO81" s="538"/>
      <c r="UWP81" s="538"/>
      <c r="UWQ81" s="538"/>
      <c r="UWR81" s="538"/>
      <c r="UWS81" s="543"/>
      <c r="UWT81" s="192"/>
      <c r="UWU81" s="36"/>
      <c r="UWV81" s="36"/>
      <c r="UWW81" s="36"/>
      <c r="UWX81" s="36"/>
      <c r="UWY81" s="36"/>
      <c r="UWZ81" s="36"/>
      <c r="UXA81" s="36"/>
      <c r="UXB81" s="192"/>
      <c r="UXC81" s="192"/>
      <c r="UXD81" s="36"/>
      <c r="UXE81" s="36"/>
      <c r="UXF81" s="36"/>
      <c r="UXG81" s="36"/>
      <c r="UXH81" s="36"/>
      <c r="UXI81" s="36"/>
      <c r="UXJ81" s="36"/>
      <c r="UXK81" s="36"/>
      <c r="UXL81" s="36"/>
      <c r="UXM81" s="36"/>
      <c r="UXN81" s="36"/>
      <c r="UXO81" s="36"/>
      <c r="UXP81" s="36"/>
      <c r="UXQ81" s="36"/>
      <c r="UXR81" s="345"/>
      <c r="UXS81" s="538"/>
      <c r="UXT81" s="539"/>
      <c r="UXU81" s="538"/>
      <c r="UXV81" s="540"/>
      <c r="UXW81" s="540"/>
      <c r="UXX81" s="538"/>
      <c r="UXY81" s="538"/>
      <c r="UXZ81" s="541"/>
      <c r="UYA81" s="538"/>
      <c r="UYB81" s="538"/>
      <c r="UYC81" s="538"/>
      <c r="UYD81" s="538"/>
      <c r="UYE81" s="538"/>
      <c r="UYF81" s="543"/>
      <c r="UYG81" s="192"/>
      <c r="UYH81" s="36"/>
      <c r="UYI81" s="36"/>
      <c r="UYJ81" s="36"/>
      <c r="UYK81" s="36"/>
      <c r="UYL81" s="36"/>
      <c r="UYM81" s="36"/>
      <c r="UYN81" s="36"/>
      <c r="UYO81" s="192"/>
      <c r="UYP81" s="192"/>
      <c r="UYQ81" s="36"/>
      <c r="UYR81" s="36"/>
      <c r="UYS81" s="36"/>
      <c r="UYT81" s="36"/>
      <c r="UYU81" s="36"/>
      <c r="UYV81" s="36"/>
      <c r="UYW81" s="36"/>
      <c r="UYX81" s="36"/>
      <c r="UYY81" s="36"/>
      <c r="UYZ81" s="36"/>
      <c r="UZA81" s="36"/>
      <c r="UZB81" s="36"/>
      <c r="UZC81" s="36"/>
      <c r="UZD81" s="36"/>
      <c r="UZE81" s="345"/>
      <c r="UZF81" s="538"/>
      <c r="UZG81" s="539"/>
      <c r="UZH81" s="538"/>
      <c r="UZI81" s="540"/>
      <c r="UZJ81" s="540"/>
      <c r="UZK81" s="538"/>
      <c r="UZL81" s="538"/>
      <c r="UZM81" s="541"/>
      <c r="UZN81" s="538"/>
      <c r="UZO81" s="538"/>
      <c r="UZP81" s="538"/>
      <c r="UZQ81" s="538"/>
      <c r="UZR81" s="538"/>
      <c r="UZS81" s="543"/>
      <c r="UZT81" s="192"/>
      <c r="UZU81" s="36"/>
      <c r="UZV81" s="36"/>
      <c r="UZW81" s="36"/>
      <c r="UZX81" s="36"/>
      <c r="UZY81" s="36"/>
      <c r="UZZ81" s="36"/>
      <c r="VAA81" s="36"/>
      <c r="VAB81" s="192"/>
      <c r="VAC81" s="192"/>
      <c r="VAD81" s="36"/>
      <c r="VAE81" s="36"/>
      <c r="VAF81" s="36"/>
      <c r="VAG81" s="36"/>
      <c r="VAH81" s="36"/>
      <c r="VAI81" s="36"/>
      <c r="VAJ81" s="36"/>
      <c r="VAK81" s="36"/>
      <c r="VAL81" s="36"/>
      <c r="VAM81" s="36"/>
      <c r="VAN81" s="36"/>
      <c r="VAO81" s="36"/>
      <c r="VAP81" s="36"/>
      <c r="VAQ81" s="36"/>
      <c r="VAR81" s="345"/>
      <c r="VAS81" s="538"/>
      <c r="VAT81" s="539"/>
      <c r="VAU81" s="538"/>
      <c r="VAV81" s="540"/>
      <c r="VAW81" s="540"/>
      <c r="VAX81" s="538"/>
      <c r="VAY81" s="538"/>
      <c r="VAZ81" s="541"/>
      <c r="VBA81" s="538"/>
      <c r="VBB81" s="538"/>
      <c r="VBC81" s="538"/>
      <c r="VBD81" s="538"/>
      <c r="VBE81" s="538"/>
      <c r="VBF81" s="543"/>
      <c r="VBG81" s="192"/>
      <c r="VBH81" s="36"/>
      <c r="VBI81" s="36"/>
      <c r="VBJ81" s="36"/>
      <c r="VBK81" s="36"/>
      <c r="VBL81" s="36"/>
      <c r="VBM81" s="36"/>
      <c r="VBN81" s="36"/>
      <c r="VBO81" s="192"/>
      <c r="VBP81" s="192"/>
      <c r="VBQ81" s="36"/>
      <c r="VBR81" s="36"/>
      <c r="VBS81" s="36"/>
      <c r="VBT81" s="36"/>
      <c r="VBU81" s="36"/>
      <c r="VBV81" s="36"/>
      <c r="VBW81" s="36"/>
      <c r="VBX81" s="36"/>
      <c r="VBY81" s="36"/>
      <c r="VBZ81" s="36"/>
      <c r="VCA81" s="36"/>
      <c r="VCB81" s="36"/>
      <c r="VCC81" s="36"/>
      <c r="VCD81" s="36"/>
      <c r="VCE81" s="345"/>
      <c r="VCF81" s="538"/>
      <c r="VCG81" s="539"/>
      <c r="VCH81" s="538"/>
      <c r="VCI81" s="540"/>
      <c r="VCJ81" s="540"/>
      <c r="VCK81" s="538"/>
      <c r="VCL81" s="538"/>
      <c r="VCM81" s="541"/>
      <c r="VCN81" s="538"/>
      <c r="VCO81" s="538"/>
      <c r="VCP81" s="538"/>
      <c r="VCQ81" s="538"/>
      <c r="VCR81" s="538"/>
      <c r="VCS81" s="543"/>
      <c r="VCT81" s="192"/>
      <c r="VCU81" s="36"/>
      <c r="VCV81" s="36"/>
      <c r="VCW81" s="36"/>
      <c r="VCX81" s="36"/>
      <c r="VCY81" s="36"/>
      <c r="VCZ81" s="36"/>
      <c r="VDA81" s="36"/>
      <c r="VDB81" s="192"/>
      <c r="VDC81" s="192"/>
      <c r="VDD81" s="36"/>
      <c r="VDE81" s="36"/>
      <c r="VDF81" s="36"/>
      <c r="VDG81" s="36"/>
      <c r="VDH81" s="36"/>
      <c r="VDI81" s="36"/>
      <c r="VDJ81" s="36"/>
      <c r="VDK81" s="36"/>
      <c r="VDL81" s="36"/>
      <c r="VDM81" s="36"/>
      <c r="VDN81" s="36"/>
      <c r="VDO81" s="36"/>
      <c r="VDP81" s="36"/>
      <c r="VDQ81" s="36"/>
      <c r="VDR81" s="345"/>
      <c r="VDS81" s="538"/>
      <c r="VDT81" s="539"/>
      <c r="VDU81" s="538"/>
      <c r="VDV81" s="540"/>
      <c r="VDW81" s="540"/>
      <c r="VDX81" s="538"/>
      <c r="VDY81" s="538"/>
      <c r="VDZ81" s="541"/>
      <c r="VEA81" s="538"/>
      <c r="VEB81" s="538"/>
      <c r="VEC81" s="538"/>
      <c r="VED81" s="538"/>
      <c r="VEE81" s="538"/>
      <c r="VEF81" s="543"/>
      <c r="VEG81" s="192"/>
      <c r="VEH81" s="36"/>
      <c r="VEI81" s="36"/>
      <c r="VEJ81" s="36"/>
      <c r="VEK81" s="36"/>
      <c r="VEL81" s="36"/>
      <c r="VEM81" s="36"/>
      <c r="VEN81" s="36"/>
      <c r="VEO81" s="192"/>
      <c r="VEP81" s="192"/>
      <c r="VEQ81" s="36"/>
      <c r="VER81" s="36"/>
      <c r="VES81" s="36"/>
      <c r="VET81" s="36"/>
      <c r="VEU81" s="36"/>
      <c r="VEV81" s="36"/>
      <c r="VEW81" s="36"/>
      <c r="VEX81" s="36"/>
      <c r="VEY81" s="36"/>
      <c r="VEZ81" s="36"/>
      <c r="VFA81" s="36"/>
      <c r="VFB81" s="36"/>
      <c r="VFC81" s="36"/>
      <c r="VFD81" s="36"/>
      <c r="VFE81" s="345"/>
      <c r="VFF81" s="538"/>
      <c r="VFG81" s="539"/>
      <c r="VFH81" s="538"/>
      <c r="VFI81" s="540"/>
      <c r="VFJ81" s="540"/>
      <c r="VFK81" s="538"/>
      <c r="VFL81" s="538"/>
      <c r="VFM81" s="541"/>
      <c r="VFN81" s="538"/>
      <c r="VFO81" s="538"/>
      <c r="VFP81" s="538"/>
      <c r="VFQ81" s="538"/>
      <c r="VFR81" s="538"/>
      <c r="VFS81" s="543"/>
      <c r="VFT81" s="192"/>
      <c r="VFU81" s="36"/>
      <c r="VFV81" s="36"/>
      <c r="VFW81" s="36"/>
      <c r="VFX81" s="36"/>
      <c r="VFY81" s="36"/>
      <c r="VFZ81" s="36"/>
      <c r="VGA81" s="36"/>
      <c r="VGB81" s="192"/>
      <c r="VGC81" s="192"/>
      <c r="VGD81" s="36"/>
      <c r="VGE81" s="36"/>
      <c r="VGF81" s="36"/>
      <c r="VGG81" s="36"/>
      <c r="VGH81" s="36"/>
      <c r="VGI81" s="36"/>
      <c r="VGJ81" s="36"/>
      <c r="VGK81" s="36"/>
      <c r="VGL81" s="36"/>
      <c r="VGM81" s="36"/>
      <c r="VGN81" s="36"/>
      <c r="VGO81" s="36"/>
      <c r="VGP81" s="36"/>
      <c r="VGQ81" s="36"/>
      <c r="VGR81" s="345"/>
      <c r="VGS81" s="538"/>
      <c r="VGT81" s="539"/>
      <c r="VGU81" s="538"/>
      <c r="VGV81" s="540"/>
      <c r="VGW81" s="540"/>
      <c r="VGX81" s="538"/>
      <c r="VGY81" s="538"/>
      <c r="VGZ81" s="541"/>
      <c r="VHA81" s="538"/>
      <c r="VHB81" s="538"/>
      <c r="VHC81" s="538"/>
      <c r="VHD81" s="538"/>
      <c r="VHE81" s="538"/>
      <c r="VHF81" s="543"/>
      <c r="VHG81" s="192"/>
      <c r="VHH81" s="36"/>
      <c r="VHI81" s="36"/>
      <c r="VHJ81" s="36"/>
      <c r="VHK81" s="36"/>
      <c r="VHL81" s="36"/>
      <c r="VHM81" s="36"/>
      <c r="VHN81" s="36"/>
      <c r="VHO81" s="192"/>
      <c r="VHP81" s="192"/>
      <c r="VHQ81" s="36"/>
      <c r="VHR81" s="36"/>
      <c r="VHS81" s="36"/>
      <c r="VHT81" s="36"/>
      <c r="VHU81" s="36"/>
      <c r="VHV81" s="36"/>
      <c r="VHW81" s="36"/>
      <c r="VHX81" s="36"/>
      <c r="VHY81" s="36"/>
      <c r="VHZ81" s="36"/>
      <c r="VIA81" s="36"/>
      <c r="VIB81" s="36"/>
      <c r="VIC81" s="36"/>
      <c r="VID81" s="36"/>
      <c r="VIE81" s="345"/>
      <c r="VIF81" s="538"/>
      <c r="VIG81" s="539"/>
      <c r="VIH81" s="538"/>
      <c r="VII81" s="540"/>
      <c r="VIJ81" s="540"/>
      <c r="VIK81" s="538"/>
      <c r="VIL81" s="538"/>
      <c r="VIM81" s="541"/>
      <c r="VIN81" s="538"/>
      <c r="VIO81" s="538"/>
      <c r="VIP81" s="538"/>
      <c r="VIQ81" s="538"/>
      <c r="VIR81" s="538"/>
      <c r="VIS81" s="543"/>
      <c r="VIT81" s="192"/>
      <c r="VIU81" s="36"/>
      <c r="VIV81" s="36"/>
      <c r="VIW81" s="36"/>
      <c r="VIX81" s="36"/>
      <c r="VIY81" s="36"/>
      <c r="VIZ81" s="36"/>
      <c r="VJA81" s="36"/>
      <c r="VJB81" s="192"/>
      <c r="VJC81" s="192"/>
      <c r="VJD81" s="36"/>
      <c r="VJE81" s="36"/>
      <c r="VJF81" s="36"/>
      <c r="VJG81" s="36"/>
      <c r="VJH81" s="36"/>
      <c r="VJI81" s="36"/>
      <c r="VJJ81" s="36"/>
      <c r="VJK81" s="36"/>
      <c r="VJL81" s="36"/>
      <c r="VJM81" s="36"/>
      <c r="VJN81" s="36"/>
      <c r="VJO81" s="36"/>
      <c r="VJP81" s="36"/>
      <c r="VJQ81" s="36"/>
      <c r="VJR81" s="345"/>
      <c r="VJS81" s="538"/>
      <c r="VJT81" s="539"/>
      <c r="VJU81" s="538"/>
      <c r="VJV81" s="540"/>
      <c r="VJW81" s="540"/>
      <c r="VJX81" s="538"/>
      <c r="VJY81" s="538"/>
      <c r="VJZ81" s="541"/>
      <c r="VKA81" s="538"/>
      <c r="VKB81" s="538"/>
      <c r="VKC81" s="538"/>
      <c r="VKD81" s="538"/>
      <c r="VKE81" s="538"/>
      <c r="VKF81" s="543"/>
      <c r="VKG81" s="192"/>
      <c r="VKH81" s="36"/>
      <c r="VKI81" s="36"/>
      <c r="VKJ81" s="36"/>
      <c r="VKK81" s="36"/>
      <c r="VKL81" s="36"/>
      <c r="VKM81" s="36"/>
      <c r="VKN81" s="36"/>
      <c r="VKO81" s="192"/>
      <c r="VKP81" s="192"/>
      <c r="VKQ81" s="36"/>
      <c r="VKR81" s="36"/>
      <c r="VKS81" s="36"/>
      <c r="VKT81" s="36"/>
      <c r="VKU81" s="36"/>
      <c r="VKV81" s="36"/>
      <c r="VKW81" s="36"/>
      <c r="VKX81" s="36"/>
      <c r="VKY81" s="36"/>
      <c r="VKZ81" s="36"/>
      <c r="VLA81" s="36"/>
      <c r="VLB81" s="36"/>
      <c r="VLC81" s="36"/>
      <c r="VLD81" s="36"/>
      <c r="VLE81" s="345"/>
      <c r="VLF81" s="538"/>
      <c r="VLG81" s="539"/>
      <c r="VLH81" s="538"/>
      <c r="VLI81" s="540"/>
      <c r="VLJ81" s="540"/>
      <c r="VLK81" s="538"/>
      <c r="VLL81" s="538"/>
      <c r="VLM81" s="541"/>
      <c r="VLN81" s="538"/>
      <c r="VLO81" s="538"/>
      <c r="VLP81" s="538"/>
      <c r="VLQ81" s="538"/>
      <c r="VLR81" s="538"/>
      <c r="VLS81" s="543"/>
      <c r="VLT81" s="192"/>
      <c r="VLU81" s="36"/>
      <c r="VLV81" s="36"/>
      <c r="VLW81" s="36"/>
      <c r="VLX81" s="36"/>
      <c r="VLY81" s="36"/>
      <c r="VLZ81" s="36"/>
      <c r="VMA81" s="36"/>
      <c r="VMB81" s="192"/>
      <c r="VMC81" s="192"/>
      <c r="VMD81" s="36"/>
      <c r="VME81" s="36"/>
      <c r="VMF81" s="36"/>
      <c r="VMG81" s="36"/>
      <c r="VMH81" s="36"/>
      <c r="VMI81" s="36"/>
      <c r="VMJ81" s="36"/>
      <c r="VMK81" s="36"/>
      <c r="VML81" s="36"/>
      <c r="VMM81" s="36"/>
      <c r="VMN81" s="36"/>
      <c r="VMO81" s="36"/>
      <c r="VMP81" s="36"/>
      <c r="VMQ81" s="36"/>
      <c r="VMR81" s="345"/>
      <c r="VMS81" s="538"/>
      <c r="VMT81" s="539"/>
      <c r="VMU81" s="538"/>
      <c r="VMV81" s="540"/>
      <c r="VMW81" s="540"/>
      <c r="VMX81" s="538"/>
      <c r="VMY81" s="538"/>
      <c r="VMZ81" s="541"/>
      <c r="VNA81" s="538"/>
      <c r="VNB81" s="538"/>
      <c r="VNC81" s="538"/>
      <c r="VND81" s="538"/>
      <c r="VNE81" s="538"/>
      <c r="VNF81" s="543"/>
      <c r="VNG81" s="192"/>
      <c r="VNH81" s="36"/>
      <c r="VNI81" s="36"/>
      <c r="VNJ81" s="36"/>
      <c r="VNK81" s="36"/>
      <c r="VNL81" s="36"/>
      <c r="VNM81" s="36"/>
      <c r="VNN81" s="36"/>
      <c r="VNO81" s="192"/>
      <c r="VNP81" s="192"/>
      <c r="VNQ81" s="36"/>
      <c r="VNR81" s="36"/>
      <c r="VNS81" s="36"/>
      <c r="VNT81" s="36"/>
      <c r="VNU81" s="36"/>
      <c r="VNV81" s="36"/>
      <c r="VNW81" s="36"/>
      <c r="VNX81" s="36"/>
      <c r="VNY81" s="36"/>
      <c r="VNZ81" s="36"/>
      <c r="VOA81" s="36"/>
      <c r="VOB81" s="36"/>
      <c r="VOC81" s="36"/>
      <c r="VOD81" s="36"/>
      <c r="VOE81" s="345"/>
      <c r="VOF81" s="538"/>
      <c r="VOG81" s="539"/>
      <c r="VOH81" s="538"/>
      <c r="VOI81" s="540"/>
      <c r="VOJ81" s="540"/>
      <c r="VOK81" s="538"/>
      <c r="VOL81" s="538"/>
      <c r="VOM81" s="541"/>
      <c r="VON81" s="538"/>
      <c r="VOO81" s="538"/>
      <c r="VOP81" s="538"/>
      <c r="VOQ81" s="538"/>
      <c r="VOR81" s="538"/>
      <c r="VOS81" s="543"/>
      <c r="VOT81" s="192"/>
      <c r="VOU81" s="36"/>
      <c r="VOV81" s="36"/>
      <c r="VOW81" s="36"/>
      <c r="VOX81" s="36"/>
      <c r="VOY81" s="36"/>
      <c r="VOZ81" s="36"/>
      <c r="VPA81" s="36"/>
      <c r="VPB81" s="192"/>
      <c r="VPC81" s="192"/>
      <c r="VPD81" s="36"/>
      <c r="VPE81" s="36"/>
      <c r="VPF81" s="36"/>
      <c r="VPG81" s="36"/>
      <c r="VPH81" s="36"/>
      <c r="VPI81" s="36"/>
      <c r="VPJ81" s="36"/>
      <c r="VPK81" s="36"/>
      <c r="VPL81" s="36"/>
      <c r="VPM81" s="36"/>
      <c r="VPN81" s="36"/>
      <c r="VPO81" s="36"/>
      <c r="VPP81" s="36"/>
      <c r="VPQ81" s="36"/>
      <c r="VPR81" s="345"/>
      <c r="VPS81" s="538"/>
      <c r="VPT81" s="539"/>
      <c r="VPU81" s="538"/>
      <c r="VPV81" s="540"/>
      <c r="VPW81" s="540"/>
      <c r="VPX81" s="538"/>
      <c r="VPY81" s="538"/>
      <c r="VPZ81" s="541"/>
      <c r="VQA81" s="538"/>
      <c r="VQB81" s="538"/>
      <c r="VQC81" s="538"/>
      <c r="VQD81" s="538"/>
      <c r="VQE81" s="538"/>
      <c r="VQF81" s="543"/>
      <c r="VQG81" s="192"/>
      <c r="VQH81" s="36"/>
      <c r="VQI81" s="36"/>
      <c r="VQJ81" s="36"/>
      <c r="VQK81" s="36"/>
      <c r="VQL81" s="36"/>
      <c r="VQM81" s="36"/>
      <c r="VQN81" s="36"/>
      <c r="VQO81" s="192"/>
      <c r="VQP81" s="192"/>
      <c r="VQQ81" s="36"/>
      <c r="VQR81" s="36"/>
      <c r="VQS81" s="36"/>
      <c r="VQT81" s="36"/>
      <c r="VQU81" s="36"/>
      <c r="VQV81" s="36"/>
      <c r="VQW81" s="36"/>
      <c r="VQX81" s="36"/>
      <c r="VQY81" s="36"/>
      <c r="VQZ81" s="36"/>
      <c r="VRA81" s="36"/>
      <c r="VRB81" s="36"/>
      <c r="VRC81" s="36"/>
      <c r="VRD81" s="36"/>
      <c r="VRE81" s="345"/>
      <c r="VRF81" s="538"/>
      <c r="VRG81" s="539"/>
      <c r="VRH81" s="538"/>
      <c r="VRI81" s="540"/>
      <c r="VRJ81" s="540"/>
      <c r="VRK81" s="538"/>
      <c r="VRL81" s="538"/>
      <c r="VRM81" s="541"/>
      <c r="VRN81" s="538"/>
      <c r="VRO81" s="538"/>
      <c r="VRP81" s="538"/>
      <c r="VRQ81" s="538"/>
      <c r="VRR81" s="538"/>
      <c r="VRS81" s="543"/>
      <c r="VRT81" s="192"/>
      <c r="VRU81" s="36"/>
      <c r="VRV81" s="36"/>
      <c r="VRW81" s="36"/>
      <c r="VRX81" s="36"/>
      <c r="VRY81" s="36"/>
      <c r="VRZ81" s="36"/>
      <c r="VSA81" s="36"/>
      <c r="VSB81" s="192"/>
      <c r="VSC81" s="192"/>
      <c r="VSD81" s="36"/>
      <c r="VSE81" s="36"/>
      <c r="VSF81" s="36"/>
      <c r="VSG81" s="36"/>
      <c r="VSH81" s="36"/>
      <c r="VSI81" s="36"/>
      <c r="VSJ81" s="36"/>
      <c r="VSK81" s="36"/>
      <c r="VSL81" s="36"/>
      <c r="VSM81" s="36"/>
      <c r="VSN81" s="36"/>
      <c r="VSO81" s="36"/>
      <c r="VSP81" s="36"/>
      <c r="VSQ81" s="36"/>
      <c r="VSR81" s="345"/>
      <c r="VSS81" s="538"/>
      <c r="VST81" s="539"/>
      <c r="VSU81" s="538"/>
      <c r="VSV81" s="540"/>
      <c r="VSW81" s="540"/>
      <c r="VSX81" s="538"/>
      <c r="VSY81" s="538"/>
      <c r="VSZ81" s="541"/>
      <c r="VTA81" s="538"/>
      <c r="VTB81" s="538"/>
      <c r="VTC81" s="538"/>
      <c r="VTD81" s="538"/>
      <c r="VTE81" s="538"/>
      <c r="VTF81" s="543"/>
      <c r="VTG81" s="192"/>
      <c r="VTH81" s="36"/>
      <c r="VTI81" s="36"/>
      <c r="VTJ81" s="36"/>
      <c r="VTK81" s="36"/>
      <c r="VTL81" s="36"/>
      <c r="VTM81" s="36"/>
      <c r="VTN81" s="36"/>
      <c r="VTO81" s="192"/>
      <c r="VTP81" s="192"/>
      <c r="VTQ81" s="36"/>
      <c r="VTR81" s="36"/>
      <c r="VTS81" s="36"/>
      <c r="VTT81" s="36"/>
      <c r="VTU81" s="36"/>
      <c r="VTV81" s="36"/>
      <c r="VTW81" s="36"/>
      <c r="VTX81" s="36"/>
      <c r="VTY81" s="36"/>
      <c r="VTZ81" s="36"/>
      <c r="VUA81" s="36"/>
      <c r="VUB81" s="36"/>
      <c r="VUC81" s="36"/>
      <c r="VUD81" s="36"/>
      <c r="VUE81" s="345"/>
      <c r="VUF81" s="538"/>
      <c r="VUG81" s="539"/>
      <c r="VUH81" s="538"/>
      <c r="VUI81" s="540"/>
      <c r="VUJ81" s="540"/>
      <c r="VUK81" s="538"/>
      <c r="VUL81" s="538"/>
      <c r="VUM81" s="541"/>
      <c r="VUN81" s="538"/>
      <c r="VUO81" s="538"/>
      <c r="VUP81" s="538"/>
      <c r="VUQ81" s="538"/>
      <c r="VUR81" s="538"/>
      <c r="VUS81" s="543"/>
      <c r="VUT81" s="192"/>
      <c r="VUU81" s="36"/>
      <c r="VUV81" s="36"/>
      <c r="VUW81" s="36"/>
      <c r="VUX81" s="36"/>
      <c r="VUY81" s="36"/>
      <c r="VUZ81" s="36"/>
      <c r="VVA81" s="36"/>
      <c r="VVB81" s="192"/>
      <c r="VVC81" s="192"/>
      <c r="VVD81" s="36"/>
      <c r="VVE81" s="36"/>
      <c r="VVF81" s="36"/>
      <c r="VVG81" s="36"/>
      <c r="VVH81" s="36"/>
      <c r="VVI81" s="36"/>
      <c r="VVJ81" s="36"/>
      <c r="VVK81" s="36"/>
      <c r="VVL81" s="36"/>
      <c r="VVM81" s="36"/>
      <c r="VVN81" s="36"/>
      <c r="VVO81" s="36"/>
      <c r="VVP81" s="36"/>
      <c r="VVQ81" s="36"/>
      <c r="VVR81" s="345"/>
      <c r="VVS81" s="538"/>
      <c r="VVT81" s="539"/>
      <c r="VVU81" s="538"/>
      <c r="VVV81" s="540"/>
      <c r="VVW81" s="540"/>
      <c r="VVX81" s="538"/>
      <c r="VVY81" s="538"/>
      <c r="VVZ81" s="541"/>
      <c r="VWA81" s="538"/>
      <c r="VWB81" s="538"/>
      <c r="VWC81" s="538"/>
      <c r="VWD81" s="538"/>
      <c r="VWE81" s="538"/>
      <c r="VWF81" s="543"/>
      <c r="VWG81" s="192"/>
      <c r="VWH81" s="36"/>
      <c r="VWI81" s="36"/>
      <c r="VWJ81" s="36"/>
      <c r="VWK81" s="36"/>
      <c r="VWL81" s="36"/>
      <c r="VWM81" s="36"/>
      <c r="VWN81" s="36"/>
      <c r="VWO81" s="192"/>
      <c r="VWP81" s="192"/>
      <c r="VWQ81" s="36"/>
      <c r="VWR81" s="36"/>
      <c r="VWS81" s="36"/>
      <c r="VWT81" s="36"/>
      <c r="VWU81" s="36"/>
      <c r="VWV81" s="36"/>
      <c r="VWW81" s="36"/>
      <c r="VWX81" s="36"/>
      <c r="VWY81" s="36"/>
      <c r="VWZ81" s="36"/>
      <c r="VXA81" s="36"/>
      <c r="VXB81" s="36"/>
      <c r="VXC81" s="36"/>
      <c r="VXD81" s="36"/>
      <c r="VXE81" s="345"/>
      <c r="VXF81" s="538"/>
      <c r="VXG81" s="539"/>
      <c r="VXH81" s="538"/>
      <c r="VXI81" s="540"/>
      <c r="VXJ81" s="540"/>
      <c r="VXK81" s="538"/>
      <c r="VXL81" s="538"/>
      <c r="VXM81" s="541"/>
      <c r="VXN81" s="538"/>
      <c r="VXO81" s="538"/>
      <c r="VXP81" s="538"/>
      <c r="VXQ81" s="538"/>
      <c r="VXR81" s="538"/>
      <c r="VXS81" s="543"/>
      <c r="VXT81" s="192"/>
      <c r="VXU81" s="36"/>
      <c r="VXV81" s="36"/>
      <c r="VXW81" s="36"/>
      <c r="VXX81" s="36"/>
      <c r="VXY81" s="36"/>
      <c r="VXZ81" s="36"/>
      <c r="VYA81" s="36"/>
      <c r="VYB81" s="192"/>
      <c r="VYC81" s="192"/>
      <c r="VYD81" s="36"/>
      <c r="VYE81" s="36"/>
      <c r="VYF81" s="36"/>
      <c r="VYG81" s="36"/>
      <c r="VYH81" s="36"/>
      <c r="VYI81" s="36"/>
      <c r="VYJ81" s="36"/>
      <c r="VYK81" s="36"/>
      <c r="VYL81" s="36"/>
      <c r="VYM81" s="36"/>
      <c r="VYN81" s="36"/>
      <c r="VYO81" s="36"/>
      <c r="VYP81" s="36"/>
      <c r="VYQ81" s="36"/>
      <c r="VYR81" s="345"/>
      <c r="VYS81" s="538"/>
      <c r="VYT81" s="539"/>
      <c r="VYU81" s="538"/>
      <c r="VYV81" s="540"/>
      <c r="VYW81" s="540"/>
      <c r="VYX81" s="538"/>
      <c r="VYY81" s="538"/>
      <c r="VYZ81" s="541"/>
      <c r="VZA81" s="538"/>
      <c r="VZB81" s="538"/>
      <c r="VZC81" s="538"/>
      <c r="VZD81" s="538"/>
      <c r="VZE81" s="538"/>
      <c r="VZF81" s="543"/>
      <c r="VZG81" s="192"/>
      <c r="VZH81" s="36"/>
      <c r="VZI81" s="36"/>
      <c r="VZJ81" s="36"/>
      <c r="VZK81" s="36"/>
      <c r="VZL81" s="36"/>
      <c r="VZM81" s="36"/>
      <c r="VZN81" s="36"/>
      <c r="VZO81" s="192"/>
      <c r="VZP81" s="192"/>
      <c r="VZQ81" s="36"/>
      <c r="VZR81" s="36"/>
      <c r="VZS81" s="36"/>
      <c r="VZT81" s="36"/>
      <c r="VZU81" s="36"/>
      <c r="VZV81" s="36"/>
      <c r="VZW81" s="36"/>
      <c r="VZX81" s="36"/>
      <c r="VZY81" s="36"/>
      <c r="VZZ81" s="36"/>
      <c r="WAA81" s="36"/>
      <c r="WAB81" s="36"/>
      <c r="WAC81" s="36"/>
      <c r="WAD81" s="36"/>
      <c r="WAE81" s="345"/>
      <c r="WAF81" s="538"/>
      <c r="WAG81" s="539"/>
      <c r="WAH81" s="538"/>
      <c r="WAI81" s="540"/>
      <c r="WAJ81" s="540"/>
      <c r="WAK81" s="538"/>
      <c r="WAL81" s="538"/>
      <c r="WAM81" s="541"/>
      <c r="WAN81" s="538"/>
      <c r="WAO81" s="538"/>
      <c r="WAP81" s="538"/>
      <c r="WAQ81" s="538"/>
      <c r="WAR81" s="538"/>
      <c r="WAS81" s="543"/>
      <c r="WAT81" s="192"/>
      <c r="WAU81" s="36"/>
      <c r="WAV81" s="36"/>
      <c r="WAW81" s="36"/>
      <c r="WAX81" s="36"/>
      <c r="WAY81" s="36"/>
      <c r="WAZ81" s="36"/>
      <c r="WBA81" s="36"/>
      <c r="WBB81" s="192"/>
      <c r="WBC81" s="192"/>
      <c r="WBD81" s="36"/>
      <c r="WBE81" s="36"/>
      <c r="WBF81" s="36"/>
      <c r="WBG81" s="36"/>
      <c r="WBH81" s="36"/>
      <c r="WBI81" s="36"/>
      <c r="WBJ81" s="36"/>
      <c r="WBK81" s="36"/>
      <c r="WBL81" s="36"/>
      <c r="WBM81" s="36"/>
      <c r="WBN81" s="36"/>
      <c r="WBO81" s="36"/>
      <c r="WBP81" s="36"/>
      <c r="WBQ81" s="36"/>
      <c r="WBR81" s="345"/>
      <c r="WBS81" s="538"/>
      <c r="WBT81" s="539"/>
      <c r="WBU81" s="538"/>
      <c r="WBV81" s="540"/>
      <c r="WBW81" s="540"/>
      <c r="WBX81" s="538"/>
      <c r="WBY81" s="538"/>
      <c r="WBZ81" s="541"/>
      <c r="WCA81" s="538"/>
      <c r="WCB81" s="538"/>
      <c r="WCC81" s="538"/>
      <c r="WCD81" s="538"/>
      <c r="WCE81" s="538"/>
      <c r="WCF81" s="543"/>
      <c r="WCG81" s="192"/>
      <c r="WCH81" s="36"/>
      <c r="WCI81" s="36"/>
      <c r="WCJ81" s="36"/>
      <c r="WCK81" s="36"/>
      <c r="WCL81" s="36"/>
      <c r="WCM81" s="36"/>
      <c r="WCN81" s="36"/>
      <c r="WCO81" s="192"/>
      <c r="WCP81" s="192"/>
      <c r="WCQ81" s="36"/>
      <c r="WCR81" s="36"/>
      <c r="WCS81" s="36"/>
      <c r="WCT81" s="36"/>
      <c r="WCU81" s="36"/>
      <c r="WCV81" s="36"/>
      <c r="WCW81" s="36"/>
      <c r="WCX81" s="36"/>
      <c r="WCY81" s="36"/>
      <c r="WCZ81" s="36"/>
      <c r="WDA81" s="36"/>
      <c r="WDB81" s="36"/>
      <c r="WDC81" s="36"/>
      <c r="WDD81" s="36"/>
      <c r="WDE81" s="345"/>
      <c r="WDF81" s="538"/>
      <c r="WDG81" s="539"/>
      <c r="WDH81" s="538"/>
      <c r="WDI81" s="540"/>
      <c r="WDJ81" s="540"/>
      <c r="WDK81" s="538"/>
      <c r="WDL81" s="538"/>
      <c r="WDM81" s="541"/>
      <c r="WDN81" s="538"/>
      <c r="WDO81" s="538"/>
      <c r="WDP81" s="538"/>
      <c r="WDQ81" s="538"/>
      <c r="WDR81" s="538"/>
      <c r="WDS81" s="543"/>
      <c r="WDT81" s="192"/>
      <c r="WDU81" s="36"/>
      <c r="WDV81" s="36"/>
      <c r="WDW81" s="36"/>
      <c r="WDX81" s="36"/>
      <c r="WDY81" s="36"/>
      <c r="WDZ81" s="36"/>
      <c r="WEA81" s="36"/>
      <c r="WEB81" s="192"/>
      <c r="WEC81" s="192"/>
      <c r="WED81" s="36"/>
      <c r="WEE81" s="36"/>
      <c r="WEF81" s="36"/>
      <c r="WEG81" s="36"/>
      <c r="WEH81" s="36"/>
      <c r="WEI81" s="36"/>
      <c r="WEJ81" s="36"/>
      <c r="WEK81" s="36"/>
      <c r="WEL81" s="36"/>
      <c r="WEM81" s="36"/>
      <c r="WEN81" s="36"/>
      <c r="WEO81" s="36"/>
      <c r="WEP81" s="36"/>
      <c r="WEQ81" s="36"/>
      <c r="WER81" s="345"/>
      <c r="WES81" s="538"/>
      <c r="WET81" s="539"/>
      <c r="WEU81" s="538"/>
      <c r="WEV81" s="540"/>
      <c r="WEW81" s="540"/>
      <c r="WEX81" s="538"/>
      <c r="WEY81" s="538"/>
      <c r="WEZ81" s="541"/>
      <c r="WFA81" s="538"/>
      <c r="WFB81" s="538"/>
      <c r="WFC81" s="538"/>
      <c r="WFD81" s="538"/>
      <c r="WFE81" s="538"/>
      <c r="WFF81" s="543"/>
      <c r="WFG81" s="192"/>
      <c r="WFH81" s="36"/>
      <c r="WFI81" s="36"/>
      <c r="WFJ81" s="36"/>
      <c r="WFK81" s="36"/>
      <c r="WFL81" s="36"/>
      <c r="WFM81" s="36"/>
      <c r="WFN81" s="36"/>
      <c r="WFO81" s="192"/>
      <c r="WFP81" s="192"/>
      <c r="WFQ81" s="36"/>
      <c r="WFR81" s="36"/>
      <c r="WFS81" s="36"/>
      <c r="WFT81" s="36"/>
      <c r="WFU81" s="36"/>
      <c r="WFV81" s="36"/>
      <c r="WFW81" s="36"/>
      <c r="WFX81" s="36"/>
      <c r="WFY81" s="36"/>
      <c r="WFZ81" s="36"/>
      <c r="WGA81" s="36"/>
      <c r="WGB81" s="36"/>
      <c r="WGC81" s="36"/>
      <c r="WGD81" s="36"/>
      <c r="WGE81" s="345"/>
      <c r="WGF81" s="538"/>
      <c r="WGG81" s="539"/>
      <c r="WGH81" s="538"/>
      <c r="WGI81" s="540"/>
      <c r="WGJ81" s="540"/>
      <c r="WGK81" s="538"/>
      <c r="WGL81" s="538"/>
      <c r="WGM81" s="541"/>
      <c r="WGN81" s="538"/>
      <c r="WGO81" s="538"/>
      <c r="WGP81" s="538"/>
      <c r="WGQ81" s="538"/>
      <c r="WGR81" s="538"/>
      <c r="WGS81" s="543"/>
      <c r="WGT81" s="192"/>
      <c r="WGU81" s="36"/>
      <c r="WGV81" s="36"/>
      <c r="WGW81" s="36"/>
      <c r="WGX81" s="36"/>
      <c r="WGY81" s="36"/>
      <c r="WGZ81" s="36"/>
      <c r="WHA81" s="36"/>
      <c r="WHB81" s="192"/>
      <c r="WHC81" s="192"/>
      <c r="WHD81" s="36"/>
      <c r="WHE81" s="36"/>
      <c r="WHF81" s="36"/>
      <c r="WHG81" s="36"/>
      <c r="WHH81" s="36"/>
      <c r="WHI81" s="36"/>
      <c r="WHJ81" s="36"/>
      <c r="WHK81" s="36"/>
      <c r="WHL81" s="36"/>
      <c r="WHM81" s="36"/>
      <c r="WHN81" s="36"/>
      <c r="WHO81" s="36"/>
      <c r="WHP81" s="36"/>
      <c r="WHQ81" s="36"/>
      <c r="WHR81" s="345"/>
      <c r="WHS81" s="538"/>
      <c r="WHT81" s="539"/>
      <c r="WHU81" s="538"/>
      <c r="WHV81" s="540"/>
      <c r="WHW81" s="540"/>
      <c r="WHX81" s="538"/>
      <c r="WHY81" s="538"/>
      <c r="WHZ81" s="541"/>
      <c r="WIA81" s="538"/>
      <c r="WIB81" s="538"/>
      <c r="WIC81" s="538"/>
      <c r="WID81" s="538"/>
      <c r="WIE81" s="538"/>
      <c r="WIF81" s="543"/>
      <c r="WIG81" s="192"/>
      <c r="WIH81" s="36"/>
      <c r="WII81" s="36"/>
      <c r="WIJ81" s="36"/>
      <c r="WIK81" s="36"/>
      <c r="WIL81" s="36"/>
      <c r="WIM81" s="36"/>
      <c r="WIN81" s="36"/>
      <c r="WIO81" s="192"/>
      <c r="WIP81" s="192"/>
      <c r="WIQ81" s="36"/>
      <c r="WIR81" s="36"/>
      <c r="WIS81" s="36"/>
      <c r="WIT81" s="36"/>
      <c r="WIU81" s="36"/>
      <c r="WIV81" s="36"/>
      <c r="WIW81" s="36"/>
      <c r="WIX81" s="36"/>
      <c r="WIY81" s="36"/>
      <c r="WIZ81" s="36"/>
      <c r="WJA81" s="36"/>
      <c r="WJB81" s="36"/>
      <c r="WJC81" s="36"/>
      <c r="WJD81" s="36"/>
      <c r="WJE81" s="345"/>
      <c r="WJF81" s="538"/>
      <c r="WJG81" s="539"/>
      <c r="WJH81" s="538"/>
      <c r="WJI81" s="540"/>
      <c r="WJJ81" s="540"/>
      <c r="WJK81" s="538"/>
      <c r="WJL81" s="538"/>
      <c r="WJM81" s="541"/>
      <c r="WJN81" s="538"/>
      <c r="WJO81" s="538"/>
      <c r="WJP81" s="538"/>
      <c r="WJQ81" s="538"/>
      <c r="WJR81" s="538"/>
      <c r="WJS81" s="543"/>
      <c r="WJT81" s="192"/>
      <c r="WJU81" s="36"/>
      <c r="WJV81" s="36"/>
      <c r="WJW81" s="36"/>
      <c r="WJX81" s="36"/>
      <c r="WJY81" s="36"/>
      <c r="WJZ81" s="36"/>
      <c r="WKA81" s="36"/>
      <c r="WKB81" s="192"/>
      <c r="WKC81" s="192"/>
      <c r="WKD81" s="36"/>
      <c r="WKE81" s="36"/>
      <c r="WKF81" s="36"/>
      <c r="WKG81" s="36"/>
      <c r="WKH81" s="36"/>
      <c r="WKI81" s="36"/>
      <c r="WKJ81" s="36"/>
      <c r="WKK81" s="36"/>
      <c r="WKL81" s="36"/>
      <c r="WKM81" s="36"/>
      <c r="WKN81" s="36"/>
      <c r="WKO81" s="36"/>
      <c r="WKP81" s="36"/>
      <c r="WKQ81" s="36"/>
      <c r="WKR81" s="345"/>
      <c r="WKS81" s="538"/>
      <c r="WKT81" s="539"/>
      <c r="WKU81" s="538"/>
      <c r="WKV81" s="540"/>
      <c r="WKW81" s="540"/>
      <c r="WKX81" s="538"/>
      <c r="WKY81" s="538"/>
      <c r="WKZ81" s="541"/>
      <c r="WLA81" s="538"/>
      <c r="WLB81" s="538"/>
      <c r="WLC81" s="538"/>
      <c r="WLD81" s="538"/>
      <c r="WLE81" s="538"/>
      <c r="WLF81" s="543"/>
      <c r="WLG81" s="192"/>
      <c r="WLH81" s="36"/>
      <c r="WLI81" s="36"/>
      <c r="WLJ81" s="36"/>
      <c r="WLK81" s="36"/>
      <c r="WLL81" s="36"/>
      <c r="WLM81" s="36"/>
      <c r="WLN81" s="36"/>
      <c r="WLO81" s="192"/>
      <c r="WLP81" s="192"/>
      <c r="WLQ81" s="36"/>
      <c r="WLR81" s="36"/>
      <c r="WLS81" s="36"/>
      <c r="WLT81" s="36"/>
      <c r="WLU81" s="36"/>
      <c r="WLV81" s="36"/>
      <c r="WLW81" s="36"/>
      <c r="WLX81" s="36"/>
      <c r="WLY81" s="36"/>
      <c r="WLZ81" s="36"/>
      <c r="WMA81" s="36"/>
      <c r="WMB81" s="36"/>
      <c r="WMC81" s="36"/>
      <c r="WMD81" s="36"/>
      <c r="WME81" s="345"/>
      <c r="WMF81" s="538"/>
      <c r="WMG81" s="539"/>
      <c r="WMH81" s="538"/>
      <c r="WMI81" s="540"/>
      <c r="WMJ81" s="540"/>
      <c r="WMK81" s="538"/>
      <c r="WML81" s="538"/>
      <c r="WMM81" s="541"/>
      <c r="WMN81" s="538"/>
      <c r="WMO81" s="538"/>
      <c r="WMP81" s="538"/>
      <c r="WMQ81" s="538"/>
      <c r="WMR81" s="538"/>
      <c r="WMS81" s="543"/>
      <c r="WMT81" s="192"/>
      <c r="WMU81" s="36"/>
      <c r="WMV81" s="36"/>
      <c r="WMW81" s="36"/>
      <c r="WMX81" s="36"/>
      <c r="WMY81" s="36"/>
      <c r="WMZ81" s="36"/>
      <c r="WNA81" s="36"/>
      <c r="WNB81" s="192"/>
      <c r="WNC81" s="192"/>
      <c r="WND81" s="36"/>
      <c r="WNE81" s="36"/>
      <c r="WNF81" s="36"/>
      <c r="WNG81" s="36"/>
      <c r="WNH81" s="36"/>
      <c r="WNI81" s="36"/>
      <c r="WNJ81" s="36"/>
      <c r="WNK81" s="36"/>
      <c r="WNL81" s="36"/>
      <c r="WNM81" s="36"/>
      <c r="WNN81" s="36"/>
      <c r="WNO81" s="36"/>
      <c r="WNP81" s="36"/>
      <c r="WNQ81" s="36"/>
      <c r="WNR81" s="345"/>
      <c r="WNS81" s="538"/>
      <c r="WNT81" s="539"/>
      <c r="WNU81" s="538"/>
      <c r="WNV81" s="540"/>
      <c r="WNW81" s="540"/>
      <c r="WNX81" s="538"/>
      <c r="WNY81" s="538"/>
      <c r="WNZ81" s="541"/>
      <c r="WOA81" s="538"/>
      <c r="WOB81" s="538"/>
      <c r="WOC81" s="538"/>
      <c r="WOD81" s="538"/>
      <c r="WOE81" s="538"/>
      <c r="WOF81" s="543"/>
      <c r="WOG81" s="192"/>
      <c r="WOH81" s="36"/>
      <c r="WOI81" s="36"/>
      <c r="WOJ81" s="36"/>
      <c r="WOK81" s="36"/>
      <c r="WOL81" s="36"/>
      <c r="WOM81" s="36"/>
      <c r="WON81" s="36"/>
      <c r="WOO81" s="192"/>
      <c r="WOP81" s="192"/>
      <c r="WOQ81" s="36"/>
      <c r="WOR81" s="36"/>
      <c r="WOS81" s="36"/>
      <c r="WOT81" s="36"/>
      <c r="WOU81" s="36"/>
      <c r="WOV81" s="36"/>
      <c r="WOW81" s="36"/>
      <c r="WOX81" s="36"/>
      <c r="WOY81" s="36"/>
      <c r="WOZ81" s="36"/>
      <c r="WPA81" s="36"/>
      <c r="WPB81" s="36"/>
      <c r="WPC81" s="36"/>
      <c r="WPD81" s="36"/>
      <c r="WPE81" s="345"/>
      <c r="WPF81" s="538"/>
      <c r="WPG81" s="539"/>
      <c r="WPH81" s="538"/>
      <c r="WPI81" s="540"/>
      <c r="WPJ81" s="540"/>
      <c r="WPK81" s="538"/>
      <c r="WPL81" s="538"/>
      <c r="WPM81" s="541"/>
      <c r="WPN81" s="538"/>
      <c r="WPO81" s="538"/>
      <c r="WPP81" s="538"/>
      <c r="WPQ81" s="538"/>
      <c r="WPR81" s="538"/>
      <c r="WPS81" s="543"/>
      <c r="WPT81" s="192"/>
      <c r="WPU81" s="36"/>
      <c r="WPV81" s="36"/>
      <c r="WPW81" s="36"/>
      <c r="WPX81" s="36"/>
      <c r="WPY81" s="36"/>
      <c r="WPZ81" s="36"/>
      <c r="WQA81" s="36"/>
      <c r="WQB81" s="192"/>
      <c r="WQC81" s="192"/>
      <c r="WQD81" s="36"/>
      <c r="WQE81" s="36"/>
      <c r="WQF81" s="36"/>
      <c r="WQG81" s="36"/>
      <c r="WQH81" s="36"/>
      <c r="WQI81" s="36"/>
      <c r="WQJ81" s="36"/>
      <c r="WQK81" s="36"/>
      <c r="WQL81" s="36"/>
      <c r="WQM81" s="36"/>
      <c r="WQN81" s="36"/>
      <c r="WQO81" s="36"/>
      <c r="WQP81" s="36"/>
      <c r="WQQ81" s="36"/>
      <c r="WQR81" s="345"/>
      <c r="WQS81" s="538"/>
      <c r="WQT81" s="539"/>
      <c r="WQU81" s="538"/>
      <c r="WQV81" s="540"/>
      <c r="WQW81" s="540"/>
      <c r="WQX81" s="538"/>
      <c r="WQY81" s="538"/>
      <c r="WQZ81" s="541"/>
      <c r="WRA81" s="538"/>
      <c r="WRB81" s="538"/>
      <c r="WRC81" s="538"/>
      <c r="WRD81" s="538"/>
      <c r="WRE81" s="538"/>
      <c r="WRF81" s="543"/>
      <c r="WRG81" s="192"/>
      <c r="WRH81" s="36"/>
      <c r="WRI81" s="36"/>
      <c r="WRJ81" s="36"/>
      <c r="WRK81" s="36"/>
      <c r="WRL81" s="36"/>
      <c r="WRM81" s="36"/>
      <c r="WRN81" s="36"/>
      <c r="WRO81" s="192"/>
      <c r="WRP81" s="192"/>
      <c r="WRQ81" s="36"/>
      <c r="WRR81" s="36"/>
      <c r="WRS81" s="36"/>
      <c r="WRT81" s="36"/>
      <c r="WRU81" s="36"/>
      <c r="WRV81" s="36"/>
      <c r="WRW81" s="36"/>
      <c r="WRX81" s="36"/>
      <c r="WRY81" s="36"/>
      <c r="WRZ81" s="36"/>
      <c r="WSA81" s="36"/>
      <c r="WSB81" s="36"/>
      <c r="WSC81" s="36"/>
      <c r="WSD81" s="36"/>
      <c r="WSE81" s="345"/>
      <c r="WSF81" s="538"/>
      <c r="WSG81" s="539"/>
      <c r="WSH81" s="538"/>
      <c r="WSI81" s="540"/>
      <c r="WSJ81" s="540"/>
      <c r="WSK81" s="538"/>
      <c r="WSL81" s="538"/>
      <c r="WSM81" s="541"/>
      <c r="WSN81" s="538"/>
      <c r="WSO81" s="538"/>
      <c r="WSP81" s="538"/>
      <c r="WSQ81" s="538"/>
      <c r="WSR81" s="538"/>
      <c r="WSS81" s="543"/>
      <c r="WST81" s="192"/>
      <c r="WSU81" s="36"/>
      <c r="WSV81" s="36"/>
      <c r="WSW81" s="36"/>
      <c r="WSX81" s="36"/>
      <c r="WSY81" s="36"/>
      <c r="WSZ81" s="36"/>
      <c r="WTA81" s="36"/>
      <c r="WTB81" s="192"/>
      <c r="WTC81" s="192"/>
      <c r="WTD81" s="36"/>
      <c r="WTE81" s="36"/>
      <c r="WTF81" s="36"/>
      <c r="WTG81" s="36"/>
      <c r="WTH81" s="36"/>
      <c r="WTI81" s="36"/>
      <c r="WTJ81" s="36"/>
      <c r="WTK81" s="36"/>
      <c r="WTL81" s="36"/>
      <c r="WTM81" s="36"/>
      <c r="WTN81" s="36"/>
      <c r="WTO81" s="36"/>
      <c r="WTP81" s="36"/>
      <c r="WTQ81" s="36"/>
      <c r="WTR81" s="345"/>
      <c r="WTS81" s="538"/>
      <c r="WTT81" s="539"/>
      <c r="WTU81" s="538"/>
      <c r="WTV81" s="540"/>
      <c r="WTW81" s="540"/>
      <c r="WTX81" s="538"/>
      <c r="WTY81" s="538"/>
      <c r="WTZ81" s="541"/>
      <c r="WUA81" s="538"/>
      <c r="WUB81" s="538"/>
      <c r="WUC81" s="538"/>
      <c r="WUD81" s="538"/>
      <c r="WUE81" s="538"/>
      <c r="WUF81" s="543"/>
      <c r="WUG81" s="192"/>
      <c r="WUH81" s="36"/>
      <c r="WUI81" s="36"/>
      <c r="WUJ81" s="36"/>
      <c r="WUK81" s="36"/>
      <c r="WUL81" s="36"/>
      <c r="WUM81" s="36"/>
      <c r="WUN81" s="36"/>
      <c r="WUO81" s="192"/>
      <c r="WUP81" s="192"/>
      <c r="WUQ81" s="36"/>
      <c r="WUR81" s="36"/>
      <c r="WUS81" s="36"/>
      <c r="WUT81" s="36"/>
      <c r="WUU81" s="36"/>
      <c r="WUV81" s="36"/>
      <c r="WUW81" s="36"/>
      <c r="WUX81" s="36"/>
      <c r="WUY81" s="36"/>
      <c r="WUZ81" s="36"/>
      <c r="WVA81" s="36"/>
      <c r="WVB81" s="36"/>
      <c r="WVC81" s="36"/>
      <c r="WVD81" s="36"/>
      <c r="WVE81" s="345"/>
    </row>
    <row r="82" spans="1:16125" s="156" customFormat="1" ht="28" hidden="1">
      <c r="A82" s="538">
        <v>5</v>
      </c>
      <c r="B82" s="539">
        <v>4</v>
      </c>
      <c r="C82" s="538" t="s">
        <v>2387</v>
      </c>
      <c r="D82" s="540"/>
      <c r="E82" s="540"/>
      <c r="F82" s="538" t="s">
        <v>1621</v>
      </c>
      <c r="G82" s="538"/>
      <c r="H82" s="541" t="s">
        <v>1621</v>
      </c>
      <c r="I82" s="538"/>
      <c r="J82" s="542"/>
      <c r="K82" s="538" t="s">
        <v>2405</v>
      </c>
      <c r="L82" s="538" t="s">
        <v>2439</v>
      </c>
      <c r="M82" s="538" t="s">
        <v>2411</v>
      </c>
      <c r="N82" s="538"/>
      <c r="O82" s="543" t="s">
        <v>2396</v>
      </c>
      <c r="P82" s="621" t="s">
        <v>2396</v>
      </c>
      <c r="Q82" s="621"/>
      <c r="R82" s="647" t="s">
        <v>2634</v>
      </c>
      <c r="S82" s="621" t="s">
        <v>78</v>
      </c>
      <c r="T82" s="621" t="s">
        <v>78</v>
      </c>
      <c r="U82" s="621"/>
      <c r="V82" s="621"/>
      <c r="W82" s="621"/>
      <c r="X82" s="621"/>
      <c r="Y82" s="192"/>
      <c r="Z82" s="36"/>
      <c r="AA82" s="36"/>
      <c r="AB82" s="36"/>
      <c r="AC82" s="36"/>
      <c r="AD82" s="36"/>
      <c r="AE82" s="36"/>
      <c r="AF82" s="36"/>
      <c r="AG82" s="344"/>
      <c r="AH82" s="36"/>
      <c r="AI82" s="36"/>
      <c r="AJ82" s="36"/>
      <c r="AK82" s="36"/>
      <c r="AL82" s="36"/>
      <c r="AM82" s="36"/>
      <c r="AN82" s="36"/>
      <c r="AO82" s="13"/>
      <c r="AP82" s="13"/>
      <c r="AQ82" s="13"/>
      <c r="AR82" s="13"/>
      <c r="AS82" s="13"/>
      <c r="AT82" s="13"/>
      <c r="AU82" s="13"/>
      <c r="AV82" s="13"/>
      <c r="AW82" s="344"/>
      <c r="AX82" s="36"/>
      <c r="AY82" s="192"/>
      <c r="AZ82" s="192"/>
      <c r="BA82" s="36"/>
      <c r="BB82" s="36"/>
      <c r="BC82" s="36"/>
      <c r="BD82" s="36"/>
      <c r="BE82" s="36"/>
      <c r="BF82" s="36"/>
      <c r="BG82" s="36"/>
      <c r="BH82" s="36"/>
      <c r="BI82" s="36"/>
      <c r="BJ82" s="36"/>
      <c r="BK82" s="36"/>
      <c r="BL82" s="344"/>
      <c r="BM82" s="36"/>
      <c r="BN82" s="192"/>
      <c r="BO82" s="36"/>
      <c r="BP82" s="36"/>
      <c r="BQ82" s="36"/>
      <c r="BR82" s="36"/>
      <c r="BS82" s="36"/>
      <c r="BT82" s="36"/>
      <c r="BU82" s="36"/>
      <c r="BV82" s="36"/>
      <c r="BW82" s="36"/>
      <c r="BX82" s="345">
        <f t="shared" si="3"/>
        <v>0</v>
      </c>
      <c r="BY82" s="208"/>
    </row>
    <row r="83" spans="1:16125" s="156" customFormat="1" ht="28" hidden="1">
      <c r="A83" s="538">
        <v>5</v>
      </c>
      <c r="B83" s="539">
        <v>4</v>
      </c>
      <c r="C83" s="538" t="s">
        <v>2387</v>
      </c>
      <c r="D83" s="540"/>
      <c r="E83" s="540"/>
      <c r="F83" s="538"/>
      <c r="G83" s="538"/>
      <c r="H83" s="541"/>
      <c r="I83" s="538"/>
      <c r="J83" s="542"/>
      <c r="K83" s="538" t="s">
        <v>2400</v>
      </c>
      <c r="L83" s="538" t="s">
        <v>2439</v>
      </c>
      <c r="M83" s="538" t="s">
        <v>2408</v>
      </c>
      <c r="N83" s="538"/>
      <c r="O83" s="543" t="s">
        <v>2391</v>
      </c>
      <c r="P83" s="621"/>
      <c r="Q83" s="621"/>
      <c r="R83" s="621"/>
      <c r="S83" s="621">
        <f>Table2[[#This Row],[Minimum possible value]]</f>
        <v>0</v>
      </c>
      <c r="T83" s="621">
        <f>Table2[[#This Row],[Maximum likely or possible value]]</f>
        <v>0</v>
      </c>
      <c r="U83" s="621"/>
      <c r="V83" s="621"/>
      <c r="W83" s="621"/>
      <c r="X83" s="621"/>
      <c r="Y83" s="192"/>
      <c r="Z83" s="36"/>
      <c r="AA83" s="36"/>
      <c r="AB83" s="36"/>
      <c r="AC83" s="36"/>
      <c r="AD83" s="36"/>
      <c r="AE83" s="36"/>
      <c r="AF83" s="36"/>
      <c r="AG83" s="344"/>
      <c r="AH83" s="36"/>
      <c r="AI83" s="36"/>
      <c r="AJ83" s="36"/>
      <c r="AK83" s="36"/>
      <c r="AL83" s="36"/>
      <c r="AM83" s="36"/>
      <c r="AN83" s="36"/>
      <c r="AO83" s="13"/>
      <c r="AP83" s="13"/>
      <c r="AQ83" s="13"/>
      <c r="AR83" s="13"/>
      <c r="AS83" s="13"/>
      <c r="AT83" s="13"/>
      <c r="AU83" s="13"/>
      <c r="AV83" s="13"/>
      <c r="AW83" s="344"/>
      <c r="AX83" s="36"/>
      <c r="AY83" s="192"/>
      <c r="AZ83" s="192"/>
      <c r="BA83" s="36"/>
      <c r="BB83" s="36"/>
      <c r="BC83" s="36"/>
      <c r="BD83" s="36"/>
      <c r="BE83" s="36"/>
      <c r="BF83" s="36"/>
      <c r="BG83" s="36"/>
      <c r="BH83" s="36"/>
      <c r="BI83" s="36"/>
      <c r="BJ83" s="36"/>
      <c r="BK83" s="36"/>
      <c r="BL83" s="344"/>
      <c r="BM83" s="36"/>
      <c r="BN83" s="192"/>
      <c r="BO83" s="36"/>
      <c r="BP83" s="36"/>
      <c r="BQ83" s="36"/>
      <c r="BR83" s="36"/>
      <c r="BS83" s="36"/>
      <c r="BT83" s="36"/>
      <c r="BU83" s="36"/>
      <c r="BV83" s="36"/>
      <c r="BW83" s="36"/>
      <c r="BX83" s="345">
        <f t="shared" si="3"/>
        <v>0</v>
      </c>
      <c r="BY83" s="208"/>
    </row>
    <row r="84" spans="1:16125" s="156" customFormat="1" ht="28" hidden="1">
      <c r="A84" s="538">
        <v>6</v>
      </c>
      <c r="B84" s="539">
        <v>4</v>
      </c>
      <c r="C84" s="538" t="s">
        <v>2387</v>
      </c>
      <c r="D84" s="540"/>
      <c r="E84" s="540"/>
      <c r="F84" s="538" t="s">
        <v>1621</v>
      </c>
      <c r="G84" s="538"/>
      <c r="H84" s="541" t="s">
        <v>1621</v>
      </c>
      <c r="I84" s="538"/>
      <c r="J84" s="542"/>
      <c r="K84" s="538" t="s">
        <v>2399</v>
      </c>
      <c r="L84" s="538"/>
      <c r="M84" s="538" t="s">
        <v>2407</v>
      </c>
      <c r="N84" s="538"/>
      <c r="O84" s="543" t="s">
        <v>2390</v>
      </c>
      <c r="P84" s="621" t="s">
        <v>2603</v>
      </c>
      <c r="Q84" s="621"/>
      <c r="R84" s="647" t="s">
        <v>2634</v>
      </c>
      <c r="S84" s="621" t="s">
        <v>78</v>
      </c>
      <c r="T84" s="621" t="s">
        <v>78</v>
      </c>
      <c r="U84" s="621"/>
      <c r="V84" s="621"/>
      <c r="W84" s="621"/>
      <c r="X84" s="621"/>
      <c r="Y84" s="192"/>
      <c r="Z84" s="36"/>
      <c r="AA84" s="36"/>
      <c r="AB84" s="36"/>
      <c r="AC84" s="36"/>
      <c r="AD84" s="36"/>
      <c r="AE84" s="36"/>
      <c r="AF84" s="36"/>
      <c r="AG84" s="344"/>
      <c r="AH84" s="36"/>
      <c r="AI84" s="36"/>
      <c r="AJ84" s="36"/>
      <c r="AK84" s="36"/>
      <c r="AL84" s="36"/>
      <c r="AM84" s="36"/>
      <c r="AN84" s="36"/>
      <c r="AO84" s="13"/>
      <c r="AP84" s="13"/>
      <c r="AQ84" s="13"/>
      <c r="AR84" s="13"/>
      <c r="AS84" s="13"/>
      <c r="AT84" s="13"/>
      <c r="AU84" s="13"/>
      <c r="AV84" s="13"/>
      <c r="AW84" s="344"/>
      <c r="AX84" s="36"/>
      <c r="AY84" s="192"/>
      <c r="AZ84" s="192"/>
      <c r="BA84" s="36"/>
      <c r="BB84" s="36"/>
      <c r="BC84" s="36"/>
      <c r="BD84" s="36"/>
      <c r="BE84" s="36"/>
      <c r="BF84" s="36"/>
      <c r="BG84" s="36"/>
      <c r="BH84" s="36"/>
      <c r="BI84" s="36"/>
      <c r="BJ84" s="36"/>
      <c r="BK84" s="36"/>
      <c r="BL84" s="344"/>
      <c r="BM84" s="36"/>
      <c r="BN84" s="192"/>
      <c r="BO84" s="36"/>
      <c r="BP84" s="36"/>
      <c r="BQ84" s="36"/>
      <c r="BR84" s="36"/>
      <c r="BS84" s="36"/>
      <c r="BT84" s="36"/>
      <c r="BU84" s="36"/>
      <c r="BV84" s="36"/>
      <c r="BW84" s="36"/>
      <c r="BX84" s="345">
        <f t="shared" si="3"/>
        <v>0</v>
      </c>
      <c r="BY84" s="208"/>
    </row>
    <row r="85" spans="1:16125" s="156" customFormat="1" ht="42" hidden="1">
      <c r="A85" s="538"/>
      <c r="B85" s="539">
        <v>4</v>
      </c>
      <c r="C85" s="538" t="s">
        <v>2387</v>
      </c>
      <c r="D85" s="540"/>
      <c r="E85" s="540"/>
      <c r="F85" s="538"/>
      <c r="G85" s="538"/>
      <c r="H85" s="541"/>
      <c r="I85" s="538"/>
      <c r="J85" s="538"/>
      <c r="K85" s="538" t="s">
        <v>2552</v>
      </c>
      <c r="L85" s="538" t="s">
        <v>2344</v>
      </c>
      <c r="M85" s="538" t="s">
        <v>2554</v>
      </c>
      <c r="N85" s="543"/>
      <c r="O85" s="543" t="s">
        <v>2553</v>
      </c>
      <c r="P85" s="621"/>
      <c r="Q85" s="621"/>
      <c r="R85" s="647" t="s">
        <v>2634</v>
      </c>
      <c r="S85" s="621">
        <f>Table2[[#This Row],[Minimum possible value]]</f>
        <v>0</v>
      </c>
      <c r="T85" s="621">
        <f>Table2[[#This Row],[Maximum likely or possible value]]</f>
        <v>0</v>
      </c>
      <c r="U85" s="621"/>
      <c r="V85" s="621"/>
      <c r="W85" s="621"/>
      <c r="X85" s="621"/>
      <c r="Y85" s="192"/>
      <c r="Z85" s="36"/>
      <c r="AA85" s="36"/>
      <c r="AB85" s="36"/>
      <c r="AC85" s="36"/>
      <c r="AD85" s="36"/>
      <c r="AE85" s="36"/>
      <c r="AF85" s="36"/>
      <c r="AG85" s="344"/>
      <c r="AH85" s="36"/>
      <c r="AI85" s="36"/>
      <c r="AJ85" s="36"/>
      <c r="AK85" s="36"/>
      <c r="AL85" s="36"/>
      <c r="AM85" s="36"/>
      <c r="AN85" s="36"/>
      <c r="AO85" s="13"/>
      <c r="AP85" s="13"/>
      <c r="AQ85" s="13"/>
      <c r="AR85" s="13"/>
      <c r="AS85" s="13"/>
      <c r="AT85" s="13"/>
      <c r="AU85" s="13"/>
      <c r="AV85" s="13"/>
      <c r="AW85" s="614"/>
      <c r="AX85" s="615"/>
      <c r="AY85" s="616"/>
      <c r="AZ85" s="617"/>
      <c r="BA85" s="618"/>
      <c r="BB85" s="619"/>
      <c r="BC85" s="619"/>
      <c r="BD85" s="620"/>
      <c r="BE85" s="619"/>
      <c r="BF85" s="619"/>
      <c r="BG85" s="619"/>
      <c r="BH85" s="619"/>
      <c r="BI85" s="619"/>
      <c r="BJ85" s="621"/>
      <c r="BK85" s="36"/>
      <c r="BL85" s="344"/>
      <c r="BM85" s="36"/>
      <c r="BN85" s="192"/>
      <c r="BO85" s="36"/>
      <c r="BP85" s="36"/>
      <c r="BQ85" s="36"/>
      <c r="BR85" s="36"/>
      <c r="BS85" s="36"/>
      <c r="BT85" s="36"/>
      <c r="BU85" s="36"/>
      <c r="BV85" s="36"/>
      <c r="BW85" s="36"/>
      <c r="BX85" s="345">
        <f t="shared" si="3"/>
        <v>0</v>
      </c>
      <c r="BY85" s="208"/>
    </row>
    <row r="86" spans="1:16125" s="156" customFormat="1" ht="56" hidden="1">
      <c r="A86" s="538"/>
      <c r="B86" s="539">
        <v>4</v>
      </c>
      <c r="C86" s="538" t="s">
        <v>2387</v>
      </c>
      <c r="D86" s="540"/>
      <c r="E86" s="540"/>
      <c r="F86" s="538"/>
      <c r="G86" s="538"/>
      <c r="H86" s="541"/>
      <c r="I86" s="538"/>
      <c r="J86" s="542"/>
      <c r="K86" s="538" t="s">
        <v>2401</v>
      </c>
      <c r="L86" s="538" t="s">
        <v>2439</v>
      </c>
      <c r="M86" s="538" t="s">
        <v>2409</v>
      </c>
      <c r="N86" s="538"/>
      <c r="O86" s="543" t="s">
        <v>2392</v>
      </c>
      <c r="P86" s="621"/>
      <c r="Q86" s="621"/>
      <c r="R86" s="647" t="s">
        <v>2634</v>
      </c>
      <c r="S86" s="621">
        <f>Table2[[#This Row],[Minimum possible value]]</f>
        <v>0</v>
      </c>
      <c r="T86" s="621">
        <f>Table2[[#This Row],[Maximum likely or possible value]]</f>
        <v>0</v>
      </c>
      <c r="U86" s="621"/>
      <c r="V86" s="621"/>
      <c r="W86" s="621"/>
      <c r="X86" s="621"/>
      <c r="Y86" s="192"/>
      <c r="Z86" s="36"/>
      <c r="AA86" s="36"/>
      <c r="AB86" s="36"/>
      <c r="AC86" s="36"/>
      <c r="AD86" s="36"/>
      <c r="AE86" s="36"/>
      <c r="AF86" s="36"/>
      <c r="AG86" s="344"/>
      <c r="AH86" s="36"/>
      <c r="AI86" s="36"/>
      <c r="AJ86" s="36"/>
      <c r="AK86" s="36"/>
      <c r="AL86" s="36"/>
      <c r="AM86" s="36"/>
      <c r="AN86" s="36"/>
      <c r="AO86" s="13"/>
      <c r="AP86" s="13"/>
      <c r="AQ86" s="13"/>
      <c r="AR86" s="13"/>
      <c r="AS86" s="13"/>
      <c r="AT86" s="13"/>
      <c r="AU86" s="13"/>
      <c r="AV86" s="13"/>
      <c r="AW86" s="344"/>
      <c r="AX86" s="36"/>
      <c r="AY86" s="192"/>
      <c r="AZ86" s="192"/>
      <c r="BA86" s="36"/>
      <c r="BB86" s="36"/>
      <c r="BC86" s="36"/>
      <c r="BD86" s="36"/>
      <c r="BE86" s="36"/>
      <c r="BF86" s="36"/>
      <c r="BG86" s="36"/>
      <c r="BH86" s="36"/>
      <c r="BI86" s="36"/>
      <c r="BJ86" s="36"/>
      <c r="BK86" s="36"/>
      <c r="BL86" s="344"/>
      <c r="BM86" s="36"/>
      <c r="BN86" s="192"/>
      <c r="BO86" s="36"/>
      <c r="BP86" s="36"/>
      <c r="BQ86" s="36"/>
      <c r="BR86" s="36"/>
      <c r="BS86" s="36"/>
      <c r="BT86" s="36"/>
      <c r="BU86" s="36"/>
      <c r="BV86" s="36"/>
      <c r="BW86" s="36"/>
      <c r="BX86" s="345">
        <f t="shared" si="3"/>
        <v>0</v>
      </c>
      <c r="BY86" s="208"/>
    </row>
    <row r="87" spans="1:16125" s="156" customFormat="1" ht="70" hidden="1">
      <c r="A87" s="538"/>
      <c r="B87" s="539">
        <v>4</v>
      </c>
      <c r="C87" s="538" t="s">
        <v>2387</v>
      </c>
      <c r="D87" s="540"/>
      <c r="E87" s="540"/>
      <c r="F87" s="538"/>
      <c r="G87" s="538"/>
      <c r="H87" s="541"/>
      <c r="I87" s="538"/>
      <c r="J87" s="542"/>
      <c r="K87" s="538" t="s">
        <v>2402</v>
      </c>
      <c r="L87" s="538" t="s">
        <v>2439</v>
      </c>
      <c r="M87" s="538" t="s">
        <v>2410</v>
      </c>
      <c r="N87" s="538"/>
      <c r="O87" s="543" t="s">
        <v>2393</v>
      </c>
      <c r="P87" s="621" t="s">
        <v>2635</v>
      </c>
      <c r="Q87" s="621"/>
      <c r="R87" s="647" t="s">
        <v>2634</v>
      </c>
      <c r="S87" s="621">
        <f>Table2[[#This Row],[Minimum possible value]]</f>
        <v>0</v>
      </c>
      <c r="T87" s="621">
        <f>Table2[[#This Row],[Maximum likely or possible value]]</f>
        <v>0</v>
      </c>
      <c r="U87" s="621"/>
      <c r="V87" s="621"/>
      <c r="W87" s="621"/>
      <c r="X87" s="621"/>
      <c r="Y87" s="192"/>
      <c r="Z87" s="36"/>
      <c r="AA87" s="36"/>
      <c r="AB87" s="36"/>
      <c r="AC87" s="36"/>
      <c r="AD87" s="36"/>
      <c r="AE87" s="36"/>
      <c r="AF87" s="36"/>
      <c r="AG87" s="344"/>
      <c r="AH87" s="36"/>
      <c r="AI87" s="36"/>
      <c r="AJ87" s="36"/>
      <c r="AK87" s="36"/>
      <c r="AL87" s="36"/>
      <c r="AM87" s="36"/>
      <c r="AN87" s="36"/>
      <c r="AO87" s="13"/>
      <c r="AP87" s="13"/>
      <c r="AQ87" s="13"/>
      <c r="AR87" s="13"/>
      <c r="AS87" s="13"/>
      <c r="AT87" s="13"/>
      <c r="AU87" s="13"/>
      <c r="AV87" s="13"/>
      <c r="AW87" s="344"/>
      <c r="AX87" s="36"/>
      <c r="AY87" s="192"/>
      <c r="AZ87" s="192"/>
      <c r="BA87" s="36"/>
      <c r="BB87" s="36"/>
      <c r="BC87" s="36"/>
      <c r="BD87" s="36"/>
      <c r="BE87" s="36"/>
      <c r="BF87" s="36"/>
      <c r="BG87" s="36"/>
      <c r="BH87" s="36"/>
      <c r="BI87" s="36"/>
      <c r="BJ87" s="36"/>
      <c r="BK87" s="36"/>
      <c r="BL87" s="344"/>
      <c r="BM87" s="36"/>
      <c r="BN87" s="192"/>
      <c r="BO87" s="36"/>
      <c r="BP87" s="36"/>
      <c r="BQ87" s="36"/>
      <c r="BR87" s="36"/>
      <c r="BS87" s="36"/>
      <c r="BT87" s="36"/>
      <c r="BU87" s="36"/>
      <c r="BV87" s="36"/>
      <c r="BW87" s="36"/>
      <c r="BX87" s="345">
        <f t="shared" si="3"/>
        <v>0</v>
      </c>
      <c r="BY87" s="208"/>
    </row>
    <row r="88" spans="1:16125" s="156" customFormat="1" ht="56" hidden="1">
      <c r="A88" s="538"/>
      <c r="B88" s="539">
        <v>4</v>
      </c>
      <c r="C88" s="538" t="s">
        <v>2387</v>
      </c>
      <c r="D88" s="540"/>
      <c r="E88" s="540"/>
      <c r="F88" s="538"/>
      <c r="G88" s="538"/>
      <c r="H88" s="541"/>
      <c r="I88" s="538"/>
      <c r="J88" s="542"/>
      <c r="K88" s="538" t="s">
        <v>2403</v>
      </c>
      <c r="L88" s="538" t="s">
        <v>2439</v>
      </c>
      <c r="M88" s="538" t="s">
        <v>2555</v>
      </c>
      <c r="N88" s="538"/>
      <c r="O88" s="543" t="s">
        <v>2394</v>
      </c>
      <c r="P88" s="621" t="s">
        <v>2580</v>
      </c>
      <c r="Q88" s="621"/>
      <c r="R88" s="647" t="s">
        <v>2634</v>
      </c>
      <c r="S88" s="621">
        <f>Table2[[#This Row],[Minimum possible value]]</f>
        <v>0</v>
      </c>
      <c r="T88" s="621">
        <f>Table2[[#This Row],[Maximum likely or possible value]]</f>
        <v>0</v>
      </c>
      <c r="U88" s="621"/>
      <c r="V88" s="621"/>
      <c r="W88" s="621"/>
      <c r="X88" s="543"/>
      <c r="Y88" s="192"/>
      <c r="Z88" s="36"/>
      <c r="AA88" s="36"/>
      <c r="AB88" s="36"/>
      <c r="AC88" s="36"/>
      <c r="AD88" s="36"/>
      <c r="AE88" s="36"/>
      <c r="AF88" s="36"/>
      <c r="AG88" s="344"/>
      <c r="AH88" s="36"/>
      <c r="AI88" s="36"/>
      <c r="AJ88" s="36"/>
      <c r="AK88" s="36"/>
      <c r="AL88" s="36"/>
      <c r="AM88" s="36"/>
      <c r="AN88" s="36"/>
      <c r="AO88" s="13"/>
      <c r="AP88" s="13"/>
      <c r="AQ88" s="13"/>
      <c r="AR88" s="13"/>
      <c r="AS88" s="13"/>
      <c r="AT88" s="13"/>
      <c r="AU88" s="13"/>
      <c r="AV88" s="13"/>
      <c r="AW88" s="344"/>
      <c r="AX88" s="36"/>
      <c r="AY88" s="192"/>
      <c r="AZ88" s="192"/>
      <c r="BA88" s="36"/>
      <c r="BB88" s="36"/>
      <c r="BC88" s="36"/>
      <c r="BD88" s="36"/>
      <c r="BE88" s="36"/>
      <c r="BF88" s="36"/>
      <c r="BG88" s="36"/>
      <c r="BH88" s="36"/>
      <c r="BI88" s="36"/>
      <c r="BJ88" s="36"/>
      <c r="BK88" s="36"/>
      <c r="BL88" s="344"/>
      <c r="BM88" s="36"/>
      <c r="BN88" s="192"/>
      <c r="BO88" s="36"/>
      <c r="BP88" s="36"/>
      <c r="BQ88" s="36"/>
      <c r="BR88" s="36"/>
      <c r="BS88" s="36"/>
      <c r="BT88" s="36"/>
      <c r="BU88" s="36"/>
      <c r="BV88" s="36"/>
      <c r="BW88" s="36"/>
      <c r="BX88" s="345">
        <f t="shared" si="3"/>
        <v>0</v>
      </c>
      <c r="BY88" s="208"/>
    </row>
    <row r="89" spans="1:16125" s="156" customFormat="1" ht="56" hidden="1">
      <c r="A89" s="544">
        <v>1</v>
      </c>
      <c r="B89" s="544">
        <v>5</v>
      </c>
      <c r="C89" s="544" t="s">
        <v>2386</v>
      </c>
      <c r="D89" s="544">
        <v>1</v>
      </c>
      <c r="E89" s="544" t="s">
        <v>260</v>
      </c>
      <c r="F89" s="544"/>
      <c r="G89" s="544" t="s">
        <v>1621</v>
      </c>
      <c r="H89" s="544" t="s">
        <v>1621</v>
      </c>
      <c r="I89" s="544" t="s">
        <v>261</v>
      </c>
      <c r="J89" s="202" t="str">
        <f>_xlfn.CONCAT("'&lt;br&gt;','&lt;b&gt;','",I89, ": ','&lt;/b&gt;',",O89, ",'&lt;/br&gt;',")</f>
        <v>'&lt;br&gt;','&lt;b&gt;','Average bankfull width from transects: ','&lt;/b&gt;',BFWidth,'&lt;/br&gt;',</v>
      </c>
      <c r="K89" s="544" t="s">
        <v>2528</v>
      </c>
      <c r="L89" s="544" t="s">
        <v>2438</v>
      </c>
      <c r="M89" s="544"/>
      <c r="N89" s="544" t="s">
        <v>248</v>
      </c>
      <c r="O89" s="544" t="s">
        <v>262</v>
      </c>
      <c r="P89" s="544" t="str">
        <f>Table2[[#This Row],[measurementTerm]]</f>
        <v>BFWidth</v>
      </c>
      <c r="Q89" s="697"/>
      <c r="R89" s="697"/>
      <c r="S89" s="697">
        <f>Table2[[#This Row],[Minimum possible value]]</f>
        <v>0</v>
      </c>
      <c r="T89" s="697" t="str">
        <f>Table2[[#This Row],[Maximum likely or possible value]]</f>
        <v>None</v>
      </c>
      <c r="U89" s="697"/>
      <c r="V89" s="697"/>
      <c r="W89" s="697"/>
      <c r="X89" s="697"/>
      <c r="Y89" s="766" t="s">
        <v>1744</v>
      </c>
      <c r="Z89" s="720"/>
      <c r="AA89" s="769"/>
      <c r="AB89" s="502"/>
      <c r="AC89" s="502"/>
      <c r="AD89" s="502" t="s">
        <v>248</v>
      </c>
      <c r="AE89" s="502" t="s">
        <v>2456</v>
      </c>
      <c r="AF89" s="502"/>
      <c r="AG89" s="503"/>
      <c r="AH89" s="769"/>
      <c r="AI89" s="36" t="s">
        <v>265</v>
      </c>
      <c r="AJ89" s="574" t="s">
        <v>1565</v>
      </c>
      <c r="AK89" s="778" t="s">
        <v>2428</v>
      </c>
      <c r="AL89" s="574"/>
      <c r="AM89" s="574"/>
      <c r="AN89" s="574" t="s">
        <v>266</v>
      </c>
      <c r="AO89" s="643" t="s">
        <v>78</v>
      </c>
      <c r="AP89" s="643" t="s">
        <v>248</v>
      </c>
      <c r="AQ89" s="643">
        <v>0</v>
      </c>
      <c r="AR89" s="643" t="s">
        <v>159</v>
      </c>
      <c r="AS89" s="643" t="s">
        <v>78</v>
      </c>
      <c r="AT89" s="643"/>
      <c r="AU89" s="521" t="s">
        <v>2243</v>
      </c>
      <c r="AV89" s="643" t="s">
        <v>2001</v>
      </c>
      <c r="AW89" s="503"/>
      <c r="AX89" s="502"/>
      <c r="AY89" s="597" t="s">
        <v>267</v>
      </c>
      <c r="AZ89" s="597" t="s">
        <v>267</v>
      </c>
      <c r="BA89" s="579"/>
      <c r="BB89" s="579" t="s">
        <v>267</v>
      </c>
      <c r="BC89" s="579"/>
      <c r="BD89" s="579"/>
      <c r="BE89" s="579" t="s">
        <v>268</v>
      </c>
      <c r="BF89" s="579" t="s">
        <v>269</v>
      </c>
      <c r="BG89" s="579" t="s">
        <v>269</v>
      </c>
      <c r="BH89" s="296" t="s">
        <v>248</v>
      </c>
      <c r="BI89" s="296"/>
      <c r="BJ89" s="296" t="s">
        <v>2466</v>
      </c>
      <c r="BK89" s="296"/>
      <c r="BL89" s="503"/>
      <c r="BM89" s="502"/>
      <c r="BN89" s="192" t="s">
        <v>261</v>
      </c>
      <c r="BO89" s="574" t="s">
        <v>270</v>
      </c>
      <c r="BP89" s="275"/>
      <c r="BQ89" s="275"/>
      <c r="BR89" s="574" t="s">
        <v>271</v>
      </c>
      <c r="BS89" s="574" t="s">
        <v>248</v>
      </c>
      <c r="BT89" s="574" t="s">
        <v>2469</v>
      </c>
      <c r="BU89" s="574"/>
      <c r="BV89" s="574"/>
      <c r="BW89" s="574"/>
      <c r="BX89" s="583">
        <f t="shared" si="3"/>
        <v>4</v>
      </c>
      <c r="BY89" s="208"/>
    </row>
    <row r="90" spans="1:16125" ht="98" hidden="1">
      <c r="A90" s="584">
        <v>1</v>
      </c>
      <c r="B90" s="544">
        <v>5</v>
      </c>
      <c r="C90" s="585" t="s">
        <v>2386</v>
      </c>
      <c r="D90" s="585">
        <v>10</v>
      </c>
      <c r="E90" s="585" t="s">
        <v>1593</v>
      </c>
      <c r="F90" s="585"/>
      <c r="G90" s="585" t="s">
        <v>1621</v>
      </c>
      <c r="H90" s="585" t="s">
        <v>1621</v>
      </c>
      <c r="I90" s="585" t="s">
        <v>426</v>
      </c>
      <c r="J90" s="23" t="str">
        <f>_xlfn.CONCAT("'&lt;br&gt;','&lt;b&gt;','",I90, ": ','&lt;/b&gt;',",O90, ",'&lt;/br&gt;',")</f>
        <v>'&lt;br&gt;','&lt;b&gt;','Sinuosity of Local Stream Reach: ','&lt;/b&gt;',Sin ,'&lt;/br&gt;',</v>
      </c>
      <c r="K90" s="585" t="s">
        <v>1972</v>
      </c>
      <c r="L90" s="585" t="s">
        <v>2438</v>
      </c>
      <c r="M90" s="585"/>
      <c r="N90" s="585"/>
      <c r="O90" s="585" t="s">
        <v>427</v>
      </c>
      <c r="P90" s="544" t="str">
        <f>Table2[[#This Row],[measurementTerm]]</f>
        <v xml:space="preserve">Sin </v>
      </c>
      <c r="Q90" s="544"/>
      <c r="R90" s="585"/>
      <c r="S90" s="585">
        <f>Table2[[#This Row],[Minimum possible value]]</f>
        <v>1</v>
      </c>
      <c r="T90" s="585" t="str">
        <f>Table2[[#This Row],[Maximum likely or possible value]]</f>
        <v>NA</v>
      </c>
      <c r="U90" s="585"/>
      <c r="V90" s="585"/>
      <c r="W90" s="585"/>
      <c r="X90" s="585"/>
      <c r="Y90" s="569"/>
      <c r="Z90" s="230"/>
      <c r="AA90" s="572"/>
      <c r="AB90" s="13"/>
      <c r="AC90" s="13"/>
      <c r="AD90" s="13"/>
      <c r="AE90" s="13"/>
      <c r="AF90" s="13"/>
      <c r="AG90" s="164"/>
      <c r="AH90" s="572"/>
      <c r="AI90" s="13" t="s">
        <v>428</v>
      </c>
      <c r="AJ90" s="572" t="s">
        <v>1573</v>
      </c>
      <c r="AK90" s="590"/>
      <c r="AL90" s="572"/>
      <c r="AM90" s="572"/>
      <c r="AN90" s="572" t="s">
        <v>429</v>
      </c>
      <c r="AO90" s="491" t="s">
        <v>78</v>
      </c>
      <c r="AP90" s="491" t="s">
        <v>159</v>
      </c>
      <c r="AQ90" s="643">
        <v>1</v>
      </c>
      <c r="AR90" s="643" t="s">
        <v>78</v>
      </c>
      <c r="AS90" s="491" t="s">
        <v>78</v>
      </c>
      <c r="AT90" s="491"/>
      <c r="AU90" s="643"/>
      <c r="AV90" s="491"/>
      <c r="AW90" s="164"/>
      <c r="AX90" s="13"/>
      <c r="AY90" s="588" t="s">
        <v>430</v>
      </c>
      <c r="AZ90" s="588" t="s">
        <v>430</v>
      </c>
      <c r="BA90" s="589"/>
      <c r="BB90" s="589" t="s">
        <v>430</v>
      </c>
      <c r="BC90" s="589"/>
      <c r="BD90" s="589"/>
      <c r="BE90" s="589" t="s">
        <v>280</v>
      </c>
      <c r="BF90" s="589" t="s">
        <v>431</v>
      </c>
      <c r="BG90" s="577" t="s">
        <v>431</v>
      </c>
      <c r="BH90" s="21"/>
      <c r="BI90" s="21"/>
      <c r="BJ90" s="21"/>
      <c r="BK90" s="21"/>
      <c r="BL90" s="164"/>
      <c r="BM90" s="13"/>
      <c r="BN90" s="12" t="s">
        <v>426</v>
      </c>
      <c r="BO90" s="572" t="s">
        <v>432</v>
      </c>
      <c r="BP90" s="230"/>
      <c r="BQ90" s="230"/>
      <c r="BR90" s="572" t="s">
        <v>433</v>
      </c>
      <c r="BS90" s="572" t="s">
        <v>301</v>
      </c>
      <c r="BT90" s="572"/>
      <c r="BU90" s="572"/>
      <c r="BV90" s="572"/>
      <c r="BW90" s="572"/>
      <c r="BX90" s="580">
        <f t="shared" si="3"/>
        <v>3</v>
      </c>
      <c r="BY90" s="581"/>
    </row>
    <row r="91" spans="1:16125" ht="28" hidden="1">
      <c r="A91" s="26">
        <v>1</v>
      </c>
      <c r="B91" s="16">
        <v>5</v>
      </c>
      <c r="C91" s="26" t="s">
        <v>2386</v>
      </c>
      <c r="D91" s="26">
        <v>3</v>
      </c>
      <c r="E91" s="26" t="s">
        <v>1592</v>
      </c>
      <c r="F91" s="26"/>
      <c r="G91" s="26"/>
      <c r="H91" s="26"/>
      <c r="I91" s="26" t="s">
        <v>673</v>
      </c>
      <c r="J91" s="290"/>
      <c r="K91" s="26"/>
      <c r="L91" s="26"/>
      <c r="M91" s="26"/>
      <c r="N91" s="26"/>
      <c r="O91" s="290"/>
      <c r="P91" s="398"/>
      <c r="Q91" s="398"/>
      <c r="R91" s="398"/>
      <c r="S91" s="398">
        <f>Table2[[#This Row],[Minimum possible value]]</f>
        <v>0</v>
      </c>
      <c r="T91" s="398">
        <f>Table2[[#This Row],[Maximum likely or possible value]]</f>
        <v>0</v>
      </c>
      <c r="U91" s="398"/>
      <c r="V91" s="398"/>
      <c r="W91" s="398"/>
      <c r="X91" s="398"/>
      <c r="Y91" s="192"/>
      <c r="Z91" s="36"/>
      <c r="AA91" s="36"/>
      <c r="AB91" s="36"/>
      <c r="AC91" s="36"/>
      <c r="AD91" s="36"/>
      <c r="AE91" s="36"/>
      <c r="AF91" s="36"/>
      <c r="AG91" s="344"/>
      <c r="AH91" s="36"/>
      <c r="AI91" s="36"/>
      <c r="AJ91" s="36"/>
      <c r="AK91" s="36"/>
      <c r="AL91" s="36"/>
      <c r="AM91" s="36"/>
      <c r="AN91" s="36"/>
      <c r="AO91" s="13"/>
      <c r="AP91" s="13"/>
      <c r="AQ91" s="13"/>
      <c r="AR91" s="13"/>
      <c r="AS91" s="13"/>
      <c r="AT91" s="13"/>
      <c r="AU91" s="13"/>
      <c r="AV91" s="13"/>
      <c r="AW91" s="344"/>
      <c r="AX91" s="36"/>
      <c r="AY91" s="193" t="s">
        <v>674</v>
      </c>
      <c r="AZ91" s="296" t="s">
        <v>674</v>
      </c>
      <c r="BA91" s="296"/>
      <c r="BB91" s="296"/>
      <c r="BC91" s="296"/>
      <c r="BD91" s="296"/>
      <c r="BE91" s="296" t="s">
        <v>672</v>
      </c>
      <c r="BF91" s="296" t="s">
        <v>675</v>
      </c>
      <c r="BG91" s="296" t="s">
        <v>675</v>
      </c>
      <c r="BH91" s="296"/>
      <c r="BI91" s="296"/>
      <c r="BJ91" s="296"/>
      <c r="BK91" s="296"/>
      <c r="BL91" s="344"/>
      <c r="BM91" s="36"/>
      <c r="BN91" s="192"/>
      <c r="BO91" s="36"/>
      <c r="BP91" s="36"/>
      <c r="BQ91" s="36"/>
      <c r="BR91" s="36"/>
      <c r="BS91" s="36"/>
      <c r="BT91" s="36"/>
      <c r="BU91" s="36"/>
      <c r="BV91" s="36"/>
      <c r="BW91" s="36"/>
      <c r="BX91" s="345">
        <f t="shared" si="3"/>
        <v>1</v>
      </c>
      <c r="BY91" s="581"/>
    </row>
    <row r="92" spans="1:16125" ht="98" hidden="1">
      <c r="A92" s="27">
        <v>1</v>
      </c>
      <c r="B92" s="16">
        <v>5</v>
      </c>
      <c r="C92" s="27" t="s">
        <v>2386</v>
      </c>
      <c r="D92" s="27">
        <v>7</v>
      </c>
      <c r="E92" s="27" t="s">
        <v>711</v>
      </c>
      <c r="F92" s="27"/>
      <c r="G92" s="27"/>
      <c r="H92" s="27"/>
      <c r="I92" s="27" t="s">
        <v>712</v>
      </c>
      <c r="J92" s="206" t="str">
        <f>_xlfn.CONCAT("'&lt;br&gt;','&lt;b&gt;','",I92, ": ','&lt;/b&gt;',",O92, ",'&lt;/br&gt;',")</f>
        <v>'&lt;br&gt;','&lt;b&gt;','Large wood frequency: ','&lt;/b&gt;',LWDFreq,'&lt;/br&gt;',</v>
      </c>
      <c r="K92" s="206" t="s">
        <v>1872</v>
      </c>
      <c r="L92" s="27" t="s">
        <v>2438</v>
      </c>
      <c r="M92" s="206"/>
      <c r="N92" s="206"/>
      <c r="O92" s="206" t="s">
        <v>1870</v>
      </c>
      <c r="P92" s="206"/>
      <c r="Q92" s="206"/>
      <c r="R92" s="206"/>
      <c r="S92" s="206">
        <f>Table2[[#This Row],[Minimum possible value]]</f>
        <v>0</v>
      </c>
      <c r="T92" s="206" t="str">
        <f>Table2[[#This Row],[Maximum likely or possible value]]</f>
        <v>None</v>
      </c>
      <c r="U92" s="206"/>
      <c r="V92" s="206"/>
      <c r="W92" s="206"/>
      <c r="X92" s="206"/>
      <c r="Y92" s="263"/>
      <c r="Z92" s="230"/>
      <c r="AA92" s="13"/>
      <c r="AB92" s="13"/>
      <c r="AC92" s="13"/>
      <c r="AD92" s="13"/>
      <c r="AE92" s="13">
        <v>6846</v>
      </c>
      <c r="AF92" s="13"/>
      <c r="AG92" s="164">
        <v>6846</v>
      </c>
      <c r="AH92" s="13" t="s">
        <v>2223</v>
      </c>
      <c r="AI92" s="13" t="s">
        <v>713</v>
      </c>
      <c r="AJ92" s="13" t="s">
        <v>1577</v>
      </c>
      <c r="AK92" s="722" t="s">
        <v>2436</v>
      </c>
      <c r="AL92" s="13"/>
      <c r="AM92" s="13"/>
      <c r="AN92" s="13" t="s">
        <v>714</v>
      </c>
      <c r="AO92" s="643" t="s">
        <v>369</v>
      </c>
      <c r="AP92" s="643" t="s">
        <v>715</v>
      </c>
      <c r="AQ92" s="643">
        <v>0</v>
      </c>
      <c r="AR92" s="643" t="s">
        <v>159</v>
      </c>
      <c r="AS92" s="643" t="s">
        <v>78</v>
      </c>
      <c r="AT92" s="643"/>
      <c r="AU92" s="643">
        <v>6864</v>
      </c>
      <c r="AV92" s="643"/>
      <c r="AW92" s="164"/>
      <c r="AX92" s="13"/>
      <c r="AY92" s="276" t="s">
        <v>716</v>
      </c>
      <c r="AZ92" s="276" t="s">
        <v>716</v>
      </c>
      <c r="BA92" s="258"/>
      <c r="BB92" s="258"/>
      <c r="BC92" s="258"/>
      <c r="BD92" s="258"/>
      <c r="BE92" s="643" t="s">
        <v>717</v>
      </c>
      <c r="BF92" s="643" t="s">
        <v>718</v>
      </c>
      <c r="BG92" s="643" t="s">
        <v>718</v>
      </c>
      <c r="BH92" s="491" t="s">
        <v>719</v>
      </c>
      <c r="BI92" s="643"/>
      <c r="BJ92" s="491">
        <v>6866</v>
      </c>
      <c r="BK92" s="491"/>
      <c r="BL92" s="164"/>
      <c r="BM92" s="13"/>
      <c r="BN92" s="12" t="s">
        <v>712</v>
      </c>
      <c r="BO92" s="230" t="s">
        <v>1570</v>
      </c>
      <c r="BP92" s="230"/>
      <c r="BQ92" s="230"/>
      <c r="BR92" s="13" t="s">
        <v>720</v>
      </c>
      <c r="BS92" s="13" t="s">
        <v>721</v>
      </c>
      <c r="BT92" s="13">
        <v>6836</v>
      </c>
      <c r="BU92" s="13"/>
      <c r="BV92" s="13"/>
      <c r="BW92" s="13"/>
      <c r="BX92" s="5">
        <f t="shared" si="3"/>
        <v>3</v>
      </c>
      <c r="BY92" s="581" t="s">
        <v>1755</v>
      </c>
    </row>
    <row r="93" spans="1:16125" ht="70" hidden="1">
      <c r="A93" s="32">
        <v>1</v>
      </c>
      <c r="B93" s="16">
        <v>5</v>
      </c>
      <c r="C93" s="32" t="s">
        <v>2386</v>
      </c>
      <c r="D93" s="32">
        <v>9</v>
      </c>
      <c r="E93" s="32" t="s">
        <v>856</v>
      </c>
      <c r="F93" s="32"/>
      <c r="G93" s="32"/>
      <c r="H93" s="32"/>
      <c r="I93" s="32" t="s">
        <v>857</v>
      </c>
      <c r="J93" s="207"/>
      <c r="K93" s="32"/>
      <c r="L93" s="32" t="s">
        <v>1969</v>
      </c>
      <c r="M93" s="32"/>
      <c r="N93" s="32"/>
      <c r="O93" s="207" t="s">
        <v>858</v>
      </c>
      <c r="P93" s="207"/>
      <c r="Q93" s="207"/>
      <c r="R93" s="207"/>
      <c r="S93" s="207">
        <f>Table2[[#This Row],[Minimum possible value]]</f>
        <v>0</v>
      </c>
      <c r="T93" s="207" t="str">
        <f>Table2[[#This Row],[Maximum likely or possible value]]</f>
        <v>None</v>
      </c>
      <c r="U93" s="207"/>
      <c r="V93" s="207"/>
      <c r="W93" s="207"/>
      <c r="X93" s="207"/>
      <c r="Y93" s="12" t="s">
        <v>859</v>
      </c>
      <c r="Z93" s="13"/>
      <c r="AA93" s="13"/>
      <c r="AB93" s="13"/>
      <c r="AC93" s="13"/>
      <c r="AD93" s="13"/>
      <c r="AE93" s="13"/>
      <c r="AF93" s="13"/>
      <c r="AG93" s="164"/>
      <c r="AH93" s="13"/>
      <c r="AI93" s="13" t="s">
        <v>860</v>
      </c>
      <c r="AJ93" s="13" t="s">
        <v>860</v>
      </c>
      <c r="AK93" s="13"/>
      <c r="AL93" s="13"/>
      <c r="AM93" s="13"/>
      <c r="AN93" s="13" t="s">
        <v>861</v>
      </c>
      <c r="AO93" s="491" t="s">
        <v>369</v>
      </c>
      <c r="AP93" s="491" t="s">
        <v>862</v>
      </c>
      <c r="AQ93" s="643">
        <v>0</v>
      </c>
      <c r="AR93" s="643" t="s">
        <v>159</v>
      </c>
      <c r="AS93" s="491" t="s">
        <v>78</v>
      </c>
      <c r="AT93" s="491"/>
      <c r="AU93" s="491"/>
      <c r="AV93" s="491"/>
      <c r="AW93" s="164"/>
      <c r="AX93" s="13"/>
      <c r="AY93" s="12"/>
      <c r="AZ93" s="12"/>
      <c r="BA93" s="13"/>
      <c r="BB93" s="13"/>
      <c r="BC93" s="13"/>
      <c r="BD93" s="13"/>
      <c r="BE93" s="13"/>
      <c r="BF93" s="13"/>
      <c r="BG93" s="13"/>
      <c r="BH93" s="13"/>
      <c r="BI93" s="13"/>
      <c r="BJ93" s="13"/>
      <c r="BK93" s="13"/>
      <c r="BL93" s="164"/>
      <c r="BM93" s="13"/>
      <c r="BN93" s="12"/>
      <c r="BO93" s="13"/>
      <c r="BP93" s="13"/>
      <c r="BQ93" s="13"/>
      <c r="BR93" s="13"/>
      <c r="BS93" s="13"/>
      <c r="BT93" s="13"/>
      <c r="BU93" s="13"/>
      <c r="BV93" s="13"/>
      <c r="BW93" s="13"/>
      <c r="BX93" s="5">
        <f t="shared" si="3"/>
        <v>2</v>
      </c>
      <c r="BY93" s="581" t="s">
        <v>1755</v>
      </c>
    </row>
    <row r="94" spans="1:16125" ht="42" hidden="1">
      <c r="A94" s="30">
        <v>1</v>
      </c>
      <c r="B94" s="16">
        <v>5</v>
      </c>
      <c r="C94" s="30" t="s">
        <v>2386</v>
      </c>
      <c r="D94" s="30">
        <v>10</v>
      </c>
      <c r="E94" s="30" t="s">
        <v>813</v>
      </c>
      <c r="F94" s="30"/>
      <c r="G94" s="30"/>
      <c r="H94" s="30"/>
      <c r="I94" s="30" t="s">
        <v>2009</v>
      </c>
      <c r="J94" s="286"/>
      <c r="K94" s="30"/>
      <c r="L94" s="30" t="s">
        <v>2438</v>
      </c>
      <c r="M94" s="30"/>
      <c r="N94" s="30"/>
      <c r="O94" s="286" t="s">
        <v>814</v>
      </c>
      <c r="P94" s="286"/>
      <c r="Q94" s="286"/>
      <c r="R94" s="286"/>
      <c r="S94" s="286">
        <f>Table2[[#This Row],[Minimum possible value]]</f>
        <v>0</v>
      </c>
      <c r="T94" s="286" t="str">
        <f>Table2[[#This Row],[Maximum likely or possible value]]</f>
        <v>None</v>
      </c>
      <c r="U94" s="286"/>
      <c r="V94" s="286"/>
      <c r="W94" s="286"/>
      <c r="X94" s="286"/>
      <c r="Y94" s="17" t="s">
        <v>815</v>
      </c>
      <c r="Z94" s="643"/>
      <c r="AA94" s="21"/>
      <c r="AB94" s="21"/>
      <c r="AC94" s="21"/>
      <c r="AD94" s="21"/>
      <c r="AE94" s="21"/>
      <c r="AF94" s="21"/>
      <c r="AG94" s="165"/>
      <c r="AH94" s="21"/>
      <c r="AI94" s="13" t="s">
        <v>814</v>
      </c>
      <c r="AJ94" s="13" t="s">
        <v>814</v>
      </c>
      <c r="AK94" s="13"/>
      <c r="AL94" s="13"/>
      <c r="AM94" s="13"/>
      <c r="AN94" s="13" t="s">
        <v>816</v>
      </c>
      <c r="AO94" s="643" t="s">
        <v>307</v>
      </c>
      <c r="AP94" s="643" t="s">
        <v>817</v>
      </c>
      <c r="AQ94" s="643">
        <v>0</v>
      </c>
      <c r="AR94" s="643" t="s">
        <v>159</v>
      </c>
      <c r="AS94" s="643" t="s">
        <v>78</v>
      </c>
      <c r="AT94" s="643"/>
      <c r="AU94" s="643"/>
      <c r="AV94" s="643"/>
      <c r="AW94" s="165"/>
      <c r="AX94" s="21"/>
      <c r="AY94" s="263"/>
      <c r="AZ94" s="263"/>
      <c r="BA94" s="13"/>
      <c r="BB94" s="13"/>
      <c r="BC94" s="13"/>
      <c r="BD94" s="13"/>
      <c r="BE94" s="13"/>
      <c r="BF94" s="13"/>
      <c r="BG94" s="13"/>
      <c r="BH94" s="13"/>
      <c r="BI94" s="13"/>
      <c r="BJ94" s="13"/>
      <c r="BK94" s="13"/>
      <c r="BL94" s="165"/>
      <c r="BM94" s="21"/>
      <c r="BN94" s="12"/>
      <c r="BO94" s="13"/>
      <c r="BP94" s="13"/>
      <c r="BQ94" s="13"/>
      <c r="BR94" s="13"/>
      <c r="BS94" s="13"/>
      <c r="BT94" s="13"/>
      <c r="BU94" s="13"/>
      <c r="BV94" s="13"/>
      <c r="BW94" s="13"/>
      <c r="BX94" s="5">
        <f t="shared" si="3"/>
        <v>2</v>
      </c>
      <c r="BY94" s="581" t="s">
        <v>1755</v>
      </c>
    </row>
    <row r="95" spans="1:16125" ht="98" hidden="1">
      <c r="A95" s="39">
        <v>1</v>
      </c>
      <c r="B95" s="16">
        <v>5</v>
      </c>
      <c r="C95" s="39" t="s">
        <v>2386</v>
      </c>
      <c r="D95" s="39">
        <v>11</v>
      </c>
      <c r="E95" s="39" t="s">
        <v>1087</v>
      </c>
      <c r="F95" s="39"/>
      <c r="G95" s="39"/>
      <c r="H95" s="39"/>
      <c r="I95" s="39" t="s">
        <v>1088</v>
      </c>
      <c r="J95" s="293"/>
      <c r="K95" s="39"/>
      <c r="L95" s="39"/>
      <c r="M95" s="39"/>
      <c r="N95" s="39"/>
      <c r="O95" s="293"/>
      <c r="P95" s="293"/>
      <c r="Q95" s="293"/>
      <c r="R95" s="293"/>
      <c r="S95" s="293">
        <f>Table2[[#This Row],[Minimum possible value]]</f>
        <v>0</v>
      </c>
      <c r="T95" s="293">
        <f>Table2[[#This Row],[Maximum likely or possible value]]</f>
        <v>100</v>
      </c>
      <c r="U95" s="293"/>
      <c r="V95" s="293"/>
      <c r="W95" s="293"/>
      <c r="X95" s="293"/>
      <c r="Y95" s="12"/>
      <c r="Z95" s="13"/>
      <c r="AA95" s="13"/>
      <c r="AB95" s="13"/>
      <c r="AC95" s="13"/>
      <c r="AD95" s="13"/>
      <c r="AE95" s="13"/>
      <c r="AF95" s="13"/>
      <c r="AG95" s="164"/>
      <c r="AH95" s="13"/>
      <c r="AI95" s="13" t="s">
        <v>1089</v>
      </c>
      <c r="AJ95" s="13" t="s">
        <v>1089</v>
      </c>
      <c r="AK95" s="13"/>
      <c r="AL95" s="13"/>
      <c r="AM95" s="13"/>
      <c r="AN95" s="13" t="s">
        <v>1090</v>
      </c>
      <c r="AO95" s="491" t="s">
        <v>369</v>
      </c>
      <c r="AP95" s="491" t="s">
        <v>277</v>
      </c>
      <c r="AQ95" s="491">
        <v>0</v>
      </c>
      <c r="AR95" s="491">
        <v>100</v>
      </c>
      <c r="AS95" s="491" t="s">
        <v>78</v>
      </c>
      <c r="AT95" s="491"/>
      <c r="AU95" s="491"/>
      <c r="AV95" s="491"/>
      <c r="AW95" s="164"/>
      <c r="AX95" s="13"/>
      <c r="AY95" s="12"/>
      <c r="AZ95" s="12"/>
      <c r="BA95" s="13"/>
      <c r="BB95" s="13"/>
      <c r="BC95" s="13"/>
      <c r="BD95" s="13"/>
      <c r="BE95" s="13"/>
      <c r="BF95" s="13"/>
      <c r="BG95" s="13"/>
      <c r="BH95" s="13"/>
      <c r="BI95" s="13"/>
      <c r="BJ95" s="13"/>
      <c r="BK95" s="13"/>
      <c r="BL95" s="164"/>
      <c r="BM95" s="13"/>
      <c r="BN95" s="12"/>
      <c r="BO95" s="13"/>
      <c r="BP95" s="13"/>
      <c r="BQ95" s="13"/>
      <c r="BR95" s="13"/>
      <c r="BS95" s="13"/>
      <c r="BT95" s="13"/>
      <c r="BU95" s="13"/>
      <c r="BV95" s="13"/>
      <c r="BW95" s="13"/>
      <c r="BX95" s="5">
        <f t="shared" si="3"/>
        <v>1</v>
      </c>
      <c r="BY95" s="581" t="s">
        <v>1755</v>
      </c>
    </row>
    <row r="96" spans="1:16125" ht="42" hidden="1">
      <c r="A96" s="511">
        <v>1</v>
      </c>
      <c r="B96" s="16">
        <v>5</v>
      </c>
      <c r="C96" s="511" t="s">
        <v>2386</v>
      </c>
      <c r="D96" s="511">
        <v>12</v>
      </c>
      <c r="E96" s="511" t="s">
        <v>1152</v>
      </c>
      <c r="F96" s="511"/>
      <c r="G96" s="511"/>
      <c r="H96" s="511"/>
      <c r="I96" s="511" t="s">
        <v>1153</v>
      </c>
      <c r="J96" s="514"/>
      <c r="K96" s="511"/>
      <c r="L96" s="511"/>
      <c r="M96" s="511"/>
      <c r="N96" s="511"/>
      <c r="O96" s="514"/>
      <c r="P96" s="514"/>
      <c r="Q96" s="514"/>
      <c r="R96" s="514"/>
      <c r="S96" s="514" t="str">
        <f>Table2[[#This Row],[Minimum possible value]]</f>
        <v>NA</v>
      </c>
      <c r="T96" s="514" t="str">
        <f>Table2[[#This Row],[Maximum likely or possible value]]</f>
        <v>NA</v>
      </c>
      <c r="U96" s="514"/>
      <c r="V96" s="514"/>
      <c r="W96" s="514"/>
      <c r="X96" s="514"/>
      <c r="Y96" s="12"/>
      <c r="Z96" s="13"/>
      <c r="AA96" s="13"/>
      <c r="AB96" s="13"/>
      <c r="AC96" s="13"/>
      <c r="AD96" s="13"/>
      <c r="AE96" s="13"/>
      <c r="AF96" s="13"/>
      <c r="AG96" s="164"/>
      <c r="AH96" s="13"/>
      <c r="AI96" s="13" t="s">
        <v>1154</v>
      </c>
      <c r="AJ96" s="13" t="s">
        <v>1154</v>
      </c>
      <c r="AK96" s="13"/>
      <c r="AL96" s="13"/>
      <c r="AM96" s="13"/>
      <c r="AN96" s="13" t="s">
        <v>1155</v>
      </c>
      <c r="AO96" s="643" t="s">
        <v>78</v>
      </c>
      <c r="AP96" s="643" t="s">
        <v>110</v>
      </c>
      <c r="AQ96" s="643" t="s">
        <v>78</v>
      </c>
      <c r="AR96" s="643" t="s">
        <v>78</v>
      </c>
      <c r="AS96" s="643" t="s">
        <v>78</v>
      </c>
      <c r="AT96" s="643"/>
      <c r="AU96" s="643"/>
      <c r="AV96" s="643"/>
      <c r="AW96" s="164"/>
      <c r="AX96" s="13"/>
      <c r="AY96" s="12"/>
      <c r="AZ96" s="12"/>
      <c r="BA96" s="13"/>
      <c r="BB96" s="13"/>
      <c r="BC96" s="13"/>
      <c r="BD96" s="13"/>
      <c r="BE96" s="13"/>
      <c r="BF96" s="13"/>
      <c r="BG96" s="13"/>
      <c r="BH96" s="13"/>
      <c r="BI96" s="13"/>
      <c r="BJ96" s="13"/>
      <c r="BK96" s="13"/>
      <c r="BL96" s="164"/>
      <c r="BM96" s="13"/>
      <c r="BN96" s="12"/>
      <c r="BO96" s="13"/>
      <c r="BP96" s="13"/>
      <c r="BQ96" s="13"/>
      <c r="BR96" s="13"/>
      <c r="BS96" s="13"/>
      <c r="BT96" s="13"/>
      <c r="BU96" s="13"/>
      <c r="BV96" s="13"/>
      <c r="BW96" s="13"/>
      <c r="BX96" s="5">
        <f t="shared" si="3"/>
        <v>1</v>
      </c>
      <c r="BY96" s="581" t="s">
        <v>1755</v>
      </c>
    </row>
    <row r="97" spans="1:78" ht="28" hidden="1">
      <c r="A97" s="1">
        <v>1</v>
      </c>
      <c r="B97" s="16">
        <v>5</v>
      </c>
      <c r="C97" s="1" t="s">
        <v>2386</v>
      </c>
      <c r="D97" s="1">
        <v>13</v>
      </c>
      <c r="E97" s="1" t="s">
        <v>1144</v>
      </c>
      <c r="F97" s="1"/>
      <c r="G97" s="1"/>
      <c r="H97" s="1"/>
      <c r="I97" s="1" t="s">
        <v>1145</v>
      </c>
      <c r="J97" s="205"/>
      <c r="K97" s="1"/>
      <c r="L97" s="1"/>
      <c r="M97" s="1"/>
      <c r="N97" s="1"/>
      <c r="O97" s="205"/>
      <c r="P97" s="205"/>
      <c r="Q97" s="205"/>
      <c r="R97" s="205"/>
      <c r="S97" s="205">
        <f>Table2[[#This Row],[Minimum possible value]]</f>
        <v>0</v>
      </c>
      <c r="T97" s="205">
        <f>Table2[[#This Row],[Maximum likely or possible value]]</f>
        <v>0</v>
      </c>
      <c r="U97" s="205"/>
      <c r="V97" s="205"/>
      <c r="W97" s="205"/>
      <c r="X97" s="205"/>
      <c r="Y97" s="12"/>
      <c r="Z97" s="13"/>
      <c r="AA97" s="13"/>
      <c r="AB97" s="13"/>
      <c r="AC97" s="13"/>
      <c r="AD97" s="13"/>
      <c r="AE97" s="13"/>
      <c r="AF97" s="13"/>
      <c r="AG97" s="164"/>
      <c r="AH97" s="13"/>
      <c r="AI97" s="13"/>
      <c r="AJ97" s="13"/>
      <c r="AK97" s="13"/>
      <c r="AL97" s="13"/>
      <c r="AM97" s="13"/>
      <c r="AN97" s="13"/>
      <c r="AO97" s="13"/>
      <c r="AP97" s="13"/>
      <c r="AQ97" s="13"/>
      <c r="AR97" s="13"/>
      <c r="AS97" s="13"/>
      <c r="AT97" s="13"/>
      <c r="AU97" s="13"/>
      <c r="AV97" s="13"/>
      <c r="AW97" s="164"/>
      <c r="AX97" s="13"/>
      <c r="AY97" s="12"/>
      <c r="AZ97" s="12"/>
      <c r="BA97" s="13"/>
      <c r="BB97" s="13"/>
      <c r="BC97" s="13"/>
      <c r="BD97" s="13"/>
      <c r="BE97" s="13"/>
      <c r="BF97" s="13"/>
      <c r="BG97" s="13"/>
      <c r="BH97" s="13"/>
      <c r="BI97" s="13"/>
      <c r="BJ97" s="13"/>
      <c r="BK97" s="13"/>
      <c r="BL97" s="164"/>
      <c r="BM97" s="13"/>
      <c r="BN97" s="12" t="s">
        <v>1145</v>
      </c>
      <c r="BO97" s="13" t="s">
        <v>1146</v>
      </c>
      <c r="BP97" s="13"/>
      <c r="BQ97" s="13"/>
      <c r="BR97" s="13" t="s">
        <v>1147</v>
      </c>
      <c r="BS97" s="13" t="s">
        <v>283</v>
      </c>
      <c r="BT97" s="13"/>
      <c r="BU97" s="13"/>
      <c r="BV97" s="13"/>
      <c r="BW97" s="13"/>
      <c r="BX97" s="5">
        <f t="shared" si="3"/>
        <v>1</v>
      </c>
      <c r="BY97" s="581" t="s">
        <v>1755</v>
      </c>
    </row>
    <row r="98" spans="1:78" s="156" customFormat="1" ht="196" hidden="1">
      <c r="A98" s="535">
        <v>1</v>
      </c>
      <c r="B98" s="16">
        <v>5</v>
      </c>
      <c r="C98" s="31" t="s">
        <v>2386</v>
      </c>
      <c r="D98" s="31">
        <v>14</v>
      </c>
      <c r="E98" s="535" t="s">
        <v>818</v>
      </c>
      <c r="F98" s="535"/>
      <c r="G98" s="535"/>
      <c r="H98" s="535"/>
      <c r="I98" s="535" t="s">
        <v>819</v>
      </c>
      <c r="J98" s="292"/>
      <c r="K98" s="535"/>
      <c r="L98" s="31"/>
      <c r="M98" s="535"/>
      <c r="N98" s="535"/>
      <c r="O98" s="706"/>
      <c r="P98" s="706"/>
      <c r="Q98" s="706"/>
      <c r="R98" s="706"/>
      <c r="S98" s="706">
        <f>Table2[[#This Row],[Minimum possible value]]</f>
        <v>0</v>
      </c>
      <c r="T98" s="706">
        <f>Table2[[#This Row],[Maximum likely or possible value]]</f>
        <v>0</v>
      </c>
      <c r="U98" s="706"/>
      <c r="V98" s="706"/>
      <c r="W98" s="706"/>
      <c r="X98" s="706"/>
      <c r="Y98" s="192"/>
      <c r="Z98" s="36"/>
      <c r="AA98" s="13"/>
      <c r="AB98" s="13"/>
      <c r="AC98" s="13"/>
      <c r="AD98" s="13"/>
      <c r="AE98" s="13"/>
      <c r="AF98" s="13"/>
      <c r="AG98" s="164"/>
      <c r="AH98" s="13"/>
      <c r="AI98" s="13"/>
      <c r="AJ98" s="36"/>
      <c r="AK98" s="36"/>
      <c r="AL98" s="36"/>
      <c r="AM98" s="36"/>
      <c r="AN98" s="13"/>
      <c r="AO98" s="13"/>
      <c r="AP98" s="13"/>
      <c r="AQ98" s="13"/>
      <c r="AR98" s="13"/>
      <c r="AS98" s="13"/>
      <c r="AT98" s="13"/>
      <c r="AU98" s="13"/>
      <c r="AV98" s="13"/>
      <c r="AW98" s="164"/>
      <c r="AX98" s="36"/>
      <c r="AY98" s="192"/>
      <c r="AZ98" s="192"/>
      <c r="BA98" s="36"/>
      <c r="BB98" s="36"/>
      <c r="BC98" s="36"/>
      <c r="BD98" s="36"/>
      <c r="BE98" s="13"/>
      <c r="BF98" s="13"/>
      <c r="BG98" s="13"/>
      <c r="BH98" s="13"/>
      <c r="BI98" s="13"/>
      <c r="BJ98" s="13"/>
      <c r="BK98" s="13"/>
      <c r="BL98" s="164"/>
      <c r="BM98" s="13"/>
      <c r="BN98" s="12" t="s">
        <v>819</v>
      </c>
      <c r="BO98" s="36" t="s">
        <v>820</v>
      </c>
      <c r="BP98" s="36"/>
      <c r="BQ98" s="36"/>
      <c r="BR98" s="13" t="s">
        <v>821</v>
      </c>
      <c r="BS98" s="13" t="s">
        <v>822</v>
      </c>
      <c r="BT98" s="13"/>
      <c r="BU98" s="13"/>
      <c r="BV98" s="13"/>
      <c r="BW98" s="13"/>
      <c r="BX98" s="345">
        <f t="shared" si="3"/>
        <v>1</v>
      </c>
      <c r="BY98" s="208" t="s">
        <v>1755</v>
      </c>
    </row>
    <row r="99" spans="1:78" s="208" customFormat="1" ht="28" hidden="1">
      <c r="A99" s="536">
        <v>1</v>
      </c>
      <c r="B99" s="16">
        <v>5</v>
      </c>
      <c r="C99" s="29" t="s">
        <v>2386</v>
      </c>
      <c r="D99" s="29">
        <v>15</v>
      </c>
      <c r="E99" s="537" t="s">
        <v>1594</v>
      </c>
      <c r="F99" s="537"/>
      <c r="G99" s="537"/>
      <c r="H99" s="537"/>
      <c r="I99" s="537" t="s">
        <v>775</v>
      </c>
      <c r="J99" s="291"/>
      <c r="K99" s="749"/>
      <c r="L99" s="29"/>
      <c r="M99" s="675"/>
      <c r="N99" s="749"/>
      <c r="O99" s="754"/>
      <c r="P99" s="754"/>
      <c r="Q99" s="754"/>
      <c r="R99" s="754"/>
      <c r="S99" s="754">
        <f>Table2[[#This Row],[Minimum possible value]]</f>
        <v>0</v>
      </c>
      <c r="T99" s="754">
        <f>Table2[[#This Row],[Maximum likely or possible value]]</f>
        <v>0</v>
      </c>
      <c r="U99" s="754"/>
      <c r="V99" s="754"/>
      <c r="W99" s="754"/>
      <c r="X99" s="754"/>
      <c r="Y99" s="272"/>
      <c r="Z99" s="160"/>
      <c r="AA99" s="13"/>
      <c r="AB99" s="13"/>
      <c r="AC99" s="13"/>
      <c r="AD99" s="13"/>
      <c r="AE99" s="13"/>
      <c r="AF99" s="13"/>
      <c r="AG99" s="164"/>
      <c r="AH99" s="13"/>
      <c r="AI99" s="13"/>
      <c r="AJ99" s="272"/>
      <c r="AK99" s="150"/>
      <c r="AL99" s="160"/>
      <c r="AM99" s="160"/>
      <c r="AN99" s="13"/>
      <c r="AO99" s="13"/>
      <c r="AP99" s="13"/>
      <c r="AQ99" s="13"/>
      <c r="AR99" s="13"/>
      <c r="AS99" s="13"/>
      <c r="AT99" s="13"/>
      <c r="AU99" s="150"/>
      <c r="AV99" s="13"/>
      <c r="AW99" s="164"/>
      <c r="AX99" s="373"/>
      <c r="AY99" s="279" t="s">
        <v>776</v>
      </c>
      <c r="AZ99" s="279" t="s">
        <v>776</v>
      </c>
      <c r="BA99" s="161"/>
      <c r="BB99" s="279"/>
      <c r="BC99" s="161"/>
      <c r="BD99" s="161"/>
      <c r="BE99" s="643" t="s">
        <v>774</v>
      </c>
      <c r="BF99" s="643" t="s">
        <v>775</v>
      </c>
      <c r="BG99" s="643" t="s">
        <v>775</v>
      </c>
      <c r="BH99" s="643"/>
      <c r="BI99" s="643"/>
      <c r="BJ99" s="643"/>
      <c r="BK99" s="643"/>
      <c r="BL99" s="164"/>
      <c r="BM99" s="13"/>
      <c r="BN99" s="12"/>
      <c r="BO99" s="272"/>
      <c r="BP99" s="160"/>
      <c r="BQ99" s="160"/>
      <c r="BR99" s="13"/>
      <c r="BS99" s="13"/>
      <c r="BT99" s="13"/>
      <c r="BU99" s="13"/>
      <c r="BV99" s="13"/>
      <c r="BW99" s="13"/>
      <c r="BX99" s="272">
        <f>COUNTIF(AA99,"*")+COUNTIF(AJ99,"*")+COUNTIF(AY99,"*")+COUNTIF(BN99,"*")</f>
        <v>1</v>
      </c>
    </row>
    <row r="100" spans="1:78" s="208" customFormat="1" ht="70" hidden="1">
      <c r="A100" s="674">
        <v>1</v>
      </c>
      <c r="B100" s="16">
        <v>5</v>
      </c>
      <c r="C100" s="15" t="s">
        <v>2386</v>
      </c>
      <c r="D100" s="15">
        <v>16</v>
      </c>
      <c r="E100" s="674" t="s">
        <v>233</v>
      </c>
      <c r="F100" s="674"/>
      <c r="G100" s="674"/>
      <c r="H100" s="674"/>
      <c r="I100" s="674" t="s">
        <v>237</v>
      </c>
      <c r="J100" s="289"/>
      <c r="K100" s="750"/>
      <c r="L100" s="15"/>
      <c r="M100" s="15"/>
      <c r="N100" s="750"/>
      <c r="O100" s="755"/>
      <c r="P100" s="755"/>
      <c r="Q100" s="755"/>
      <c r="R100" s="755"/>
      <c r="S100" s="755">
        <f>Table2[[#This Row],[Minimum possible value]]</f>
        <v>0</v>
      </c>
      <c r="T100" s="755">
        <f>Table2[[#This Row],[Maximum likely or possible value]]</f>
        <v>0</v>
      </c>
      <c r="U100" s="755"/>
      <c r="V100" s="755"/>
      <c r="W100" s="755"/>
      <c r="X100" s="755"/>
      <c r="Y100" s="272"/>
      <c r="Z100" s="13"/>
      <c r="AA100" s="13"/>
      <c r="AB100" s="13"/>
      <c r="AC100" s="13"/>
      <c r="AD100" s="13"/>
      <c r="AE100" s="13"/>
      <c r="AF100" s="13"/>
      <c r="AG100" s="164"/>
      <c r="AH100" s="13"/>
      <c r="AI100" s="13"/>
      <c r="AJ100" s="272"/>
      <c r="AK100" s="150"/>
      <c r="AL100" s="150"/>
      <c r="AM100" s="150"/>
      <c r="AN100" s="13"/>
      <c r="AO100" s="491"/>
      <c r="AP100" s="491"/>
      <c r="AQ100" s="491"/>
      <c r="AR100" s="491"/>
      <c r="AS100" s="491"/>
      <c r="AT100" s="491"/>
      <c r="AU100" s="231"/>
      <c r="AV100" s="491"/>
      <c r="AW100" s="164"/>
      <c r="AX100" s="164"/>
      <c r="AY100" s="279" t="s">
        <v>238</v>
      </c>
      <c r="AZ100" s="279" t="s">
        <v>238</v>
      </c>
      <c r="BA100" s="528"/>
      <c r="BB100" s="279"/>
      <c r="BC100" s="643"/>
      <c r="BD100" s="643"/>
      <c r="BE100" s="11"/>
      <c r="BF100" s="643" t="s">
        <v>237</v>
      </c>
      <c r="BG100" s="643" t="s">
        <v>237</v>
      </c>
      <c r="BH100" s="643"/>
      <c r="BI100" s="643"/>
      <c r="BJ100" s="643"/>
      <c r="BK100" s="643"/>
      <c r="BL100" s="164"/>
      <c r="BM100" s="13"/>
      <c r="BN100" s="12"/>
      <c r="BO100" s="272"/>
      <c r="BP100" s="13"/>
      <c r="BQ100" s="13"/>
      <c r="BR100" s="13"/>
      <c r="BS100" s="13"/>
      <c r="BT100" s="13"/>
      <c r="BU100" s="13"/>
      <c r="BV100" s="13"/>
      <c r="BW100" s="13"/>
      <c r="BX100" s="272">
        <f>COUNTIF(Y100,"*")+COUNTIF(AI100,"*")+COUNTIF(AY100,"*")+COUNTIF(BN100,"*")</f>
        <v>1</v>
      </c>
    </row>
    <row r="101" spans="1:78" s="208" customFormat="1" ht="42" hidden="1">
      <c r="A101" s="663">
        <v>1</v>
      </c>
      <c r="B101" s="16">
        <v>5</v>
      </c>
      <c r="C101" s="40" t="s">
        <v>2386</v>
      </c>
      <c r="D101" s="40">
        <v>17</v>
      </c>
      <c r="E101" s="663" t="s">
        <v>1595</v>
      </c>
      <c r="F101" s="663"/>
      <c r="G101" s="679"/>
      <c r="H101" s="679"/>
      <c r="I101" s="679" t="s">
        <v>1103</v>
      </c>
      <c r="J101" s="294"/>
      <c r="K101" s="751"/>
      <c r="L101" s="41"/>
      <c r="M101" s="41"/>
      <c r="N101" s="751"/>
      <c r="O101" s="705"/>
      <c r="P101" s="705"/>
      <c r="Q101" s="705"/>
      <c r="R101" s="705"/>
      <c r="S101" s="705">
        <f>Table2[[#This Row],[Minimum possible value]]</f>
        <v>0</v>
      </c>
      <c r="T101" s="705">
        <f>Table2[[#This Row],[Maximum likely or possible value]]</f>
        <v>0</v>
      </c>
      <c r="U101" s="705"/>
      <c r="V101" s="705"/>
      <c r="W101" s="705"/>
      <c r="X101" s="705"/>
      <c r="Y101" s="272"/>
      <c r="Z101" s="13"/>
      <c r="AA101" s="13"/>
      <c r="AB101" s="13"/>
      <c r="AC101" s="13"/>
      <c r="AD101" s="13"/>
      <c r="AE101" s="13"/>
      <c r="AF101" s="13"/>
      <c r="AG101" s="164"/>
      <c r="AH101" s="13"/>
      <c r="AI101" s="13"/>
      <c r="AJ101" s="272"/>
      <c r="AK101" s="150"/>
      <c r="AL101" s="150"/>
      <c r="AM101" s="150"/>
      <c r="AN101" s="13"/>
      <c r="AO101" s="13"/>
      <c r="AP101" s="13"/>
      <c r="AQ101" s="13"/>
      <c r="AR101" s="13"/>
      <c r="AS101" s="13"/>
      <c r="AT101" s="13"/>
      <c r="AU101" s="13"/>
      <c r="AV101" s="13"/>
      <c r="AW101" s="164"/>
      <c r="AX101" s="164"/>
      <c r="AY101" s="279" t="s">
        <v>1104</v>
      </c>
      <c r="AZ101" s="279" t="s">
        <v>1104</v>
      </c>
      <c r="BA101" s="643"/>
      <c r="BB101" s="279"/>
      <c r="BC101" s="643"/>
      <c r="BD101" s="643"/>
      <c r="BE101" s="643" t="s">
        <v>1102</v>
      </c>
      <c r="BF101" s="643" t="s">
        <v>1105</v>
      </c>
      <c r="BG101" s="643" t="s">
        <v>1105</v>
      </c>
      <c r="BH101" s="643"/>
      <c r="BI101" s="643"/>
      <c r="BJ101" s="643"/>
      <c r="BK101" s="643"/>
      <c r="BL101" s="164"/>
      <c r="BM101" s="13"/>
      <c r="BN101" s="12"/>
      <c r="BO101" s="272"/>
      <c r="BP101" s="13"/>
      <c r="BQ101" s="13"/>
      <c r="BR101" s="13"/>
      <c r="BS101" s="13"/>
      <c r="BT101" s="13"/>
      <c r="BU101" s="13"/>
      <c r="BV101" s="13"/>
      <c r="BW101" s="13"/>
      <c r="BX101" s="272">
        <f>COUNTIF(Y101,"*")+COUNTIF(AI101,"*")+COUNTIF(AY101,"*")+COUNTIF(BN101,"*")</f>
        <v>1</v>
      </c>
    </row>
    <row r="102" spans="1:78" s="208" customFormat="1" ht="112" hidden="1">
      <c r="A102" s="545">
        <v>2</v>
      </c>
      <c r="B102" s="544">
        <v>5</v>
      </c>
      <c r="C102" s="544" t="s">
        <v>2386</v>
      </c>
      <c r="D102" s="544">
        <v>3</v>
      </c>
      <c r="E102" s="545" t="s">
        <v>260</v>
      </c>
      <c r="F102" s="545"/>
      <c r="G102" s="545" t="s">
        <v>1621</v>
      </c>
      <c r="H102" s="545" t="s">
        <v>1621</v>
      </c>
      <c r="I102" s="545" t="s">
        <v>272</v>
      </c>
      <c r="J102" s="202" t="str">
        <f>_xlfn.CONCAT("'&lt;br&gt;','&lt;b&gt;','",I102, ": ','&lt;/b&gt;',",O102, ",'&lt;/br&gt;',")</f>
        <v>'&lt;br&gt;','&lt;b&gt;','Gradient of stream reach: ','&lt;/b&gt;',Grad,'&lt;/br&gt;',</v>
      </c>
      <c r="K102" s="696" t="s">
        <v>2258</v>
      </c>
      <c r="L102" s="544" t="s">
        <v>2438</v>
      </c>
      <c r="M102" s="544" t="s">
        <v>2238</v>
      </c>
      <c r="N102" s="696" t="s">
        <v>277</v>
      </c>
      <c r="O102" s="704" t="s">
        <v>273</v>
      </c>
      <c r="P102" s="544" t="str">
        <f>Table2[[#This Row],[measurementTerm]]</f>
        <v>Grad</v>
      </c>
      <c r="Q102" s="733"/>
      <c r="R102" s="704"/>
      <c r="S102" s="704">
        <f>Table2[[#This Row],[Minimum possible value]]</f>
        <v>0</v>
      </c>
      <c r="T102" s="704">
        <v>100</v>
      </c>
      <c r="U102" s="704"/>
      <c r="V102" s="704"/>
      <c r="W102" s="704"/>
      <c r="X102" s="704"/>
      <c r="Y102" s="598" t="s">
        <v>274</v>
      </c>
      <c r="Z102" s="230"/>
      <c r="AA102" s="572"/>
      <c r="AB102" s="13"/>
      <c r="AC102" s="13"/>
      <c r="AD102" s="13" t="s">
        <v>2215</v>
      </c>
      <c r="AE102" s="13" t="s">
        <v>2457</v>
      </c>
      <c r="AF102" s="13"/>
      <c r="AG102" s="164"/>
      <c r="AH102" s="572"/>
      <c r="AI102" s="13" t="s">
        <v>275</v>
      </c>
      <c r="AJ102" s="774" t="s">
        <v>1564</v>
      </c>
      <c r="AK102" s="775" t="s">
        <v>2427</v>
      </c>
      <c r="AL102" s="575"/>
      <c r="AM102" s="575"/>
      <c r="AN102" s="572" t="s">
        <v>276</v>
      </c>
      <c r="AO102" s="643" t="s">
        <v>78</v>
      </c>
      <c r="AP102" s="643" t="s">
        <v>277</v>
      </c>
      <c r="AQ102" s="643">
        <v>0</v>
      </c>
      <c r="AR102" s="643" t="s">
        <v>278</v>
      </c>
      <c r="AS102" s="643" t="s">
        <v>78</v>
      </c>
      <c r="AT102" s="643"/>
      <c r="AU102" s="521" t="s">
        <v>2259</v>
      </c>
      <c r="AV102" s="643" t="s">
        <v>1610</v>
      </c>
      <c r="AW102" s="164"/>
      <c r="AX102" s="164"/>
      <c r="AY102" s="725" t="s">
        <v>279</v>
      </c>
      <c r="AZ102" s="725" t="s">
        <v>279</v>
      </c>
      <c r="BA102" s="577"/>
      <c r="BB102" s="725" t="s">
        <v>279</v>
      </c>
      <c r="BC102" s="577"/>
      <c r="BD102" s="577"/>
      <c r="BE102" s="577" t="s">
        <v>280</v>
      </c>
      <c r="BF102" s="577" t="s">
        <v>281</v>
      </c>
      <c r="BG102" s="577" t="s">
        <v>281</v>
      </c>
      <c r="BH102" s="643" t="s">
        <v>277</v>
      </c>
      <c r="BI102" s="643"/>
      <c r="BJ102" s="643" t="s">
        <v>2457</v>
      </c>
      <c r="BK102" s="643" t="s">
        <v>1264</v>
      </c>
      <c r="BL102" s="164"/>
      <c r="BM102" s="13"/>
      <c r="BN102" s="12" t="s">
        <v>272</v>
      </c>
      <c r="BO102" s="598" t="s">
        <v>273</v>
      </c>
      <c r="BP102" s="230"/>
      <c r="BQ102" s="230"/>
      <c r="BR102" s="572" t="s">
        <v>282</v>
      </c>
      <c r="BS102" s="572" t="s">
        <v>277</v>
      </c>
      <c r="BT102" s="572" t="s">
        <v>2470</v>
      </c>
      <c r="BU102" s="572"/>
      <c r="BV102" s="572"/>
      <c r="BW102" s="572"/>
      <c r="BX102" s="598">
        <f>COUNTIF(Y102,"*")+COUNTIF(AI102,"*")+COUNTIF(AY102,"*")+COUNTIF(BN102,"*")</f>
        <v>4</v>
      </c>
    </row>
    <row r="103" spans="1:78" s="208" customFormat="1" ht="140" hidden="1">
      <c r="A103" s="734">
        <v>2</v>
      </c>
      <c r="B103" s="544">
        <v>5</v>
      </c>
      <c r="C103" s="585" t="s">
        <v>2386</v>
      </c>
      <c r="D103" s="585">
        <v>11</v>
      </c>
      <c r="E103" s="546" t="s">
        <v>1593</v>
      </c>
      <c r="F103" s="546"/>
      <c r="G103" s="546" t="s">
        <v>1621</v>
      </c>
      <c r="H103" s="546" t="s">
        <v>1621</v>
      </c>
      <c r="I103" s="546" t="s">
        <v>434</v>
      </c>
      <c r="J103" s="23" t="str">
        <f>_xlfn.CONCAT("'&lt;br&gt;','&lt;b&gt;','",I103, ": ','&lt;/b&gt;',",O103, ",'&lt;/br&gt;',")</f>
        <v>'&lt;br&gt;','&lt;b&gt;','Percent of Reach that is Dry : ','&lt;/b&gt;',PctDry,'&lt;/br&gt;',</v>
      </c>
      <c r="K103" s="752" t="s">
        <v>1816</v>
      </c>
      <c r="L103" s="585" t="s">
        <v>2438</v>
      </c>
      <c r="M103" s="585" t="s">
        <v>2238</v>
      </c>
      <c r="N103" s="752" t="s">
        <v>277</v>
      </c>
      <c r="O103" s="759" t="s">
        <v>435</v>
      </c>
      <c r="P103" s="544" t="str">
        <f>Table2[[#This Row],[measurementTerm]]</f>
        <v>PctDry</v>
      </c>
      <c r="Q103" s="733"/>
      <c r="R103" s="759"/>
      <c r="S103" s="759">
        <f>Table2[[#This Row],[Minimum possible value]]</f>
        <v>0</v>
      </c>
      <c r="T103" s="759">
        <f>Table2[[#This Row],[Maximum likely or possible value]]</f>
        <v>100</v>
      </c>
      <c r="U103" s="759"/>
      <c r="V103" s="759"/>
      <c r="W103" s="759"/>
      <c r="X103" s="759"/>
      <c r="Y103" s="598"/>
      <c r="Z103" s="230"/>
      <c r="AA103" s="573"/>
      <c r="AB103" s="9"/>
      <c r="AC103" s="9"/>
      <c r="AD103" s="9"/>
      <c r="AE103" s="9"/>
      <c r="AF103" s="9"/>
      <c r="AG103" s="163"/>
      <c r="AH103" s="570" t="s">
        <v>2221</v>
      </c>
      <c r="AI103" s="13" t="s">
        <v>435</v>
      </c>
      <c r="AJ103" s="598" t="s">
        <v>1575</v>
      </c>
      <c r="AK103" s="590" t="s">
        <v>2433</v>
      </c>
      <c r="AL103" s="572"/>
      <c r="AM103" s="572"/>
      <c r="AN103" s="572" t="s">
        <v>437</v>
      </c>
      <c r="AO103" s="643" t="s">
        <v>307</v>
      </c>
      <c r="AP103" s="643" t="s">
        <v>277</v>
      </c>
      <c r="AQ103" s="643">
        <v>0</v>
      </c>
      <c r="AR103" s="643">
        <v>100</v>
      </c>
      <c r="AS103" s="643" t="s">
        <v>78</v>
      </c>
      <c r="AT103" s="643"/>
      <c r="AU103" s="643"/>
      <c r="AV103" s="643"/>
      <c r="AW103" s="163"/>
      <c r="AX103" s="783"/>
      <c r="AY103" s="725" t="s">
        <v>438</v>
      </c>
      <c r="AZ103" s="725" t="s">
        <v>438</v>
      </c>
      <c r="BA103" s="577"/>
      <c r="BB103" s="725" t="s">
        <v>438</v>
      </c>
      <c r="BC103" s="577"/>
      <c r="BD103" s="577"/>
      <c r="BE103" s="577" t="s">
        <v>325</v>
      </c>
      <c r="BF103" s="577" t="s">
        <v>439</v>
      </c>
      <c r="BG103" s="577" t="s">
        <v>439</v>
      </c>
      <c r="BH103" s="491"/>
      <c r="BI103" s="643" t="s">
        <v>440</v>
      </c>
      <c r="BJ103" s="491"/>
      <c r="BK103" s="491"/>
      <c r="BL103" s="163"/>
      <c r="BM103" s="9"/>
      <c r="BN103" s="12"/>
      <c r="BO103" s="598" t="s">
        <v>2674</v>
      </c>
      <c r="BP103" s="230"/>
      <c r="BQ103" s="230"/>
      <c r="BR103" s="572"/>
      <c r="BS103" s="572"/>
      <c r="BT103" s="572"/>
      <c r="BU103" s="572"/>
      <c r="BV103" s="572"/>
      <c r="BW103" s="572"/>
      <c r="BX103" s="598">
        <f>COUNTIF(AA103,"*")+COUNTIF(AI103,"*")+COUNTIF(AY103,"*")+COUNTIF(BN103,"*")</f>
        <v>2</v>
      </c>
      <c r="BZ103" s="486" t="s">
        <v>2246</v>
      </c>
    </row>
    <row r="104" spans="1:78" s="208" customFormat="1" ht="56" hidden="1">
      <c r="A104" s="530">
        <v>2</v>
      </c>
      <c r="B104" s="16">
        <v>5</v>
      </c>
      <c r="C104" s="530" t="s">
        <v>2386</v>
      </c>
      <c r="D104" s="530">
        <v>3</v>
      </c>
      <c r="E104" s="530" t="s">
        <v>1592</v>
      </c>
      <c r="F104" s="530"/>
      <c r="G104" s="530"/>
      <c r="H104" s="530"/>
      <c r="I104" s="530" t="s">
        <v>676</v>
      </c>
      <c r="J104" s="687"/>
      <c r="K104" s="530"/>
      <c r="L104" s="530"/>
      <c r="M104" s="530"/>
      <c r="N104" s="530"/>
      <c r="O104" s="708"/>
      <c r="P104" s="708"/>
      <c r="Q104" s="708"/>
      <c r="R104" s="708"/>
      <c r="S104" s="708">
        <f>Table2[[#This Row],[Minimum possible value]]</f>
        <v>0</v>
      </c>
      <c r="T104" s="708">
        <f>Table2[[#This Row],[Maximum likely or possible value]]</f>
        <v>0</v>
      </c>
      <c r="U104" s="708"/>
      <c r="V104" s="708"/>
      <c r="W104" s="708"/>
      <c r="X104" s="708"/>
      <c r="Y104" s="272"/>
      <c r="Z104" s="13"/>
      <c r="AA104" s="272"/>
      <c r="AB104" s="13"/>
      <c r="AC104" s="13"/>
      <c r="AD104" s="13"/>
      <c r="AE104" s="13"/>
      <c r="AF104" s="13"/>
      <c r="AG104" s="164"/>
      <c r="AH104" s="164"/>
      <c r="AI104" s="13"/>
      <c r="AJ104" s="272"/>
      <c r="AK104" s="150"/>
      <c r="AL104" s="13"/>
      <c r="AM104" s="13"/>
      <c r="AN104" s="13"/>
      <c r="AO104" s="13"/>
      <c r="AP104" s="13"/>
      <c r="AQ104" s="13"/>
      <c r="AR104" s="13"/>
      <c r="AS104" s="13"/>
      <c r="AT104" s="13"/>
      <c r="AU104" s="13"/>
      <c r="AV104" s="13"/>
      <c r="AW104" s="164"/>
      <c r="AX104" s="164"/>
      <c r="AY104" s="279" t="s">
        <v>677</v>
      </c>
      <c r="AZ104" s="279" t="s">
        <v>677</v>
      </c>
      <c r="BA104" s="643"/>
      <c r="BB104" s="279"/>
      <c r="BC104" s="643"/>
      <c r="BD104" s="643"/>
      <c r="BE104" s="491" t="s">
        <v>672</v>
      </c>
      <c r="BF104" s="643" t="s">
        <v>678</v>
      </c>
      <c r="BG104" s="491" t="s">
        <v>678</v>
      </c>
      <c r="BH104" s="491"/>
      <c r="BI104" s="643"/>
      <c r="BJ104" s="491"/>
      <c r="BK104" s="491"/>
      <c r="BL104" s="164"/>
      <c r="BM104" s="13"/>
      <c r="BN104" s="12"/>
      <c r="BO104" s="272"/>
      <c r="BP104" s="13"/>
      <c r="BQ104" s="13"/>
      <c r="BR104" s="13"/>
      <c r="BS104" s="13"/>
      <c r="BT104" s="13"/>
      <c r="BU104" s="13"/>
      <c r="BV104" s="13"/>
      <c r="BW104" s="13"/>
      <c r="BX104" s="272">
        <f t="shared" ref="BX104:BX110" si="4">COUNTIF(Y104,"*")+COUNTIF(AI104,"*")+COUNTIF(AY104,"*")+COUNTIF(BN104,"*")</f>
        <v>1</v>
      </c>
    </row>
    <row r="105" spans="1:78" s="208" customFormat="1" ht="28" hidden="1">
      <c r="A105" s="477">
        <v>2</v>
      </c>
      <c r="B105" s="16">
        <v>5</v>
      </c>
      <c r="C105" s="477" t="s">
        <v>2386</v>
      </c>
      <c r="D105" s="477">
        <v>4</v>
      </c>
      <c r="E105" s="477" t="s">
        <v>380</v>
      </c>
      <c r="F105" s="477"/>
      <c r="G105" s="477"/>
      <c r="H105" s="477"/>
      <c r="I105" s="477" t="s">
        <v>2420</v>
      </c>
      <c r="J105" s="688"/>
      <c r="K105" s="477"/>
      <c r="L105" s="477"/>
      <c r="M105" s="477"/>
      <c r="N105" s="477"/>
      <c r="O105" s="356"/>
      <c r="P105" s="356"/>
      <c r="Q105" s="356"/>
      <c r="R105" s="356"/>
      <c r="S105" s="356">
        <f>Table2[[#This Row],[Minimum possible value]]</f>
        <v>0</v>
      </c>
      <c r="T105" s="356">
        <f>Table2[[#This Row],[Maximum likely or possible value]]</f>
        <v>0</v>
      </c>
      <c r="U105" s="356"/>
      <c r="V105" s="356"/>
      <c r="W105" s="356"/>
      <c r="X105" s="356"/>
      <c r="Y105" s="272"/>
      <c r="Z105" s="36"/>
      <c r="AA105" s="13"/>
      <c r="AB105" s="13"/>
      <c r="AC105" s="13"/>
      <c r="AD105" s="13"/>
      <c r="AE105" s="13"/>
      <c r="AF105" s="13"/>
      <c r="AG105" s="164"/>
      <c r="AH105" s="164"/>
      <c r="AI105" s="13"/>
      <c r="AJ105" s="272"/>
      <c r="AK105" s="150"/>
      <c r="AL105" s="36"/>
      <c r="AM105" s="36"/>
      <c r="AN105" s="13"/>
      <c r="AO105" s="643"/>
      <c r="AP105" s="643"/>
      <c r="AQ105" s="643"/>
      <c r="AR105" s="643"/>
      <c r="AS105" s="643"/>
      <c r="AT105" s="643"/>
      <c r="AU105" s="643"/>
      <c r="AV105" s="643"/>
      <c r="AW105" s="164"/>
      <c r="AX105" s="344"/>
      <c r="AY105" s="279" t="s">
        <v>392</v>
      </c>
      <c r="AZ105" s="279" t="s">
        <v>392</v>
      </c>
      <c r="BA105" s="296"/>
      <c r="BB105" s="279"/>
      <c r="BC105" s="296"/>
      <c r="BD105" s="296"/>
      <c r="BE105" s="491" t="s">
        <v>325</v>
      </c>
      <c r="BF105" s="643" t="s">
        <v>393</v>
      </c>
      <c r="BG105" s="491" t="s">
        <v>394</v>
      </c>
      <c r="BH105" s="491" t="s">
        <v>379</v>
      </c>
      <c r="BI105" s="21"/>
      <c r="BJ105" s="21"/>
      <c r="BK105" s="21"/>
      <c r="BL105" s="164"/>
      <c r="BM105" s="13"/>
      <c r="BN105" s="12"/>
      <c r="BO105" s="272"/>
      <c r="BP105" s="36"/>
      <c r="BQ105" s="36"/>
      <c r="BR105" s="13"/>
      <c r="BS105" s="13"/>
      <c r="BT105" s="13"/>
      <c r="BU105" s="13"/>
      <c r="BV105" s="13"/>
      <c r="BW105" s="13"/>
      <c r="BX105" s="272">
        <f t="shared" si="4"/>
        <v>1</v>
      </c>
    </row>
    <row r="106" spans="1:78" s="208" customFormat="1" ht="409.5" hidden="1">
      <c r="A106" s="227">
        <v>2</v>
      </c>
      <c r="B106" s="16">
        <v>5</v>
      </c>
      <c r="C106" s="672" t="s">
        <v>2386</v>
      </c>
      <c r="D106" s="672">
        <v>7</v>
      </c>
      <c r="E106" s="672" t="s">
        <v>711</v>
      </c>
      <c r="F106" s="672"/>
      <c r="G106" s="672"/>
      <c r="H106" s="672"/>
      <c r="I106" s="672" t="s">
        <v>722</v>
      </c>
      <c r="J106" s="692" t="str">
        <f>_xlfn.CONCAT("'&lt;br&gt;','&lt;b&gt;','",I106, ": ','&lt;/b&gt;',",O106, ",'&lt;/br&gt;',")</f>
        <v>'&lt;br&gt;','&lt;b&gt;','Large wood volume: ','&lt;/b&gt;',LWDVol,'&lt;/br&gt;',</v>
      </c>
      <c r="K106" s="692" t="s">
        <v>1873</v>
      </c>
      <c r="L106" s="672" t="s">
        <v>2438</v>
      </c>
      <c r="M106" s="692"/>
      <c r="N106" s="692"/>
      <c r="O106" s="414" t="s">
        <v>1871</v>
      </c>
      <c r="P106" s="414"/>
      <c r="Q106" s="414"/>
      <c r="R106" s="414"/>
      <c r="S106" s="414">
        <f>Table2[[#This Row],[Minimum possible value]]</f>
        <v>0</v>
      </c>
      <c r="T106" s="414" t="str">
        <f>Table2[[#This Row],[Maximum likely or possible value]]</f>
        <v>None</v>
      </c>
      <c r="U106" s="414"/>
      <c r="V106" s="414"/>
      <c r="W106" s="414"/>
      <c r="X106" s="414"/>
      <c r="Y106" s="517"/>
      <c r="Z106" s="303"/>
      <c r="AA106" s="13"/>
      <c r="AB106" s="13"/>
      <c r="AC106" s="13"/>
      <c r="AD106" s="13"/>
      <c r="AE106" s="13">
        <v>6846</v>
      </c>
      <c r="AF106" s="13"/>
      <c r="AG106" s="164">
        <v>6846</v>
      </c>
      <c r="AH106" s="13" t="s">
        <v>2224</v>
      </c>
      <c r="AI106" s="13" t="s">
        <v>723</v>
      </c>
      <c r="AJ106" s="160" t="s">
        <v>1578</v>
      </c>
      <c r="AK106" s="777" t="s">
        <v>2437</v>
      </c>
      <c r="AL106" s="160"/>
      <c r="AM106" s="160"/>
      <c r="AN106" s="13" t="s">
        <v>724</v>
      </c>
      <c r="AO106" s="643" t="s">
        <v>369</v>
      </c>
      <c r="AP106" s="643" t="s">
        <v>725</v>
      </c>
      <c r="AQ106" s="643">
        <v>0</v>
      </c>
      <c r="AR106" s="643" t="s">
        <v>159</v>
      </c>
      <c r="AS106" s="643" t="s">
        <v>78</v>
      </c>
      <c r="AT106" s="643"/>
      <c r="AU106" s="643">
        <v>6864</v>
      </c>
      <c r="AV106" s="643"/>
      <c r="AW106" s="164"/>
      <c r="AX106" s="160"/>
      <c r="AY106" s="651" t="s">
        <v>726</v>
      </c>
      <c r="AZ106" s="651" t="s">
        <v>726</v>
      </c>
      <c r="BA106" s="297"/>
      <c r="BB106" s="297" t="s">
        <v>753</v>
      </c>
      <c r="BC106" s="297"/>
      <c r="BD106" s="297"/>
      <c r="BE106" s="21" t="s">
        <v>717</v>
      </c>
      <c r="BF106" s="21" t="s">
        <v>727</v>
      </c>
      <c r="BG106" s="643" t="s">
        <v>727</v>
      </c>
      <c r="BH106" s="21" t="s">
        <v>728</v>
      </c>
      <c r="BI106" s="21"/>
      <c r="BJ106" s="21">
        <v>6866</v>
      </c>
      <c r="BK106" s="21"/>
      <c r="BL106" s="164"/>
      <c r="BM106" s="13" t="s">
        <v>2252</v>
      </c>
      <c r="BN106" s="12" t="s">
        <v>722</v>
      </c>
      <c r="BO106" s="303" t="s">
        <v>729</v>
      </c>
      <c r="BP106" s="303"/>
      <c r="BQ106" s="303"/>
      <c r="BR106" s="13" t="s">
        <v>730</v>
      </c>
      <c r="BS106" s="13" t="s">
        <v>731</v>
      </c>
      <c r="BT106" s="13">
        <v>6836</v>
      </c>
      <c r="BU106" s="13"/>
      <c r="BV106" s="13"/>
      <c r="BW106" s="13"/>
      <c r="BX106" s="333">
        <f t="shared" si="4"/>
        <v>3</v>
      </c>
    </row>
    <row r="107" spans="1:78" s="208" customFormat="1" ht="70" hidden="1">
      <c r="A107" s="32">
        <f>A106+1</f>
        <v>3</v>
      </c>
      <c r="B107" s="16">
        <v>5</v>
      </c>
      <c r="C107" s="669" t="s">
        <v>2386</v>
      </c>
      <c r="D107" s="669">
        <v>9</v>
      </c>
      <c r="E107" s="669" t="s">
        <v>856</v>
      </c>
      <c r="F107" s="669"/>
      <c r="G107" s="669"/>
      <c r="H107" s="669"/>
      <c r="I107" s="669" t="s">
        <v>863</v>
      </c>
      <c r="J107" s="694"/>
      <c r="K107" s="669"/>
      <c r="L107" s="669" t="s">
        <v>1969</v>
      </c>
      <c r="M107" s="669"/>
      <c r="N107" s="669"/>
      <c r="O107" s="207" t="s">
        <v>864</v>
      </c>
      <c r="P107" s="207"/>
      <c r="Q107" s="207"/>
      <c r="R107" s="207"/>
      <c r="S107" s="207" t="str">
        <f>Table2[[#This Row],[Minimum possible value]]</f>
        <v>Generally &gt; 15</v>
      </c>
      <c r="T107" s="207" t="str">
        <f>Table2[[#This Row],[Maximum likely or possible value]]</f>
        <v>None</v>
      </c>
      <c r="U107" s="207"/>
      <c r="V107" s="207"/>
      <c r="W107" s="207"/>
      <c r="X107" s="207"/>
      <c r="Y107" s="12" t="s">
        <v>865</v>
      </c>
      <c r="Z107" s="13"/>
      <c r="AA107" s="13"/>
      <c r="AB107" s="13"/>
      <c r="AC107" s="13"/>
      <c r="AD107" s="13"/>
      <c r="AE107" s="13"/>
      <c r="AF107" s="13"/>
      <c r="AG107" s="164"/>
      <c r="AH107" s="13"/>
      <c r="AI107" s="13" t="s">
        <v>866</v>
      </c>
      <c r="AJ107" s="13" t="s">
        <v>866</v>
      </c>
      <c r="AK107" s="13"/>
      <c r="AL107" s="13"/>
      <c r="AM107" s="13"/>
      <c r="AN107" s="13" t="s">
        <v>867</v>
      </c>
      <c r="AO107" s="643" t="s">
        <v>78</v>
      </c>
      <c r="AP107" s="643" t="s">
        <v>862</v>
      </c>
      <c r="AQ107" s="643" t="s">
        <v>868</v>
      </c>
      <c r="AR107" s="643" t="s">
        <v>159</v>
      </c>
      <c r="AS107" s="643" t="s">
        <v>78</v>
      </c>
      <c r="AT107" s="643"/>
      <c r="AU107" s="643"/>
      <c r="AV107" s="643"/>
      <c r="AW107" s="164"/>
      <c r="AX107" s="13"/>
      <c r="AY107" s="12"/>
      <c r="AZ107" s="12"/>
      <c r="BA107" s="13"/>
      <c r="BB107" s="13"/>
      <c r="BC107" s="13"/>
      <c r="BD107" s="13"/>
      <c r="BE107" s="13"/>
      <c r="BF107" s="13"/>
      <c r="BG107" s="13"/>
      <c r="BH107" s="13"/>
      <c r="BI107" s="13"/>
      <c r="BJ107" s="13"/>
      <c r="BK107" s="13"/>
      <c r="BL107" s="164"/>
      <c r="BM107" s="13"/>
      <c r="BN107" s="12"/>
      <c r="BO107" s="13"/>
      <c r="BP107" s="13"/>
      <c r="BQ107" s="13"/>
      <c r="BR107" s="13"/>
      <c r="BS107" s="13"/>
      <c r="BT107" s="13"/>
      <c r="BU107" s="13"/>
      <c r="BV107" s="13"/>
      <c r="BW107" s="13"/>
      <c r="BX107" s="5">
        <f t="shared" si="4"/>
        <v>2</v>
      </c>
    </row>
    <row r="108" spans="1:78" s="208" customFormat="1" ht="112" hidden="1">
      <c r="A108" s="39">
        <v>2</v>
      </c>
      <c r="B108" s="16">
        <v>5</v>
      </c>
      <c r="C108" s="737" t="s">
        <v>2386</v>
      </c>
      <c r="D108" s="737">
        <v>11</v>
      </c>
      <c r="E108" s="737" t="s">
        <v>1087</v>
      </c>
      <c r="F108" s="737"/>
      <c r="G108" s="737"/>
      <c r="H108" s="737"/>
      <c r="I108" s="737" t="s">
        <v>1091</v>
      </c>
      <c r="J108" s="743"/>
      <c r="K108" s="737"/>
      <c r="L108" s="737"/>
      <c r="M108" s="737"/>
      <c r="N108" s="737"/>
      <c r="O108" s="293"/>
      <c r="P108" s="293"/>
      <c r="Q108" s="293"/>
      <c r="R108" s="293"/>
      <c r="S108" s="293">
        <f>Table2[[#This Row],[Minimum possible value]]</f>
        <v>0</v>
      </c>
      <c r="T108" s="293">
        <f>Table2[[#This Row],[Maximum likely or possible value]]</f>
        <v>100</v>
      </c>
      <c r="U108" s="293"/>
      <c r="V108" s="293"/>
      <c r="W108" s="293"/>
      <c r="X108" s="293"/>
      <c r="Y108" s="12"/>
      <c r="Z108" s="13"/>
      <c r="AA108" s="13"/>
      <c r="AB108" s="13"/>
      <c r="AC108" s="13"/>
      <c r="AD108" s="13"/>
      <c r="AE108" s="13"/>
      <c r="AF108" s="13"/>
      <c r="AG108" s="164"/>
      <c r="AH108" s="13"/>
      <c r="AI108" s="13" t="s">
        <v>1092</v>
      </c>
      <c r="AJ108" s="13" t="s">
        <v>1092</v>
      </c>
      <c r="AK108" s="13"/>
      <c r="AL108" s="13"/>
      <c r="AM108" s="13"/>
      <c r="AN108" s="13" t="s">
        <v>1093</v>
      </c>
      <c r="AO108" s="643" t="s">
        <v>369</v>
      </c>
      <c r="AP108" s="643" t="s">
        <v>277</v>
      </c>
      <c r="AQ108" s="643">
        <v>0</v>
      </c>
      <c r="AR108" s="643">
        <v>100</v>
      </c>
      <c r="AS108" s="643" t="s">
        <v>78</v>
      </c>
      <c r="AT108" s="643"/>
      <c r="AU108" s="643"/>
      <c r="AV108" s="643"/>
      <c r="AW108" s="164"/>
      <c r="AX108" s="13"/>
      <c r="AY108" s="12"/>
      <c r="AZ108" s="12"/>
      <c r="BA108" s="13"/>
      <c r="BB108" s="13"/>
      <c r="BC108" s="13"/>
      <c r="BD108" s="13"/>
      <c r="BE108" s="13"/>
      <c r="BF108" s="13"/>
      <c r="BG108" s="13"/>
      <c r="BH108" s="13"/>
      <c r="BI108" s="13"/>
      <c r="BJ108" s="13"/>
      <c r="BK108" s="13"/>
      <c r="BL108" s="164"/>
      <c r="BM108" s="13"/>
      <c r="BN108" s="12"/>
      <c r="BO108" s="13"/>
      <c r="BP108" s="13"/>
      <c r="BQ108" s="13"/>
      <c r="BR108" s="13"/>
      <c r="BS108" s="13"/>
      <c r="BT108" s="13"/>
      <c r="BU108" s="13"/>
      <c r="BV108" s="13"/>
      <c r="BW108" s="13"/>
      <c r="BX108" s="5">
        <f t="shared" si="4"/>
        <v>1</v>
      </c>
    </row>
    <row r="109" spans="1:78" s="208" customFormat="1" ht="42" hidden="1">
      <c r="A109" s="511">
        <v>2</v>
      </c>
      <c r="B109" s="16">
        <v>5</v>
      </c>
      <c r="C109" s="738" t="s">
        <v>2386</v>
      </c>
      <c r="D109" s="738">
        <v>12</v>
      </c>
      <c r="E109" s="738" t="s">
        <v>1152</v>
      </c>
      <c r="F109" s="738"/>
      <c r="G109" s="738"/>
      <c r="H109" s="738"/>
      <c r="I109" s="738" t="s">
        <v>1156</v>
      </c>
      <c r="J109" s="744"/>
      <c r="K109" s="738"/>
      <c r="L109" s="738"/>
      <c r="M109" s="738"/>
      <c r="N109" s="738"/>
      <c r="O109" s="514"/>
      <c r="P109" s="514"/>
      <c r="Q109" s="514"/>
      <c r="R109" s="514"/>
      <c r="S109" s="514" t="str">
        <f>Table2[[#This Row],[Minimum possible value]]</f>
        <v>NA</v>
      </c>
      <c r="T109" s="514" t="str">
        <f>Table2[[#This Row],[Maximum likely or possible value]]</f>
        <v>NA</v>
      </c>
      <c r="U109" s="514"/>
      <c r="V109" s="514"/>
      <c r="W109" s="514"/>
      <c r="X109" s="514"/>
      <c r="Y109" s="12"/>
      <c r="Z109" s="13"/>
      <c r="AA109" s="13"/>
      <c r="AB109" s="13"/>
      <c r="AC109" s="13"/>
      <c r="AD109" s="13"/>
      <c r="AE109" s="13"/>
      <c r="AF109" s="13"/>
      <c r="AG109" s="164"/>
      <c r="AH109" s="13"/>
      <c r="AI109" s="13" t="s">
        <v>1157</v>
      </c>
      <c r="AJ109" s="13" t="s">
        <v>1157</v>
      </c>
      <c r="AK109" s="13"/>
      <c r="AL109" s="13"/>
      <c r="AM109" s="13"/>
      <c r="AN109" s="13" t="s">
        <v>1158</v>
      </c>
      <c r="AO109" s="491" t="s">
        <v>78</v>
      </c>
      <c r="AP109" s="491" t="s">
        <v>78</v>
      </c>
      <c r="AQ109" s="491" t="s">
        <v>78</v>
      </c>
      <c r="AR109" s="491" t="s">
        <v>78</v>
      </c>
      <c r="AS109" s="491" t="s">
        <v>78</v>
      </c>
      <c r="AT109" s="491"/>
      <c r="AU109" s="491"/>
      <c r="AV109" s="491"/>
      <c r="AW109" s="164"/>
      <c r="AX109" s="13"/>
      <c r="AY109" s="12"/>
      <c r="AZ109" s="12"/>
      <c r="BA109" s="13"/>
      <c r="BB109" s="13"/>
      <c r="BC109" s="13"/>
      <c r="BD109" s="13"/>
      <c r="BE109" s="13"/>
      <c r="BF109" s="13"/>
      <c r="BG109" s="13"/>
      <c r="BH109" s="13"/>
      <c r="BI109" s="13"/>
      <c r="BJ109" s="13"/>
      <c r="BK109" s="13"/>
      <c r="BL109" s="164"/>
      <c r="BM109" s="13"/>
      <c r="BN109" s="12"/>
      <c r="BO109" s="13"/>
      <c r="BP109" s="13"/>
      <c r="BQ109" s="13"/>
      <c r="BR109" s="13"/>
      <c r="BS109" s="13"/>
      <c r="BT109" s="13"/>
      <c r="BU109" s="13"/>
      <c r="BV109" s="13"/>
      <c r="BW109" s="13"/>
      <c r="BX109" s="5">
        <f t="shared" si="4"/>
        <v>1</v>
      </c>
    </row>
    <row r="110" spans="1:78" s="208" customFormat="1" ht="98" hidden="1">
      <c r="A110" s="1">
        <v>2</v>
      </c>
      <c r="B110" s="16">
        <v>5</v>
      </c>
      <c r="C110" s="666" t="s">
        <v>2386</v>
      </c>
      <c r="D110" s="666">
        <v>13</v>
      </c>
      <c r="E110" s="666" t="s">
        <v>1144</v>
      </c>
      <c r="F110" s="666"/>
      <c r="G110" s="666"/>
      <c r="H110" s="666"/>
      <c r="I110" s="666" t="s">
        <v>1148</v>
      </c>
      <c r="J110" s="691"/>
      <c r="K110" s="666"/>
      <c r="L110" s="666"/>
      <c r="M110" s="666"/>
      <c r="N110" s="666"/>
      <c r="O110" s="205"/>
      <c r="P110" s="205"/>
      <c r="Q110" s="205"/>
      <c r="R110" s="205"/>
      <c r="S110" s="205">
        <f>Table2[[#This Row],[Minimum possible value]]</f>
        <v>0</v>
      </c>
      <c r="T110" s="205">
        <f>Table2[[#This Row],[Maximum likely or possible value]]</f>
        <v>0</v>
      </c>
      <c r="U110" s="205"/>
      <c r="V110" s="205"/>
      <c r="W110" s="205"/>
      <c r="X110" s="205"/>
      <c r="Y110" s="12"/>
      <c r="Z110" s="13"/>
      <c r="AA110" s="13"/>
      <c r="AB110" s="13"/>
      <c r="AC110" s="13"/>
      <c r="AD110" s="13"/>
      <c r="AE110" s="13"/>
      <c r="AF110" s="13"/>
      <c r="AG110" s="164"/>
      <c r="AH110" s="13"/>
      <c r="AI110" s="13"/>
      <c r="AJ110" s="13"/>
      <c r="AK110" s="13"/>
      <c r="AL110" s="13"/>
      <c r="AM110" s="13"/>
      <c r="AN110" s="13"/>
      <c r="AO110" s="13"/>
      <c r="AP110" s="13"/>
      <c r="AQ110" s="13"/>
      <c r="AR110" s="13"/>
      <c r="AS110" s="13"/>
      <c r="AT110" s="13"/>
      <c r="AU110" s="13"/>
      <c r="AV110" s="13"/>
      <c r="AW110" s="164"/>
      <c r="AX110" s="13"/>
      <c r="AY110" s="12"/>
      <c r="AZ110" s="12"/>
      <c r="BA110" s="13"/>
      <c r="BB110" s="13"/>
      <c r="BC110" s="13"/>
      <c r="BD110" s="13"/>
      <c r="BE110" s="13"/>
      <c r="BF110" s="13"/>
      <c r="BG110" s="13"/>
      <c r="BH110" s="13"/>
      <c r="BI110" s="13"/>
      <c r="BJ110" s="13"/>
      <c r="BK110" s="13"/>
      <c r="BL110" s="164"/>
      <c r="BM110" s="13"/>
      <c r="BN110" s="12" t="s">
        <v>1148</v>
      </c>
      <c r="BO110" s="13" t="s">
        <v>1149</v>
      </c>
      <c r="BP110" s="13"/>
      <c r="BQ110" s="13"/>
      <c r="BR110" s="13" t="s">
        <v>1150</v>
      </c>
      <c r="BS110" s="13" t="s">
        <v>1151</v>
      </c>
      <c r="BT110" s="13"/>
      <c r="BU110" s="13"/>
      <c r="BV110" s="13"/>
      <c r="BW110" s="13"/>
      <c r="BX110" s="5">
        <f t="shared" si="4"/>
        <v>1</v>
      </c>
    </row>
    <row r="111" spans="1:78" s="208" customFormat="1" ht="28" hidden="1">
      <c r="A111" s="28">
        <v>2</v>
      </c>
      <c r="B111" s="16">
        <v>5</v>
      </c>
      <c r="C111" s="670" t="s">
        <v>2386</v>
      </c>
      <c r="D111" s="670">
        <v>15</v>
      </c>
      <c r="E111" s="670" t="s">
        <v>1594</v>
      </c>
      <c r="F111" s="670"/>
      <c r="G111" s="670"/>
      <c r="H111" s="670"/>
      <c r="I111" s="670" t="s">
        <v>777</v>
      </c>
      <c r="J111" s="689"/>
      <c r="K111" s="670"/>
      <c r="L111" s="670"/>
      <c r="M111" s="670"/>
      <c r="N111" s="670"/>
      <c r="O111" s="291"/>
      <c r="P111" s="291"/>
      <c r="Q111" s="291"/>
      <c r="R111" s="291"/>
      <c r="S111" s="291">
        <f>Table2[[#This Row],[Minimum possible value]]</f>
        <v>0</v>
      </c>
      <c r="T111" s="291">
        <f>Table2[[#This Row],[Maximum likely or possible value]]</f>
        <v>0</v>
      </c>
      <c r="U111" s="291"/>
      <c r="V111" s="291"/>
      <c r="W111" s="291"/>
      <c r="X111" s="291"/>
      <c r="Y111" s="12"/>
      <c r="Z111" s="13"/>
      <c r="AA111" s="13"/>
      <c r="AB111" s="13"/>
      <c r="AC111" s="13"/>
      <c r="AD111" s="13"/>
      <c r="AE111" s="13"/>
      <c r="AF111" s="13"/>
      <c r="AG111" s="164"/>
      <c r="AH111" s="13"/>
      <c r="AI111" s="13"/>
      <c r="AJ111" s="13"/>
      <c r="AK111" s="13"/>
      <c r="AL111" s="13"/>
      <c r="AM111" s="13"/>
      <c r="AN111" s="13"/>
      <c r="AO111" s="13"/>
      <c r="AP111" s="13"/>
      <c r="AQ111" s="13"/>
      <c r="AR111" s="13"/>
      <c r="AS111" s="13"/>
      <c r="AT111" s="13"/>
      <c r="AU111" s="13"/>
      <c r="AV111" s="13"/>
      <c r="AW111" s="164"/>
      <c r="AX111" s="13"/>
      <c r="AY111" s="17" t="s">
        <v>778</v>
      </c>
      <c r="AZ111" s="17" t="s">
        <v>778</v>
      </c>
      <c r="BA111" s="643"/>
      <c r="BB111" s="643"/>
      <c r="BC111" s="643"/>
      <c r="BD111" s="643"/>
      <c r="BE111" s="643" t="s">
        <v>774</v>
      </c>
      <c r="BF111" s="643" t="s">
        <v>779</v>
      </c>
      <c r="BG111" s="643" t="s">
        <v>780</v>
      </c>
      <c r="BH111" s="643"/>
      <c r="BI111" s="643"/>
      <c r="BJ111" s="643"/>
      <c r="BK111" s="643"/>
      <c r="BL111" s="164"/>
      <c r="BM111" s="13"/>
      <c r="BN111" s="12"/>
      <c r="BO111" s="13"/>
      <c r="BP111" s="13"/>
      <c r="BQ111" s="13"/>
      <c r="BR111" s="13"/>
      <c r="BS111" s="13"/>
      <c r="BT111" s="13"/>
      <c r="BU111" s="13"/>
      <c r="BV111" s="13"/>
      <c r="BW111" s="13"/>
      <c r="BX111" s="5">
        <f>COUNTIF(AA111,"*")+COUNTIF(AJ111,"*")+COUNTIF(AY111,"*")+COUNTIF(BN111,"*")</f>
        <v>1</v>
      </c>
    </row>
    <row r="112" spans="1:78" s="208" customFormat="1" ht="28" hidden="1">
      <c r="A112" s="15">
        <v>2</v>
      </c>
      <c r="B112" s="16">
        <v>5</v>
      </c>
      <c r="C112" s="674" t="s">
        <v>2386</v>
      </c>
      <c r="D112" s="674">
        <v>16</v>
      </c>
      <c r="E112" s="674" t="s">
        <v>233</v>
      </c>
      <c r="F112" s="674"/>
      <c r="G112" s="674"/>
      <c r="H112" s="674"/>
      <c r="I112" s="674" t="s">
        <v>239</v>
      </c>
      <c r="J112" s="693"/>
      <c r="K112" s="674"/>
      <c r="L112" s="674"/>
      <c r="M112" s="674"/>
      <c r="N112" s="674"/>
      <c r="O112" s="289"/>
      <c r="P112" s="289"/>
      <c r="Q112" s="289"/>
      <c r="R112" s="289"/>
      <c r="S112" s="289">
        <f>Table2[[#This Row],[Minimum possible value]]</f>
        <v>0</v>
      </c>
      <c r="T112" s="289">
        <f>Table2[[#This Row],[Maximum likely or possible value]]</f>
        <v>0</v>
      </c>
      <c r="U112" s="289"/>
      <c r="V112" s="289"/>
      <c r="W112" s="289"/>
      <c r="X112" s="289"/>
      <c r="Y112" s="12"/>
      <c r="Z112" s="13"/>
      <c r="AA112" s="13"/>
      <c r="AB112" s="13"/>
      <c r="AC112" s="13"/>
      <c r="AD112" s="13"/>
      <c r="AE112" s="13"/>
      <c r="AF112" s="13"/>
      <c r="AG112" s="164"/>
      <c r="AH112" s="13"/>
      <c r="AI112" s="13"/>
      <c r="AJ112" s="13"/>
      <c r="AK112" s="13"/>
      <c r="AL112" s="13"/>
      <c r="AM112" s="13"/>
      <c r="AN112" s="13"/>
      <c r="AO112" s="643"/>
      <c r="AP112" s="643"/>
      <c r="AQ112" s="643"/>
      <c r="AR112" s="643"/>
      <c r="AS112" s="643"/>
      <c r="AT112" s="643"/>
      <c r="AU112" s="643"/>
      <c r="AV112" s="643"/>
      <c r="AW112" s="164"/>
      <c r="AX112" s="13"/>
      <c r="AY112" s="17" t="s">
        <v>240</v>
      </c>
      <c r="AZ112" s="17" t="s">
        <v>240</v>
      </c>
      <c r="BA112" s="643"/>
      <c r="BB112" s="643"/>
      <c r="BC112" s="643"/>
      <c r="BD112" s="643"/>
      <c r="BE112" s="11"/>
      <c r="BF112" s="643" t="s">
        <v>239</v>
      </c>
      <c r="BG112" s="643" t="s">
        <v>239</v>
      </c>
      <c r="BH112" s="643"/>
      <c r="BI112" s="643"/>
      <c r="BJ112" s="643"/>
      <c r="BK112" s="643"/>
      <c r="BL112" s="164"/>
      <c r="BM112" s="13"/>
      <c r="BN112" s="12"/>
      <c r="BO112" s="13"/>
      <c r="BP112" s="13"/>
      <c r="BQ112" s="13"/>
      <c r="BR112" s="13"/>
      <c r="BS112" s="13"/>
      <c r="BT112" s="13"/>
      <c r="BU112" s="13"/>
      <c r="BV112" s="13"/>
      <c r="BW112" s="13"/>
      <c r="BX112" s="5">
        <f>COUNTIF(Y112,"*")+COUNTIF(AI112,"*")+COUNTIF(AY112,"*")+COUNTIF(BN112,"*")</f>
        <v>1</v>
      </c>
    </row>
    <row r="113" spans="1:77" s="208" customFormat="1" ht="42" hidden="1">
      <c r="A113" s="40">
        <v>2</v>
      </c>
      <c r="B113" s="16">
        <v>5</v>
      </c>
      <c r="C113" s="663" t="s">
        <v>2386</v>
      </c>
      <c r="D113" s="663">
        <v>17</v>
      </c>
      <c r="E113" s="663" t="s">
        <v>1595</v>
      </c>
      <c r="F113" s="663"/>
      <c r="G113" s="663"/>
      <c r="H113" s="663"/>
      <c r="I113" s="663" t="s">
        <v>1106</v>
      </c>
      <c r="J113" s="747"/>
      <c r="K113" s="663"/>
      <c r="L113" s="663"/>
      <c r="M113" s="663"/>
      <c r="N113" s="663"/>
      <c r="O113" s="295"/>
      <c r="P113" s="295"/>
      <c r="Q113" s="295"/>
      <c r="R113" s="295"/>
      <c r="S113" s="295">
        <f>Table2[[#This Row],[Minimum possible value]]</f>
        <v>0</v>
      </c>
      <c r="T113" s="295">
        <f>Table2[[#This Row],[Maximum likely or possible value]]</f>
        <v>0</v>
      </c>
      <c r="U113" s="295"/>
      <c r="V113" s="295"/>
      <c r="W113" s="295"/>
      <c r="X113" s="295"/>
      <c r="Y113" s="12"/>
      <c r="Z113" s="13"/>
      <c r="AA113" s="13"/>
      <c r="AB113" s="13"/>
      <c r="AC113" s="13"/>
      <c r="AD113" s="13"/>
      <c r="AE113" s="13"/>
      <c r="AF113" s="13"/>
      <c r="AG113" s="164"/>
      <c r="AH113" s="13"/>
      <c r="AI113" s="13"/>
      <c r="AJ113" s="13"/>
      <c r="AK113" s="13"/>
      <c r="AL113" s="13"/>
      <c r="AM113" s="13"/>
      <c r="AN113" s="13"/>
      <c r="AO113" s="13"/>
      <c r="AP113" s="13"/>
      <c r="AQ113" s="13"/>
      <c r="AR113" s="13"/>
      <c r="AS113" s="13"/>
      <c r="AT113" s="13"/>
      <c r="AU113" s="13"/>
      <c r="AV113" s="13"/>
      <c r="AW113" s="164"/>
      <c r="AX113" s="13"/>
      <c r="AY113" s="17" t="s">
        <v>1107</v>
      </c>
      <c r="AZ113" s="17" t="s">
        <v>1107</v>
      </c>
      <c r="BA113" s="643"/>
      <c r="BB113" s="643"/>
      <c r="BC113" s="643"/>
      <c r="BD113" s="643"/>
      <c r="BE113" s="643" t="s">
        <v>1102</v>
      </c>
      <c r="BF113" s="643" t="s">
        <v>1108</v>
      </c>
      <c r="BG113" s="643" t="s">
        <v>1108</v>
      </c>
      <c r="BH113" s="643"/>
      <c r="BI113" s="643"/>
      <c r="BJ113" s="643"/>
      <c r="BK113" s="643"/>
      <c r="BL113" s="164"/>
      <c r="BM113" s="13"/>
      <c r="BN113" s="12"/>
      <c r="BO113" s="13"/>
      <c r="BP113" s="13"/>
      <c r="BQ113" s="13"/>
      <c r="BR113" s="13"/>
      <c r="BS113" s="13"/>
      <c r="BT113" s="13"/>
      <c r="BU113" s="13"/>
      <c r="BV113" s="13"/>
      <c r="BW113" s="13"/>
      <c r="BX113" s="5">
        <f>COUNTIF(Y113,"*")+COUNTIF(AI113,"*")+COUNTIF(AY113,"*")+COUNTIF(BN113,"*")</f>
        <v>1</v>
      </c>
    </row>
    <row r="114" spans="1:77" s="208" customFormat="1" ht="210" hidden="1">
      <c r="A114" s="544">
        <v>3</v>
      </c>
      <c r="B114" s="544">
        <v>5</v>
      </c>
      <c r="C114" s="545" t="s">
        <v>2386</v>
      </c>
      <c r="D114" s="545">
        <v>4</v>
      </c>
      <c r="E114" s="545" t="s">
        <v>260</v>
      </c>
      <c r="F114" s="545"/>
      <c r="G114" s="545" t="s">
        <v>1621</v>
      </c>
      <c r="H114" s="545" t="s">
        <v>1621</v>
      </c>
      <c r="I114" s="545" t="s">
        <v>284</v>
      </c>
      <c r="J114" s="529" t="str">
        <f>_xlfn.CONCAT("'&lt;br&gt;','&lt;b&gt;','",I114, ": ','&lt;/b&gt;',",O114, ",'&lt;/br&gt;',")</f>
        <v>'&lt;br&gt;','&lt;b&gt;','Length of sampling reach: ','&lt;/b&gt;',ReachLen,'&lt;/br&gt;',</v>
      </c>
      <c r="K114" s="545" t="s">
        <v>292</v>
      </c>
      <c r="L114" s="545" t="s">
        <v>2438</v>
      </c>
      <c r="M114" s="545"/>
      <c r="N114" s="545" t="s">
        <v>248</v>
      </c>
      <c r="O114" s="544" t="s">
        <v>2525</v>
      </c>
      <c r="P114" s="544" t="str">
        <f>Table2[[#This Row],[measurementTerm]]</f>
        <v>ReachLen</v>
      </c>
      <c r="Q114" s="544"/>
      <c r="R114" s="544"/>
      <c r="S114" s="544">
        <f>Table2[[#This Row],[Minimum possible value]]</f>
        <v>150</v>
      </c>
      <c r="T114" s="544">
        <f>Table2[[#This Row],[Maximum likely or possible value]]</f>
        <v>4000</v>
      </c>
      <c r="U114" s="544"/>
      <c r="V114" s="544"/>
      <c r="W114" s="544"/>
      <c r="X114" s="544"/>
      <c r="Y114" s="569" t="s">
        <v>1747</v>
      </c>
      <c r="Z114" s="230"/>
      <c r="AA114" s="572" t="s">
        <v>286</v>
      </c>
      <c r="AB114" s="13"/>
      <c r="AC114" s="13"/>
      <c r="AD114" s="13" t="s">
        <v>248</v>
      </c>
      <c r="AE114" s="791" t="s">
        <v>2675</v>
      </c>
      <c r="AF114" s="13"/>
      <c r="AG114" s="164"/>
      <c r="AH114" s="572"/>
      <c r="AI114" s="13" t="s">
        <v>287</v>
      </c>
      <c r="AJ114" s="575" t="s">
        <v>1563</v>
      </c>
      <c r="AK114" s="575" t="s">
        <v>2431</v>
      </c>
      <c r="AL114" s="575"/>
      <c r="AM114" s="575"/>
      <c r="AN114" s="572" t="s">
        <v>288</v>
      </c>
      <c r="AO114" s="491" t="s">
        <v>78</v>
      </c>
      <c r="AP114" s="491" t="s">
        <v>248</v>
      </c>
      <c r="AQ114" s="643">
        <v>150</v>
      </c>
      <c r="AR114" s="643">
        <v>4000</v>
      </c>
      <c r="AS114" s="491" t="s">
        <v>78</v>
      </c>
      <c r="AT114" s="491"/>
      <c r="AU114" s="491"/>
      <c r="AV114" s="491"/>
      <c r="AW114" s="164"/>
      <c r="AX114" s="13"/>
      <c r="AY114" s="576" t="s">
        <v>289</v>
      </c>
      <c r="AZ114" s="576" t="s">
        <v>289</v>
      </c>
      <c r="BA114" s="577"/>
      <c r="BB114" s="577" t="s">
        <v>289</v>
      </c>
      <c r="BC114" s="577"/>
      <c r="BD114" s="577"/>
      <c r="BE114" s="577" t="s">
        <v>290</v>
      </c>
      <c r="BF114" s="577" t="s">
        <v>291</v>
      </c>
      <c r="BG114" s="577" t="s">
        <v>291</v>
      </c>
      <c r="BH114" s="643"/>
      <c r="BI114" s="643"/>
      <c r="BJ114" s="643"/>
      <c r="BK114" s="643"/>
      <c r="BL114" s="164"/>
      <c r="BM114" s="13"/>
      <c r="BN114" s="12" t="s">
        <v>284</v>
      </c>
      <c r="BO114" s="572" t="s">
        <v>285</v>
      </c>
      <c r="BP114" s="230"/>
      <c r="BQ114" s="230"/>
      <c r="BR114" s="572" t="s">
        <v>292</v>
      </c>
      <c r="BS114" s="572" t="s">
        <v>248</v>
      </c>
      <c r="BT114" s="792" t="s">
        <v>2470</v>
      </c>
      <c r="BU114" s="572"/>
      <c r="BV114" s="572"/>
      <c r="BW114" s="572"/>
      <c r="BX114" s="580">
        <f>COUNTIF(AA114,"*")+COUNTIF(AI114,"*")+COUNTIF(AY114,"*")+COUNTIF(BN114,"*")</f>
        <v>4</v>
      </c>
    </row>
    <row r="115" spans="1:77" ht="70" hidden="1">
      <c r="A115" s="584">
        <v>3</v>
      </c>
      <c r="B115" s="544">
        <v>5</v>
      </c>
      <c r="C115" s="546" t="s">
        <v>2386</v>
      </c>
      <c r="D115" s="546">
        <v>12</v>
      </c>
      <c r="E115" s="546" t="s">
        <v>1593</v>
      </c>
      <c r="F115" s="546"/>
      <c r="G115" s="546" t="s">
        <v>1621</v>
      </c>
      <c r="H115" s="546" t="s">
        <v>1621</v>
      </c>
      <c r="I115" s="546" t="s">
        <v>441</v>
      </c>
      <c r="J115" s="481" t="str">
        <f>_xlfn.CONCAT("'&lt;br&gt;','&lt;b&gt;','",I115, ": ','&lt;/b&gt;',",O115, ",'&lt;/br&gt;',")</f>
        <v>'&lt;br&gt;','&lt;b&gt;','Beaver Sign at Reach  : ','&lt;/b&gt;',Beaver,'&lt;/br&gt;',</v>
      </c>
      <c r="K115" s="546" t="s">
        <v>1826</v>
      </c>
      <c r="L115" s="546" t="s">
        <v>2438</v>
      </c>
      <c r="M115" s="546"/>
      <c r="N115" s="546"/>
      <c r="O115" s="585" t="s">
        <v>442</v>
      </c>
      <c r="P115" s="544" t="str">
        <f>Table2[[#This Row],[measurementTerm]]</f>
        <v>Beaver</v>
      </c>
      <c r="Q115" s="544"/>
      <c r="R115" s="585"/>
      <c r="S115" s="585" t="s">
        <v>1609</v>
      </c>
      <c r="T115" s="585" t="s">
        <v>1609</v>
      </c>
      <c r="U115" s="585"/>
      <c r="V115" s="585"/>
      <c r="W115" s="585"/>
      <c r="X115" s="585" t="s">
        <v>2566</v>
      </c>
      <c r="Y115" s="569" t="s">
        <v>443</v>
      </c>
      <c r="Z115" s="230"/>
      <c r="AA115" s="572" t="s">
        <v>443</v>
      </c>
      <c r="AB115" s="13"/>
      <c r="AC115" s="13"/>
      <c r="AD115" s="13"/>
      <c r="AE115" s="13"/>
      <c r="AF115" s="13"/>
      <c r="AG115" s="164"/>
      <c r="AH115" s="572"/>
      <c r="AI115" s="13" t="s">
        <v>444</v>
      </c>
      <c r="AJ115" s="572" t="s">
        <v>1736</v>
      </c>
      <c r="AK115" s="572"/>
      <c r="AL115" s="572"/>
      <c r="AM115" s="572"/>
      <c r="AN115" s="572" t="s">
        <v>445</v>
      </c>
      <c r="AO115" s="643" t="s">
        <v>78</v>
      </c>
      <c r="AP115" s="643" t="s">
        <v>159</v>
      </c>
      <c r="AQ115" s="491" t="s">
        <v>446</v>
      </c>
      <c r="AR115" s="491" t="s">
        <v>447</v>
      </c>
      <c r="AS115" s="643" t="s">
        <v>78</v>
      </c>
      <c r="AT115" s="643"/>
      <c r="AU115" s="643"/>
      <c r="AV115" s="643"/>
      <c r="AW115" s="164"/>
      <c r="AX115" s="13"/>
      <c r="AY115" s="569"/>
      <c r="AZ115" s="569"/>
      <c r="BA115" s="572"/>
      <c r="BB115" s="572"/>
      <c r="BC115" s="572"/>
      <c r="BD115" s="572"/>
      <c r="BE115" s="572"/>
      <c r="BF115" s="572"/>
      <c r="BG115" s="572"/>
      <c r="BH115" s="13"/>
      <c r="BI115" s="13"/>
      <c r="BJ115" s="13"/>
      <c r="BK115" s="13"/>
      <c r="BL115" s="164"/>
      <c r="BM115" s="13"/>
      <c r="BN115" s="12"/>
      <c r="BO115" s="572"/>
      <c r="BP115" s="230"/>
      <c r="BQ115" s="230"/>
      <c r="BR115" s="572"/>
      <c r="BS115" s="572"/>
      <c r="BT115" s="572"/>
      <c r="BU115" s="572"/>
      <c r="BV115" s="572"/>
      <c r="BW115" s="572"/>
      <c r="BX115" s="580">
        <f>COUNTIF(AA115,"*")+COUNTIF(AI115,"*")+COUNTIF(AY115,"*")+COUNTIF(BN115,"*")</f>
        <v>2</v>
      </c>
      <c r="BY115" s="581"/>
    </row>
    <row r="116" spans="1:77" ht="28" hidden="1">
      <c r="A116" s="26">
        <v>3</v>
      </c>
      <c r="B116" s="16">
        <v>5</v>
      </c>
      <c r="C116" s="530" t="s">
        <v>2386</v>
      </c>
      <c r="D116" s="530">
        <v>3</v>
      </c>
      <c r="E116" s="530" t="s">
        <v>1592</v>
      </c>
      <c r="F116" s="530"/>
      <c r="G116" s="530"/>
      <c r="H116" s="530"/>
      <c r="I116" s="530" t="s">
        <v>1985</v>
      </c>
      <c r="J116" s="687"/>
      <c r="K116" s="530"/>
      <c r="L116" s="530"/>
      <c r="M116" s="530"/>
      <c r="N116" s="530"/>
      <c r="O116" s="290"/>
      <c r="P116" s="290"/>
      <c r="Q116" s="290"/>
      <c r="R116" s="290"/>
      <c r="S116" s="290">
        <f>Table2[[#This Row],[Minimum possible value]]</f>
        <v>0</v>
      </c>
      <c r="T116" s="290">
        <f>Table2[[#This Row],[Maximum likely or possible value]]</f>
        <v>0</v>
      </c>
      <c r="U116" s="290"/>
      <c r="V116" s="290"/>
      <c r="W116" s="290"/>
      <c r="X116" s="290"/>
      <c r="Y116" s="12"/>
      <c r="Z116" s="13"/>
      <c r="AA116" s="13"/>
      <c r="AB116" s="13"/>
      <c r="AC116" s="13"/>
      <c r="AD116" s="13"/>
      <c r="AE116" s="13"/>
      <c r="AF116" s="13"/>
      <c r="AG116" s="164"/>
      <c r="AH116" s="13"/>
      <c r="AI116" s="13"/>
      <c r="AJ116" s="13"/>
      <c r="AK116" s="13"/>
      <c r="AL116" s="13"/>
      <c r="AM116" s="13"/>
      <c r="AN116" s="13"/>
      <c r="AO116" s="13"/>
      <c r="AP116" s="13"/>
      <c r="AQ116" s="13"/>
      <c r="AR116" s="13"/>
      <c r="AS116" s="13"/>
      <c r="AT116" s="13"/>
      <c r="AU116" s="13"/>
      <c r="AV116" s="13"/>
      <c r="AW116" s="164"/>
      <c r="AX116" s="13"/>
      <c r="AY116" s="17" t="s">
        <v>679</v>
      </c>
      <c r="AZ116" s="17" t="s">
        <v>679</v>
      </c>
      <c r="BA116" s="643"/>
      <c r="BB116" s="643"/>
      <c r="BC116" s="643"/>
      <c r="BD116" s="643"/>
      <c r="BE116" s="643" t="s">
        <v>672</v>
      </c>
      <c r="BF116" s="643" t="s">
        <v>680</v>
      </c>
      <c r="BG116" s="643" t="s">
        <v>680</v>
      </c>
      <c r="BH116" s="643"/>
      <c r="BI116" s="643"/>
      <c r="BJ116" s="643"/>
      <c r="BK116" s="643"/>
      <c r="BL116" s="164"/>
      <c r="BM116" s="13"/>
      <c r="BN116" s="12"/>
      <c r="BO116" s="13"/>
      <c r="BP116" s="13"/>
      <c r="BQ116" s="13"/>
      <c r="BR116" s="13"/>
      <c r="BS116" s="13"/>
      <c r="BT116" s="13"/>
      <c r="BU116" s="13"/>
      <c r="BV116" s="13"/>
      <c r="BW116" s="13"/>
      <c r="BX116" s="5">
        <f t="shared" ref="BX116:BX121" si="5">COUNTIF(Y116,"*")+COUNTIF(AI116,"*")+COUNTIF(AY116,"*")+COUNTIF(BN116,"*")</f>
        <v>1</v>
      </c>
      <c r="BY116" s="581"/>
    </row>
    <row r="117" spans="1:77" ht="28" hidden="1">
      <c r="A117" s="19">
        <v>3</v>
      </c>
      <c r="B117" s="16">
        <v>5</v>
      </c>
      <c r="C117" s="477" t="s">
        <v>2386</v>
      </c>
      <c r="D117" s="477">
        <v>4</v>
      </c>
      <c r="E117" s="477" t="s">
        <v>380</v>
      </c>
      <c r="F117" s="477"/>
      <c r="G117" s="477"/>
      <c r="H117" s="477"/>
      <c r="I117" s="477" t="s">
        <v>395</v>
      </c>
      <c r="J117" s="688"/>
      <c r="K117" s="477"/>
      <c r="L117" s="477"/>
      <c r="M117" s="477"/>
      <c r="N117" s="477"/>
      <c r="O117" s="203"/>
      <c r="P117" s="203"/>
      <c r="Q117" s="203"/>
      <c r="R117" s="203"/>
      <c r="S117" s="203">
        <f>Table2[[#This Row],[Minimum possible value]]</f>
        <v>0</v>
      </c>
      <c r="T117" s="203">
        <f>Table2[[#This Row],[Maximum likely or possible value]]</f>
        <v>0</v>
      </c>
      <c r="U117" s="203"/>
      <c r="V117" s="203"/>
      <c r="W117" s="203"/>
      <c r="X117" s="203"/>
      <c r="Y117" s="12"/>
      <c r="Z117" s="13"/>
      <c r="AA117" s="13"/>
      <c r="AB117" s="13"/>
      <c r="AC117" s="13"/>
      <c r="AD117" s="13"/>
      <c r="AE117" s="13"/>
      <c r="AF117" s="13"/>
      <c r="AG117" s="164"/>
      <c r="AH117" s="13"/>
      <c r="AI117" s="13"/>
      <c r="AJ117" s="13"/>
      <c r="AK117" s="13"/>
      <c r="AL117" s="13"/>
      <c r="AM117" s="13"/>
      <c r="AN117" s="13"/>
      <c r="AO117" s="491"/>
      <c r="AP117" s="491"/>
      <c r="AQ117" s="491"/>
      <c r="AR117" s="491"/>
      <c r="AS117" s="491"/>
      <c r="AT117" s="491"/>
      <c r="AU117" s="491"/>
      <c r="AV117" s="491"/>
      <c r="AW117" s="164"/>
      <c r="AX117" s="13"/>
      <c r="AY117" s="17" t="s">
        <v>396</v>
      </c>
      <c r="AZ117" s="17" t="s">
        <v>396</v>
      </c>
      <c r="BA117" s="643"/>
      <c r="BB117" s="643"/>
      <c r="BC117" s="643"/>
      <c r="BD117" s="643"/>
      <c r="BE117" s="643" t="s">
        <v>325</v>
      </c>
      <c r="BF117" s="643" t="s">
        <v>397</v>
      </c>
      <c r="BG117" s="643" t="s">
        <v>398</v>
      </c>
      <c r="BH117" s="643" t="s">
        <v>379</v>
      </c>
      <c r="BI117" s="21"/>
      <c r="BJ117" s="21"/>
      <c r="BK117" s="21"/>
      <c r="BL117" s="164"/>
      <c r="BM117" s="13"/>
      <c r="BN117" s="12"/>
      <c r="BO117" s="13"/>
      <c r="BP117" s="13"/>
      <c r="BQ117" s="13"/>
      <c r="BR117" s="13"/>
      <c r="BS117" s="13"/>
      <c r="BT117" s="13"/>
      <c r="BU117" s="13"/>
      <c r="BV117" s="13"/>
      <c r="BW117" s="13"/>
      <c r="BX117" s="5">
        <f t="shared" si="5"/>
        <v>1</v>
      </c>
      <c r="BY117" s="581" t="s">
        <v>1756</v>
      </c>
    </row>
    <row r="118" spans="1:77" ht="28" hidden="1">
      <c r="A118" s="24">
        <v>3</v>
      </c>
      <c r="B118" s="16">
        <v>5</v>
      </c>
      <c r="C118" s="664" t="s">
        <v>2386</v>
      </c>
      <c r="D118" s="664">
        <v>5</v>
      </c>
      <c r="E118" s="664" t="s">
        <v>518</v>
      </c>
      <c r="F118" s="664"/>
      <c r="G118" s="664"/>
      <c r="H118" s="664"/>
      <c r="I118" s="664" t="s">
        <v>533</v>
      </c>
      <c r="J118" s="686"/>
      <c r="K118" s="664"/>
      <c r="L118" s="664"/>
      <c r="M118" s="664"/>
      <c r="N118" s="664"/>
      <c r="O118" s="285"/>
      <c r="P118" s="285"/>
      <c r="Q118" s="285"/>
      <c r="R118" s="285"/>
      <c r="S118" s="285">
        <f>Table2[[#This Row],[Minimum possible value]]</f>
        <v>0</v>
      </c>
      <c r="T118" s="285">
        <f>Table2[[#This Row],[Maximum likely or possible value]]</f>
        <v>0</v>
      </c>
      <c r="U118" s="285"/>
      <c r="V118" s="285"/>
      <c r="W118" s="285"/>
      <c r="X118" s="285"/>
      <c r="Y118" s="263"/>
      <c r="Z118" s="230"/>
      <c r="AA118" s="13"/>
      <c r="AB118" s="13"/>
      <c r="AC118" s="13"/>
      <c r="AD118" s="13"/>
      <c r="AE118" s="13"/>
      <c r="AF118" s="13"/>
      <c r="AG118" s="164"/>
      <c r="AH118" s="13"/>
      <c r="AI118" s="13"/>
      <c r="AJ118" s="13"/>
      <c r="AK118" s="13"/>
      <c r="AL118" s="13"/>
      <c r="AM118" s="13"/>
      <c r="AN118" s="13"/>
      <c r="AO118" s="13"/>
      <c r="AP118" s="13"/>
      <c r="AQ118" s="13"/>
      <c r="AR118" s="13"/>
      <c r="AS118" s="13"/>
      <c r="AT118" s="13"/>
      <c r="AU118" s="13"/>
      <c r="AV118" s="13"/>
      <c r="AW118" s="164"/>
      <c r="AX118" s="13"/>
      <c r="AY118" s="17" t="s">
        <v>534</v>
      </c>
      <c r="AZ118" s="17" t="s">
        <v>534</v>
      </c>
      <c r="BA118" s="643"/>
      <c r="BB118" s="643"/>
      <c r="BC118" s="643"/>
      <c r="BD118" s="643"/>
      <c r="BE118" s="258" t="s">
        <v>524</v>
      </c>
      <c r="BF118" s="259"/>
      <c r="BG118" s="643" t="s">
        <v>535</v>
      </c>
      <c r="BH118" s="491" t="s">
        <v>522</v>
      </c>
      <c r="BI118" s="491"/>
      <c r="BJ118" s="491"/>
      <c r="BK118" s="491"/>
      <c r="BL118" s="164"/>
      <c r="BM118" s="13"/>
      <c r="BN118" s="12"/>
      <c r="BO118" s="13"/>
      <c r="BP118" s="13"/>
      <c r="BQ118" s="13"/>
      <c r="BR118" s="13"/>
      <c r="BS118" s="13"/>
      <c r="BT118" s="13"/>
      <c r="BU118" s="13"/>
      <c r="BV118" s="13"/>
      <c r="BW118" s="13"/>
      <c r="BX118" s="5">
        <f t="shared" si="5"/>
        <v>1</v>
      </c>
      <c r="BY118" s="581" t="s">
        <v>1756</v>
      </c>
    </row>
    <row r="119" spans="1:77" ht="28" hidden="1">
      <c r="A119" s="27">
        <v>3</v>
      </c>
      <c r="B119" s="16">
        <v>5</v>
      </c>
      <c r="C119" s="672" t="s">
        <v>2386</v>
      </c>
      <c r="D119" s="672">
        <v>7</v>
      </c>
      <c r="E119" s="672" t="s">
        <v>711</v>
      </c>
      <c r="F119" s="672"/>
      <c r="G119" s="672"/>
      <c r="H119" s="672"/>
      <c r="I119" s="672" t="s">
        <v>732</v>
      </c>
      <c r="J119" s="692"/>
      <c r="K119" s="672"/>
      <c r="L119" s="672"/>
      <c r="M119" s="672"/>
      <c r="N119" s="672"/>
      <c r="O119" s="206"/>
      <c r="P119" s="206"/>
      <c r="Q119" s="206"/>
      <c r="R119" s="206"/>
      <c r="S119" s="206">
        <f>Table2[[#This Row],[Minimum possible value]]</f>
        <v>0</v>
      </c>
      <c r="T119" s="206">
        <f>Table2[[#This Row],[Maximum likely or possible value]]</f>
        <v>0</v>
      </c>
      <c r="U119" s="206"/>
      <c r="V119" s="206"/>
      <c r="W119" s="206"/>
      <c r="X119" s="206"/>
      <c r="Y119" s="13"/>
      <c r="Z119" s="13"/>
      <c r="AA119" s="13"/>
      <c r="AB119" s="13"/>
      <c r="AC119" s="13"/>
      <c r="AD119" s="13"/>
      <c r="AE119" s="13"/>
      <c r="AF119" s="13"/>
      <c r="AG119" s="164"/>
      <c r="AH119" s="13"/>
      <c r="AI119" s="13"/>
      <c r="AJ119" s="13"/>
      <c r="AK119" s="13"/>
      <c r="AL119" s="13"/>
      <c r="AM119" s="13"/>
      <c r="AN119" s="13"/>
      <c r="AO119" s="643"/>
      <c r="AP119" s="643"/>
      <c r="AQ119" s="643"/>
      <c r="AR119" s="643"/>
      <c r="AS119" s="643"/>
      <c r="AT119" s="643"/>
      <c r="AU119" s="643"/>
      <c r="AV119" s="643"/>
      <c r="AW119" s="164"/>
      <c r="AX119" s="13"/>
      <c r="AY119" s="17" t="s">
        <v>733</v>
      </c>
      <c r="AZ119" s="17" t="s">
        <v>733</v>
      </c>
      <c r="BA119" s="643"/>
      <c r="BB119" s="643"/>
      <c r="BC119" s="643"/>
      <c r="BD119" s="643"/>
      <c r="BE119" s="643" t="s">
        <v>717</v>
      </c>
      <c r="BF119" s="643" t="s">
        <v>734</v>
      </c>
      <c r="BG119" s="643" t="s">
        <v>735</v>
      </c>
      <c r="BH119" s="643" t="s">
        <v>719</v>
      </c>
      <c r="BI119" s="643"/>
      <c r="BJ119" s="643"/>
      <c r="BK119" s="643"/>
      <c r="BL119" s="164"/>
      <c r="BM119" s="13"/>
      <c r="BN119" s="12"/>
      <c r="BO119" s="13"/>
      <c r="BP119" s="13"/>
      <c r="BQ119" s="13"/>
      <c r="BR119" s="13"/>
      <c r="BS119" s="13"/>
      <c r="BT119" s="13"/>
      <c r="BU119" s="13"/>
      <c r="BV119" s="13"/>
      <c r="BW119" s="13"/>
      <c r="BX119" s="5">
        <f t="shared" si="5"/>
        <v>1</v>
      </c>
      <c r="BY119" s="581" t="s">
        <v>1756</v>
      </c>
    </row>
    <row r="120" spans="1:77" ht="25" hidden="1">
      <c r="A120" s="32">
        <f>A119+1</f>
        <v>4</v>
      </c>
      <c r="B120" s="16">
        <v>5</v>
      </c>
      <c r="C120" s="669" t="s">
        <v>2386</v>
      </c>
      <c r="D120" s="669">
        <v>9</v>
      </c>
      <c r="E120" s="669" t="s">
        <v>856</v>
      </c>
      <c r="F120" s="669"/>
      <c r="G120" s="669"/>
      <c r="H120" s="669"/>
      <c r="I120" s="669" t="s">
        <v>1719</v>
      </c>
      <c r="J120" s="694"/>
      <c r="K120" s="669"/>
      <c r="L120" s="669"/>
      <c r="M120" s="669"/>
      <c r="N120" s="669"/>
      <c r="O120" s="207"/>
      <c r="P120" s="207"/>
      <c r="Q120" s="207"/>
      <c r="R120" s="207"/>
      <c r="S120" s="207">
        <f>Table2[[#This Row],[Minimum possible value]]</f>
        <v>0</v>
      </c>
      <c r="T120" s="207">
        <f>Table2[[#This Row],[Maximum likely or possible value]]</f>
        <v>0</v>
      </c>
      <c r="U120" s="207"/>
      <c r="V120" s="207"/>
      <c r="W120" s="207"/>
      <c r="X120" s="207"/>
      <c r="Y120" s="12"/>
      <c r="Z120" s="13"/>
      <c r="AA120" s="13"/>
      <c r="AB120" s="13"/>
      <c r="AC120" s="13"/>
      <c r="AD120" s="13"/>
      <c r="AE120" s="13"/>
      <c r="AF120" s="13"/>
      <c r="AG120" s="164"/>
      <c r="AH120" s="13"/>
      <c r="AI120" s="13"/>
      <c r="AJ120" s="13"/>
      <c r="AK120" s="13"/>
      <c r="AL120" s="13"/>
      <c r="AM120" s="13"/>
      <c r="AN120" s="13"/>
      <c r="AO120" s="491"/>
      <c r="AP120" s="491"/>
      <c r="AQ120" s="491"/>
      <c r="AR120" s="491"/>
      <c r="AS120" s="491"/>
      <c r="AT120" s="491"/>
      <c r="AU120" s="491"/>
      <c r="AV120" s="491"/>
      <c r="AW120" s="164"/>
      <c r="AX120" s="13"/>
      <c r="AY120" s="12" t="s">
        <v>1718</v>
      </c>
      <c r="AZ120" s="12" t="s">
        <v>1718</v>
      </c>
      <c r="BA120" s="13"/>
      <c r="BB120" s="13" t="s">
        <v>1718</v>
      </c>
      <c r="BC120" s="13"/>
      <c r="BD120" s="13"/>
      <c r="BE120" s="13"/>
      <c r="BF120" s="13"/>
      <c r="BG120" s="13" t="s">
        <v>1719</v>
      </c>
      <c r="BH120" s="13"/>
      <c r="BI120" s="13"/>
      <c r="BJ120" s="13"/>
      <c r="BK120" s="13"/>
      <c r="BL120" s="164"/>
      <c r="BM120" s="13"/>
      <c r="BN120" s="12"/>
      <c r="BO120" s="13"/>
      <c r="BP120" s="13"/>
      <c r="BQ120" s="13"/>
      <c r="BR120" s="13"/>
      <c r="BS120" s="13"/>
      <c r="BT120" s="13"/>
      <c r="BU120" s="13"/>
      <c r="BV120" s="13"/>
      <c r="BW120" s="13"/>
      <c r="BX120" s="5">
        <f t="shared" si="5"/>
        <v>1</v>
      </c>
      <c r="BY120" s="581" t="s">
        <v>1756</v>
      </c>
    </row>
    <row r="121" spans="1:77" s="156" customFormat="1" ht="28" hidden="1">
      <c r="A121" s="39">
        <v>3</v>
      </c>
      <c r="B121" s="16">
        <v>5</v>
      </c>
      <c r="C121" s="737" t="s">
        <v>2386</v>
      </c>
      <c r="D121" s="737">
        <v>11</v>
      </c>
      <c r="E121" s="737" t="s">
        <v>1087</v>
      </c>
      <c r="F121" s="737"/>
      <c r="G121" s="737"/>
      <c r="H121" s="737"/>
      <c r="I121" s="737" t="s">
        <v>1094</v>
      </c>
      <c r="J121" s="743"/>
      <c r="K121" s="737"/>
      <c r="L121" s="737"/>
      <c r="M121" s="737"/>
      <c r="N121" s="737"/>
      <c r="O121" s="293"/>
      <c r="P121" s="293"/>
      <c r="Q121" s="293"/>
      <c r="R121" s="293"/>
      <c r="S121" s="293">
        <f>Table2[[#This Row],[Minimum possible value]]</f>
        <v>0</v>
      </c>
      <c r="T121" s="293">
        <f>Table2[[#This Row],[Maximum likely or possible value]]</f>
        <v>0</v>
      </c>
      <c r="U121" s="293"/>
      <c r="V121" s="293"/>
      <c r="W121" s="293"/>
      <c r="X121" s="293"/>
      <c r="Y121" s="12"/>
      <c r="Z121" s="13"/>
      <c r="AA121" s="13"/>
      <c r="AB121" s="13"/>
      <c r="AC121" s="13"/>
      <c r="AD121" s="13"/>
      <c r="AE121" s="13"/>
      <c r="AF121" s="13"/>
      <c r="AG121" s="164"/>
      <c r="AH121" s="13"/>
      <c r="AI121" s="13"/>
      <c r="AJ121" s="13"/>
      <c r="AK121" s="13"/>
      <c r="AL121" s="13"/>
      <c r="AM121" s="13"/>
      <c r="AN121" s="13"/>
      <c r="AO121" s="643"/>
      <c r="AP121" s="643"/>
      <c r="AQ121" s="643"/>
      <c r="AR121" s="643"/>
      <c r="AS121" s="643"/>
      <c r="AT121" s="643"/>
      <c r="AU121" s="643"/>
      <c r="AV121" s="643"/>
      <c r="AW121" s="164"/>
      <c r="AX121" s="150"/>
      <c r="AY121" s="524" t="s">
        <v>1095</v>
      </c>
      <c r="AZ121" s="524" t="s">
        <v>1095</v>
      </c>
      <c r="BA121" s="231"/>
      <c r="BB121" s="231"/>
      <c r="BC121" s="231"/>
      <c r="BD121" s="231"/>
      <c r="BE121" s="643" t="s">
        <v>1096</v>
      </c>
      <c r="BF121" s="643" t="s">
        <v>1097</v>
      </c>
      <c r="BG121" s="643" t="s">
        <v>1097</v>
      </c>
      <c r="BH121" s="643" t="s">
        <v>1098</v>
      </c>
      <c r="BI121" s="643"/>
      <c r="BJ121" s="643"/>
      <c r="BK121" s="643"/>
      <c r="BL121" s="164"/>
      <c r="BM121" s="13"/>
      <c r="BN121" s="12"/>
      <c r="BO121" s="13"/>
      <c r="BP121" s="13"/>
      <c r="BQ121" s="13"/>
      <c r="BR121" s="13"/>
      <c r="BS121" s="13"/>
      <c r="BT121" s="13"/>
      <c r="BU121" s="13"/>
      <c r="BV121" s="13"/>
      <c r="BW121" s="13"/>
      <c r="BX121" s="5">
        <f t="shared" si="5"/>
        <v>1</v>
      </c>
      <c r="BY121" s="208"/>
    </row>
    <row r="122" spans="1:77" s="156" customFormat="1" ht="28" hidden="1">
      <c r="A122" s="28">
        <v>3</v>
      </c>
      <c r="B122" s="16">
        <v>5</v>
      </c>
      <c r="C122" s="670" t="s">
        <v>2386</v>
      </c>
      <c r="D122" s="670">
        <v>15</v>
      </c>
      <c r="E122" s="670" t="s">
        <v>1594</v>
      </c>
      <c r="F122" s="670"/>
      <c r="G122" s="670"/>
      <c r="H122" s="670"/>
      <c r="I122" s="670" t="s">
        <v>781</v>
      </c>
      <c r="J122" s="689"/>
      <c r="K122" s="670"/>
      <c r="L122" s="670"/>
      <c r="M122" s="670"/>
      <c r="N122" s="670"/>
      <c r="O122" s="291"/>
      <c r="P122" s="291"/>
      <c r="Q122" s="291"/>
      <c r="R122" s="291"/>
      <c r="S122" s="291">
        <f>Table2[[#This Row],[Minimum possible value]]</f>
        <v>0</v>
      </c>
      <c r="T122" s="291">
        <f>Table2[[#This Row],[Maximum likely or possible value]]</f>
        <v>0</v>
      </c>
      <c r="U122" s="291"/>
      <c r="V122" s="291"/>
      <c r="W122" s="291"/>
      <c r="X122" s="291"/>
      <c r="Y122" s="12"/>
      <c r="Z122" s="13"/>
      <c r="AA122" s="13"/>
      <c r="AB122" s="13"/>
      <c r="AC122" s="13"/>
      <c r="AD122" s="13"/>
      <c r="AE122" s="13"/>
      <c r="AF122" s="13"/>
      <c r="AG122" s="164"/>
      <c r="AH122" s="13"/>
      <c r="AI122" s="13"/>
      <c r="AJ122" s="13"/>
      <c r="AK122" s="13"/>
      <c r="AL122" s="13"/>
      <c r="AM122" s="13"/>
      <c r="AN122" s="13"/>
      <c r="AO122" s="13"/>
      <c r="AP122" s="13"/>
      <c r="AQ122" s="13"/>
      <c r="AR122" s="13"/>
      <c r="AS122" s="13"/>
      <c r="AT122" s="13"/>
      <c r="AU122" s="13"/>
      <c r="AV122" s="13"/>
      <c r="AW122" s="164"/>
      <c r="AX122" s="13"/>
      <c r="AY122" s="17" t="s">
        <v>782</v>
      </c>
      <c r="AZ122" s="17" t="s">
        <v>782</v>
      </c>
      <c r="BA122" s="643"/>
      <c r="BB122" s="643"/>
      <c r="BC122" s="643"/>
      <c r="BD122" s="643"/>
      <c r="BE122" s="643" t="s">
        <v>774</v>
      </c>
      <c r="BF122" s="643" t="s">
        <v>781</v>
      </c>
      <c r="BG122" s="643" t="s">
        <v>781</v>
      </c>
      <c r="BH122" s="643"/>
      <c r="BI122" s="643"/>
      <c r="BJ122" s="643"/>
      <c r="BK122" s="643"/>
      <c r="BL122" s="164"/>
      <c r="BM122" s="13"/>
      <c r="BN122" s="12"/>
      <c r="BO122" s="13"/>
      <c r="BP122" s="13"/>
      <c r="BQ122" s="13"/>
      <c r="BR122" s="13"/>
      <c r="BS122" s="13"/>
      <c r="BT122" s="13"/>
      <c r="BU122" s="13"/>
      <c r="BV122" s="13"/>
      <c r="BW122" s="13"/>
      <c r="BX122" s="5">
        <f>COUNTIF(AA122,"*")+COUNTIF(AJ122,"*")+COUNTIF(AY122,"*")+COUNTIF(BN122,"*")</f>
        <v>1</v>
      </c>
      <c r="BY122" s="208"/>
    </row>
    <row r="123" spans="1:77" s="156" customFormat="1" ht="42" hidden="1">
      <c r="A123" s="15">
        <v>3</v>
      </c>
      <c r="B123" s="16">
        <v>5</v>
      </c>
      <c r="C123" s="674" t="s">
        <v>2386</v>
      </c>
      <c r="D123" s="674">
        <v>16</v>
      </c>
      <c r="E123" s="674" t="s">
        <v>233</v>
      </c>
      <c r="F123" s="674"/>
      <c r="G123" s="674"/>
      <c r="H123" s="674"/>
      <c r="I123" s="674" t="s">
        <v>241</v>
      </c>
      <c r="J123" s="693"/>
      <c r="K123" s="674"/>
      <c r="L123" s="674"/>
      <c r="M123" s="674"/>
      <c r="N123" s="674"/>
      <c r="O123" s="289"/>
      <c r="P123" s="289"/>
      <c r="Q123" s="289"/>
      <c r="R123" s="289"/>
      <c r="S123" s="289">
        <f>Table2[[#This Row],[Minimum possible value]]</f>
        <v>0</v>
      </c>
      <c r="T123" s="289">
        <f>Table2[[#This Row],[Maximum likely or possible value]]</f>
        <v>0</v>
      </c>
      <c r="U123" s="289"/>
      <c r="V123" s="289"/>
      <c r="W123" s="289"/>
      <c r="X123" s="289"/>
      <c r="Y123" s="12"/>
      <c r="Z123" s="13"/>
      <c r="AA123" s="13"/>
      <c r="AB123" s="13"/>
      <c r="AC123" s="13"/>
      <c r="AD123" s="13"/>
      <c r="AE123" s="13"/>
      <c r="AF123" s="13"/>
      <c r="AG123" s="164"/>
      <c r="AH123" s="13"/>
      <c r="AI123" s="13"/>
      <c r="AJ123" s="13"/>
      <c r="AK123" s="13"/>
      <c r="AL123" s="13"/>
      <c r="AM123" s="13"/>
      <c r="AN123" s="13"/>
      <c r="AO123" s="13"/>
      <c r="AP123" s="13"/>
      <c r="AQ123" s="13"/>
      <c r="AR123" s="13"/>
      <c r="AS123" s="13"/>
      <c r="AT123" s="13"/>
      <c r="AU123" s="13"/>
      <c r="AV123" s="13"/>
      <c r="AW123" s="164"/>
      <c r="AX123" s="150"/>
      <c r="AY123" s="727"/>
      <c r="AZ123" s="727"/>
      <c r="BA123" s="150"/>
      <c r="BB123" s="150"/>
      <c r="BC123" s="150"/>
      <c r="BD123" s="150"/>
      <c r="BE123" s="13"/>
      <c r="BF123" s="13"/>
      <c r="BG123" s="13"/>
      <c r="BH123" s="13"/>
      <c r="BI123" s="13"/>
      <c r="BJ123" s="13"/>
      <c r="BK123" s="13"/>
      <c r="BL123" s="164"/>
      <c r="BM123" s="13"/>
      <c r="BN123" s="12" t="s">
        <v>241</v>
      </c>
      <c r="BO123" s="13" t="s">
        <v>242</v>
      </c>
      <c r="BP123" s="13"/>
      <c r="BQ123" s="13"/>
      <c r="BR123" s="13" t="s">
        <v>243</v>
      </c>
      <c r="BS123" s="13" t="s">
        <v>244</v>
      </c>
      <c r="BT123" s="13"/>
      <c r="BU123" s="13"/>
      <c r="BV123" s="13"/>
      <c r="BW123" s="13"/>
      <c r="BX123" s="5">
        <f>COUNTIF(Y123,"*")+COUNTIF(AI123,"*")+COUNTIF(AY123,"*")+COUNTIF(BN123,"*")</f>
        <v>1</v>
      </c>
      <c r="BY123" s="208"/>
    </row>
    <row r="124" spans="1:77" s="156" customFormat="1" ht="56" hidden="1">
      <c r="A124" s="662">
        <v>3</v>
      </c>
      <c r="B124" s="16">
        <v>5</v>
      </c>
      <c r="C124" s="663" t="s">
        <v>2386</v>
      </c>
      <c r="D124" s="663">
        <v>17</v>
      </c>
      <c r="E124" s="663" t="s">
        <v>1595</v>
      </c>
      <c r="F124" s="663"/>
      <c r="G124" s="663"/>
      <c r="H124" s="663"/>
      <c r="I124" s="663" t="s">
        <v>1109</v>
      </c>
      <c r="J124" s="747"/>
      <c r="K124" s="663"/>
      <c r="L124" s="663"/>
      <c r="M124" s="663"/>
      <c r="N124" s="663"/>
      <c r="O124" s="702"/>
      <c r="P124" s="702"/>
      <c r="Q124" s="702"/>
      <c r="R124" s="702"/>
      <c r="S124" s="702">
        <f>Table2[[#This Row],[Minimum possible value]]</f>
        <v>0</v>
      </c>
      <c r="T124" s="702">
        <f>Table2[[#This Row],[Maximum likely or possible value]]</f>
        <v>0</v>
      </c>
      <c r="U124" s="702"/>
      <c r="V124" s="702"/>
      <c r="W124" s="702"/>
      <c r="X124" s="702"/>
      <c r="Y124" s="192"/>
      <c r="Z124" s="36"/>
      <c r="AA124" s="13"/>
      <c r="AB124" s="13"/>
      <c r="AC124" s="13"/>
      <c r="AD124" s="13"/>
      <c r="AE124" s="13"/>
      <c r="AF124" s="13"/>
      <c r="AG124" s="164"/>
      <c r="AH124" s="13"/>
      <c r="AI124" s="13"/>
      <c r="AJ124" s="36"/>
      <c r="AK124" s="36"/>
      <c r="AL124" s="36"/>
      <c r="AM124" s="36"/>
      <c r="AN124" s="13"/>
      <c r="AO124" s="13"/>
      <c r="AP124" s="13"/>
      <c r="AQ124" s="13"/>
      <c r="AR124" s="13"/>
      <c r="AS124" s="13"/>
      <c r="AT124" s="13"/>
      <c r="AU124" s="13"/>
      <c r="AV124" s="13"/>
      <c r="AW124" s="164"/>
      <c r="AX124" s="150"/>
      <c r="AY124" s="524" t="s">
        <v>1110</v>
      </c>
      <c r="AZ124" s="524" t="s">
        <v>1110</v>
      </c>
      <c r="BA124" s="231"/>
      <c r="BB124" s="231"/>
      <c r="BC124" s="231"/>
      <c r="BD124" s="231"/>
      <c r="BE124" s="643" t="s">
        <v>1102</v>
      </c>
      <c r="BF124" s="643" t="s">
        <v>1111</v>
      </c>
      <c r="BG124" s="643" t="s">
        <v>1111</v>
      </c>
      <c r="BH124" s="643"/>
      <c r="BI124" s="643"/>
      <c r="BJ124" s="643"/>
      <c r="BK124" s="643"/>
      <c r="BL124" s="164"/>
      <c r="BM124" s="13"/>
      <c r="BN124" s="12"/>
      <c r="BO124" s="36"/>
      <c r="BP124" s="36"/>
      <c r="BQ124" s="36"/>
      <c r="BR124" s="13"/>
      <c r="BS124" s="13"/>
      <c r="BT124" s="13"/>
      <c r="BU124" s="13"/>
      <c r="BV124" s="13"/>
      <c r="BW124" s="13"/>
      <c r="BX124" s="345">
        <f>COUNTIF(Y124,"*")+COUNTIF(AI124,"*")+COUNTIF(AY124,"*")+COUNTIF(BN124,"*")</f>
        <v>1</v>
      </c>
      <c r="BY124" s="208"/>
    </row>
    <row r="125" spans="1:77" s="156" customFormat="1" ht="210" hidden="1">
      <c r="A125" s="545">
        <v>4</v>
      </c>
      <c r="B125" s="544">
        <v>5</v>
      </c>
      <c r="C125" s="545" t="s">
        <v>2386</v>
      </c>
      <c r="D125" s="545">
        <v>5</v>
      </c>
      <c r="E125" s="545" t="s">
        <v>260</v>
      </c>
      <c r="F125" s="545"/>
      <c r="G125" s="545" t="s">
        <v>1621</v>
      </c>
      <c r="H125" s="545" t="s">
        <v>1621</v>
      </c>
      <c r="I125" s="545" t="s">
        <v>2332</v>
      </c>
      <c r="J125" s="529" t="str">
        <f>_xlfn.CONCAT("'&lt;br&gt;','&lt;b&gt;','",I125, ": ','&lt;/b&gt;',",O125, ",'&lt;/br&gt;',")</f>
        <v>'&lt;br&gt;','&lt;b&gt;','Bankfull width to depth ratio at transects: ','&lt;/b&gt;',AvgBFWDRatio,'&lt;/br&gt;',</v>
      </c>
      <c r="K125" s="545" t="s">
        <v>2527</v>
      </c>
      <c r="L125" s="545" t="s">
        <v>2438</v>
      </c>
      <c r="M125" s="545"/>
      <c r="N125" s="545" t="s">
        <v>248</v>
      </c>
      <c r="O125" s="704" t="s">
        <v>2526</v>
      </c>
      <c r="P125" s="544" t="str">
        <f>Table2[[#This Row],[measurementTerm]]</f>
        <v>AvgBFWDRatio</v>
      </c>
      <c r="Q125" s="733"/>
      <c r="R125" s="733"/>
      <c r="S125" s="733">
        <f>Table2[[#This Row],[Minimum possible value]]</f>
        <v>0</v>
      </c>
      <c r="T125" s="733">
        <f>Table2[[#This Row],[Maximum likely or possible value]]</f>
        <v>0</v>
      </c>
      <c r="U125" s="733"/>
      <c r="V125" s="733"/>
      <c r="W125" s="733"/>
      <c r="X125" s="733"/>
      <c r="Y125" s="572" t="s">
        <v>295</v>
      </c>
      <c r="Z125" s="304"/>
      <c r="AA125" s="572" t="s">
        <v>295</v>
      </c>
      <c r="AB125" s="13"/>
      <c r="AC125" s="13" t="s">
        <v>2216</v>
      </c>
      <c r="AD125" s="13"/>
      <c r="AE125" s="13"/>
      <c r="AF125" s="13"/>
      <c r="AG125" s="164"/>
      <c r="AH125" s="772" t="s">
        <v>2217</v>
      </c>
      <c r="AI125" s="13"/>
      <c r="AJ125" s="598"/>
      <c r="AK125" s="590"/>
      <c r="AL125" s="590"/>
      <c r="AM125" s="590"/>
      <c r="AN125" s="572"/>
      <c r="AO125" s="13"/>
      <c r="AP125" s="13"/>
      <c r="AQ125" s="13"/>
      <c r="AR125" s="13"/>
      <c r="AS125" s="13"/>
      <c r="AT125" s="13"/>
      <c r="AU125" s="13"/>
      <c r="AV125" s="13"/>
      <c r="AW125" s="164"/>
      <c r="AX125" s="377"/>
      <c r="AY125" s="725" t="s">
        <v>296</v>
      </c>
      <c r="AZ125" s="725" t="s">
        <v>296</v>
      </c>
      <c r="BA125" s="786"/>
      <c r="BB125" s="725" t="s">
        <v>296</v>
      </c>
      <c r="BC125" s="786"/>
      <c r="BD125" s="786"/>
      <c r="BE125" s="577" t="s">
        <v>268</v>
      </c>
      <c r="BF125" s="577" t="s">
        <v>297</v>
      </c>
      <c r="BG125" s="577" t="s">
        <v>297</v>
      </c>
      <c r="BH125" s="643" t="s">
        <v>298</v>
      </c>
      <c r="BI125" s="643"/>
      <c r="BJ125" s="643"/>
      <c r="BK125" s="643"/>
      <c r="BL125" s="164"/>
      <c r="BM125" s="164"/>
      <c r="BN125" s="12" t="s">
        <v>293</v>
      </c>
      <c r="BO125" s="598" t="s">
        <v>299</v>
      </c>
      <c r="BP125" s="304"/>
      <c r="BQ125" s="304"/>
      <c r="BR125" s="572" t="s">
        <v>300</v>
      </c>
      <c r="BS125" s="572" t="s">
        <v>301</v>
      </c>
      <c r="BT125" s="572"/>
      <c r="BU125" s="572"/>
      <c r="BV125" s="572"/>
      <c r="BW125" s="572"/>
      <c r="BX125" s="598">
        <f>COUNTIF(AA125,"*")+COUNTIF(AI125,"*")+COUNTIF(AY125,"*")+COUNTIF(BN125,"*")</f>
        <v>3</v>
      </c>
      <c r="BY125" s="208"/>
    </row>
    <row r="126" spans="1:77" s="156" customFormat="1" ht="28" hidden="1">
      <c r="A126" s="732">
        <v>4</v>
      </c>
      <c r="B126" s="544">
        <v>5</v>
      </c>
      <c r="C126" s="546" t="s">
        <v>2386</v>
      </c>
      <c r="D126" s="546">
        <v>13</v>
      </c>
      <c r="E126" s="546" t="s">
        <v>1593</v>
      </c>
      <c r="F126" s="546"/>
      <c r="G126" s="546" t="s">
        <v>1621</v>
      </c>
      <c r="H126" s="546" t="s">
        <v>1621</v>
      </c>
      <c r="I126" s="546" t="s">
        <v>448</v>
      </c>
      <c r="J126" s="481" t="str">
        <f>_xlfn.CONCAT("'&lt;br&gt;','&lt;b&gt;','",I126, ": ','&lt;/b&gt;',",O126, ",'&lt;/br&gt;',")</f>
        <v>'&lt;br&gt;','&lt;b&gt;','Stream Order : ','&lt;/b&gt;',StreamOrder,'&lt;/br&gt;',</v>
      </c>
      <c r="K126" s="546" t="s">
        <v>1824</v>
      </c>
      <c r="L126" s="546" t="s">
        <v>2438</v>
      </c>
      <c r="M126" s="546"/>
      <c r="N126" s="546" t="s">
        <v>78</v>
      </c>
      <c r="O126" s="671" t="s">
        <v>449</v>
      </c>
      <c r="P126" s="544" t="str">
        <f>Table2[[#This Row],[measurementTerm]]</f>
        <v>StreamOrder</v>
      </c>
      <c r="Q126" s="667"/>
      <c r="R126" s="671"/>
      <c r="S126" s="671">
        <f>Table2[[#This Row],[Minimum possible value]]</f>
        <v>1</v>
      </c>
      <c r="T126" s="671">
        <v>12</v>
      </c>
      <c r="U126" s="671"/>
      <c r="V126" s="671"/>
      <c r="W126" s="671"/>
      <c r="X126" s="671"/>
      <c r="Y126" s="596" t="s">
        <v>2222</v>
      </c>
      <c r="Z126" s="303"/>
      <c r="AA126" s="572" t="s">
        <v>449</v>
      </c>
      <c r="AB126" s="13"/>
      <c r="AC126" s="13"/>
      <c r="AD126" s="13"/>
      <c r="AE126" s="13"/>
      <c r="AF126" s="13"/>
      <c r="AG126" s="164"/>
      <c r="AH126" s="572" t="s">
        <v>2219</v>
      </c>
      <c r="AI126" s="13" t="s">
        <v>449</v>
      </c>
      <c r="AJ126" s="595" t="s">
        <v>1740</v>
      </c>
      <c r="AK126" s="595" t="s">
        <v>449</v>
      </c>
      <c r="AL126" s="595"/>
      <c r="AM126" s="595"/>
      <c r="AN126" s="572" t="s">
        <v>450</v>
      </c>
      <c r="AO126" s="643" t="s">
        <v>78</v>
      </c>
      <c r="AP126" s="643" t="s">
        <v>78</v>
      </c>
      <c r="AQ126" s="643">
        <v>1</v>
      </c>
      <c r="AR126" s="643" t="s">
        <v>159</v>
      </c>
      <c r="AS126" s="643" t="s">
        <v>78</v>
      </c>
      <c r="AT126" s="643"/>
      <c r="AU126" s="643"/>
      <c r="AV126" s="643"/>
      <c r="AW126" s="164"/>
      <c r="AX126" s="160"/>
      <c r="AY126" s="784" t="s">
        <v>451</v>
      </c>
      <c r="AZ126" s="784" t="s">
        <v>451</v>
      </c>
      <c r="BA126" s="787"/>
      <c r="BB126" s="787"/>
      <c r="BC126" s="787"/>
      <c r="BD126" s="787"/>
      <c r="BE126" s="572"/>
      <c r="BF126" s="577" t="s">
        <v>452</v>
      </c>
      <c r="BG126" s="577" t="s">
        <v>452</v>
      </c>
      <c r="BH126" s="643"/>
      <c r="BI126" s="643"/>
      <c r="BJ126" s="643"/>
      <c r="BK126" s="643"/>
      <c r="BL126" s="164"/>
      <c r="BM126" s="13"/>
      <c r="BN126" s="12"/>
      <c r="BO126" s="595"/>
      <c r="BP126" s="303"/>
      <c r="BQ126" s="303"/>
      <c r="BR126" s="572"/>
      <c r="BS126" s="572"/>
      <c r="BT126" s="572"/>
      <c r="BU126" s="572"/>
      <c r="BV126" s="572"/>
      <c r="BW126" s="572"/>
      <c r="BX126" s="789">
        <f t="shared" ref="BX126:BX132" si="6">COUNTIF(Y126,"*")+COUNTIF(AI126,"*")+COUNTIF(AY126,"*")+COUNTIF(BN126,"*")</f>
        <v>3</v>
      </c>
      <c r="BY126" s="208"/>
    </row>
    <row r="127" spans="1:77" s="156" customFormat="1" ht="42" hidden="1">
      <c r="A127" s="347">
        <v>4</v>
      </c>
      <c r="B127" s="16">
        <v>5</v>
      </c>
      <c r="C127" s="530" t="s">
        <v>2386</v>
      </c>
      <c r="D127" s="530">
        <v>3</v>
      </c>
      <c r="E127" s="530" t="s">
        <v>1592</v>
      </c>
      <c r="F127" s="530"/>
      <c r="G127" s="530"/>
      <c r="H127" s="530"/>
      <c r="I127" s="530" t="s">
        <v>681</v>
      </c>
      <c r="J127" s="687"/>
      <c r="K127" s="530"/>
      <c r="L127" s="530"/>
      <c r="M127" s="530"/>
      <c r="N127" s="530"/>
      <c r="O127" s="398"/>
      <c r="P127" s="398"/>
      <c r="Q127" s="398"/>
      <c r="R127" s="398"/>
      <c r="S127" s="398">
        <f>Table2[[#This Row],[Minimum possible value]]</f>
        <v>0</v>
      </c>
      <c r="T127" s="398">
        <f>Table2[[#This Row],[Maximum likely or possible value]]</f>
        <v>0</v>
      </c>
      <c r="U127" s="398"/>
      <c r="V127" s="398"/>
      <c r="W127" s="398"/>
      <c r="X127" s="398"/>
      <c r="Y127" s="192"/>
      <c r="Z127" s="36"/>
      <c r="AA127" s="13"/>
      <c r="AB127" s="13"/>
      <c r="AC127" s="13"/>
      <c r="AD127" s="13"/>
      <c r="AE127" s="13"/>
      <c r="AF127" s="13"/>
      <c r="AG127" s="164"/>
      <c r="AH127" s="13"/>
      <c r="AI127" s="13"/>
      <c r="AJ127" s="36"/>
      <c r="AK127" s="36"/>
      <c r="AL127" s="36"/>
      <c r="AM127" s="36"/>
      <c r="AN127" s="13"/>
      <c r="AO127" s="13"/>
      <c r="AP127" s="13"/>
      <c r="AQ127" s="13"/>
      <c r="AR127" s="13"/>
      <c r="AS127" s="13"/>
      <c r="AT127" s="13"/>
      <c r="AU127" s="13"/>
      <c r="AV127" s="13"/>
      <c r="AW127" s="164"/>
      <c r="AX127" s="36"/>
      <c r="AY127" s="193" t="s">
        <v>682</v>
      </c>
      <c r="AZ127" s="193" t="s">
        <v>682</v>
      </c>
      <c r="BA127" s="296"/>
      <c r="BB127" s="296"/>
      <c r="BC127" s="296"/>
      <c r="BD127" s="296"/>
      <c r="BE127" s="643" t="s">
        <v>672</v>
      </c>
      <c r="BF127" s="643" t="s">
        <v>683</v>
      </c>
      <c r="BG127" s="643" t="s">
        <v>683</v>
      </c>
      <c r="BH127" s="643" t="s">
        <v>684</v>
      </c>
      <c r="BI127" s="643"/>
      <c r="BJ127" s="643"/>
      <c r="BK127" s="643"/>
      <c r="BL127" s="164"/>
      <c r="BM127" s="13"/>
      <c r="BN127" s="12"/>
      <c r="BO127" s="36"/>
      <c r="BP127" s="36"/>
      <c r="BQ127" s="36"/>
      <c r="BR127" s="13"/>
      <c r="BS127" s="13"/>
      <c r="BT127" s="13"/>
      <c r="BU127" s="13"/>
      <c r="BV127" s="13"/>
      <c r="BW127" s="13"/>
      <c r="BX127" s="345">
        <f t="shared" si="6"/>
        <v>1</v>
      </c>
      <c r="BY127" s="208"/>
    </row>
    <row r="128" spans="1:77" s="156" customFormat="1" ht="28" hidden="1">
      <c r="A128" s="664">
        <v>4</v>
      </c>
      <c r="B128" s="16">
        <v>5</v>
      </c>
      <c r="C128" s="664" t="s">
        <v>2386</v>
      </c>
      <c r="D128" s="664">
        <v>5</v>
      </c>
      <c r="E128" s="664" t="s">
        <v>518</v>
      </c>
      <c r="F128" s="664"/>
      <c r="G128" s="664"/>
      <c r="H128" s="664"/>
      <c r="I128" s="664" t="s">
        <v>536</v>
      </c>
      <c r="J128" s="686"/>
      <c r="K128" s="664"/>
      <c r="L128" s="664"/>
      <c r="M128" s="664"/>
      <c r="N128" s="664"/>
      <c r="O128" s="709"/>
      <c r="P128" s="632"/>
      <c r="Q128" s="632"/>
      <c r="R128" s="632"/>
      <c r="S128" s="632">
        <f>Table2[[#This Row],[Minimum possible value]]</f>
        <v>0</v>
      </c>
      <c r="T128" s="632">
        <f>Table2[[#This Row],[Maximum likely or possible value]]</f>
        <v>0</v>
      </c>
      <c r="U128" s="632"/>
      <c r="V128" s="632"/>
      <c r="W128" s="632"/>
      <c r="X128" s="632"/>
      <c r="Y128" s="304"/>
      <c r="Z128" s="304"/>
      <c r="AA128" s="13"/>
      <c r="AB128" s="13"/>
      <c r="AC128" s="13"/>
      <c r="AD128" s="13"/>
      <c r="AE128" s="13"/>
      <c r="AF128" s="13"/>
      <c r="AG128" s="164"/>
      <c r="AH128" s="164"/>
      <c r="AI128" s="13"/>
      <c r="AJ128" s="272"/>
      <c r="AK128" s="150"/>
      <c r="AL128" s="150"/>
      <c r="AM128" s="150"/>
      <c r="AN128" s="13"/>
      <c r="AO128" s="13"/>
      <c r="AP128" s="13"/>
      <c r="AQ128" s="13"/>
      <c r="AR128" s="13"/>
      <c r="AS128" s="13"/>
      <c r="AT128" s="13"/>
      <c r="AU128" s="13"/>
      <c r="AV128" s="13"/>
      <c r="AW128" s="164"/>
      <c r="AX128" s="377"/>
      <c r="AY128" s="279" t="s">
        <v>537</v>
      </c>
      <c r="AZ128" s="279" t="s">
        <v>537</v>
      </c>
      <c r="BA128" s="231"/>
      <c r="BB128" s="279"/>
      <c r="BC128" s="231"/>
      <c r="BD128" s="231"/>
      <c r="BE128" s="258" t="s">
        <v>524</v>
      </c>
      <c r="BF128" s="259"/>
      <c r="BG128" s="643" t="s">
        <v>538</v>
      </c>
      <c r="BH128" s="643" t="s">
        <v>539</v>
      </c>
      <c r="BI128" s="643"/>
      <c r="BJ128" s="643"/>
      <c r="BK128" s="643"/>
      <c r="BL128" s="164"/>
      <c r="BM128" s="13"/>
      <c r="BN128" s="12"/>
      <c r="BO128" s="272"/>
      <c r="BP128" s="150"/>
      <c r="BQ128" s="150"/>
      <c r="BR128" s="13"/>
      <c r="BS128" s="13"/>
      <c r="BT128" s="13"/>
      <c r="BU128" s="13"/>
      <c r="BV128" s="13"/>
      <c r="BW128" s="13"/>
      <c r="BX128" s="272">
        <f t="shared" si="6"/>
        <v>1</v>
      </c>
      <c r="BY128" s="208"/>
    </row>
    <row r="129" spans="1:77" s="156" customFormat="1" ht="28" hidden="1">
      <c r="A129" s="227">
        <v>4</v>
      </c>
      <c r="B129" s="16">
        <v>5</v>
      </c>
      <c r="C129" s="672" t="s">
        <v>2386</v>
      </c>
      <c r="D129" s="672">
        <v>7</v>
      </c>
      <c r="E129" s="672" t="s">
        <v>711</v>
      </c>
      <c r="F129" s="672"/>
      <c r="G129" s="672"/>
      <c r="H129" s="672"/>
      <c r="I129" s="672" t="s">
        <v>736</v>
      </c>
      <c r="J129" s="692"/>
      <c r="K129" s="672"/>
      <c r="L129" s="672"/>
      <c r="M129" s="672"/>
      <c r="N129" s="672"/>
      <c r="O129" s="414"/>
      <c r="P129" s="414"/>
      <c r="Q129" s="414"/>
      <c r="R129" s="414"/>
      <c r="S129" s="414">
        <f>Table2[[#This Row],[Minimum possible value]]</f>
        <v>0</v>
      </c>
      <c r="T129" s="414">
        <f>Table2[[#This Row],[Maximum likely or possible value]]</f>
        <v>0</v>
      </c>
      <c r="U129" s="414"/>
      <c r="V129" s="414"/>
      <c r="W129" s="414"/>
      <c r="X129" s="414"/>
      <c r="Y129" s="196"/>
      <c r="Z129" s="160"/>
      <c r="AA129" s="13"/>
      <c r="AB129" s="13"/>
      <c r="AC129" s="13"/>
      <c r="AD129" s="13"/>
      <c r="AE129" s="13"/>
      <c r="AF129" s="13"/>
      <c r="AG129" s="164"/>
      <c r="AH129" s="13"/>
      <c r="AI129" s="13"/>
      <c r="AJ129" s="160"/>
      <c r="AK129" s="160"/>
      <c r="AL129" s="160"/>
      <c r="AM129" s="160"/>
      <c r="AN129" s="13"/>
      <c r="AO129" s="643"/>
      <c r="AP129" s="643"/>
      <c r="AQ129" s="643"/>
      <c r="AR129" s="643"/>
      <c r="AS129" s="643"/>
      <c r="AT129" s="643"/>
      <c r="AU129" s="643"/>
      <c r="AV129" s="643"/>
      <c r="AW129" s="164"/>
      <c r="AX129" s="160"/>
      <c r="AY129" s="197" t="s">
        <v>737</v>
      </c>
      <c r="AZ129" s="197" t="s">
        <v>737</v>
      </c>
      <c r="BA129" s="161"/>
      <c r="BB129" s="161"/>
      <c r="BC129" s="161"/>
      <c r="BD129" s="161"/>
      <c r="BE129" s="643" t="s">
        <v>717</v>
      </c>
      <c r="BF129" s="643" t="s">
        <v>738</v>
      </c>
      <c r="BG129" s="643" t="s">
        <v>739</v>
      </c>
      <c r="BH129" s="643" t="s">
        <v>719</v>
      </c>
      <c r="BI129" s="643"/>
      <c r="BJ129" s="643"/>
      <c r="BK129" s="643"/>
      <c r="BL129" s="164"/>
      <c r="BM129" s="13"/>
      <c r="BN129" s="12"/>
      <c r="BO129" s="160"/>
      <c r="BP129" s="160"/>
      <c r="BQ129" s="160"/>
      <c r="BR129" s="13"/>
      <c r="BS129" s="13"/>
      <c r="BT129" s="13"/>
      <c r="BU129" s="13"/>
      <c r="BV129" s="13"/>
      <c r="BW129" s="13"/>
      <c r="BX129" s="333">
        <f t="shared" si="6"/>
        <v>1</v>
      </c>
      <c r="BY129" s="208"/>
    </row>
    <row r="130" spans="1:77" s="156" customFormat="1" ht="266" hidden="1">
      <c r="A130" s="32">
        <f>A129+1</f>
        <v>5</v>
      </c>
      <c r="B130" s="16">
        <v>5</v>
      </c>
      <c r="C130" s="669" t="s">
        <v>2386</v>
      </c>
      <c r="D130" s="669">
        <v>9</v>
      </c>
      <c r="E130" s="669" t="s">
        <v>856</v>
      </c>
      <c r="F130" s="669"/>
      <c r="G130" s="669"/>
      <c r="H130" s="669"/>
      <c r="I130" s="669" t="s">
        <v>869</v>
      </c>
      <c r="J130" s="694" t="str">
        <f>_xlfn.CONCAT("'&lt;br&gt;','&lt;b&gt;','",I130, ": ','&lt;/b&gt;',",O130, ",'&lt;/br&gt;',")</f>
        <v>'&lt;br&gt;','&lt;b&gt;','O/E Macroinvertebrate Index : ','&lt;/b&gt;',OEratio ,'&lt;/br&gt;',</v>
      </c>
      <c r="K130" s="669" t="s">
        <v>1822</v>
      </c>
      <c r="L130" s="669" t="s">
        <v>2438</v>
      </c>
      <c r="M130" s="669" t="s">
        <v>2242</v>
      </c>
      <c r="N130" s="669" t="s">
        <v>1609</v>
      </c>
      <c r="O130" s="207" t="s">
        <v>870</v>
      </c>
      <c r="P130" s="207"/>
      <c r="Q130" s="207"/>
      <c r="R130" s="207"/>
      <c r="S130" s="207">
        <f>Table2[[#This Row],[Minimum possible value]]</f>
        <v>0</v>
      </c>
      <c r="T130" s="207" t="str">
        <f>Table2[[#This Row],[Maximum likely or possible value]]</f>
        <v>~1.5</v>
      </c>
      <c r="U130" s="207"/>
      <c r="V130" s="207"/>
      <c r="W130" s="207"/>
      <c r="X130" s="207"/>
      <c r="Y130" s="12"/>
      <c r="Z130" s="369"/>
      <c r="AA130" s="189" t="s">
        <v>871</v>
      </c>
      <c r="AB130" s="189"/>
      <c r="AC130" s="189"/>
      <c r="AD130" s="9"/>
      <c r="AE130" s="9">
        <v>6847</v>
      </c>
      <c r="AF130" s="9"/>
      <c r="AG130" s="163"/>
      <c r="AH130" s="9"/>
      <c r="AI130" s="13" t="s">
        <v>872</v>
      </c>
      <c r="AJ130" s="13" t="s">
        <v>1738</v>
      </c>
      <c r="AK130" s="722" t="s">
        <v>872</v>
      </c>
      <c r="AL130" s="723"/>
      <c r="AM130" s="723"/>
      <c r="AN130" s="13" t="s">
        <v>873</v>
      </c>
      <c r="AO130" s="643" t="s">
        <v>369</v>
      </c>
      <c r="AP130" s="13" t="s">
        <v>159</v>
      </c>
      <c r="AQ130" s="643">
        <v>0</v>
      </c>
      <c r="AR130" s="643" t="s">
        <v>874</v>
      </c>
      <c r="AS130" s="643" t="s">
        <v>78</v>
      </c>
      <c r="AT130" s="643"/>
      <c r="AU130" s="643">
        <v>6861</v>
      </c>
      <c r="AV130" s="643"/>
      <c r="AW130" s="163"/>
      <c r="AX130" s="9" t="s">
        <v>2002</v>
      </c>
      <c r="AY130" s="12" t="s">
        <v>1716</v>
      </c>
      <c r="AZ130" s="12" t="s">
        <v>1716</v>
      </c>
      <c r="BA130" s="13"/>
      <c r="BB130" s="13" t="s">
        <v>1716</v>
      </c>
      <c r="BC130" s="13"/>
      <c r="BD130" s="13"/>
      <c r="BE130" s="13"/>
      <c r="BF130" s="13"/>
      <c r="BG130" s="13" t="s">
        <v>1717</v>
      </c>
      <c r="BH130" s="13"/>
      <c r="BI130" s="13"/>
      <c r="BJ130" s="13">
        <v>6847</v>
      </c>
      <c r="BK130" s="13" t="s">
        <v>2001</v>
      </c>
      <c r="BL130" s="163"/>
      <c r="BM130" s="9"/>
      <c r="BN130" s="12"/>
      <c r="BO130" s="13"/>
      <c r="BP130" s="13"/>
      <c r="BQ130" s="13"/>
      <c r="BR130" s="13"/>
      <c r="BS130" s="13"/>
      <c r="BT130" s="13">
        <v>6869</v>
      </c>
      <c r="BU130" s="13"/>
      <c r="BV130" s="13"/>
      <c r="BW130" s="13"/>
      <c r="BX130" s="5">
        <f t="shared" si="6"/>
        <v>2</v>
      </c>
      <c r="BY130" s="208"/>
    </row>
    <row r="131" spans="1:77" s="156" customFormat="1" ht="56" hidden="1">
      <c r="A131" s="30">
        <v>4</v>
      </c>
      <c r="B131" s="16">
        <v>5</v>
      </c>
      <c r="C131" s="665" t="s">
        <v>2386</v>
      </c>
      <c r="D131" s="665">
        <v>10</v>
      </c>
      <c r="E131" s="665" t="s">
        <v>813</v>
      </c>
      <c r="F131" s="665"/>
      <c r="G131" s="665"/>
      <c r="H131" s="665"/>
      <c r="I131" s="665" t="s">
        <v>831</v>
      </c>
      <c r="J131" s="665"/>
      <c r="K131" s="665"/>
      <c r="L131" s="665"/>
      <c r="M131" s="665"/>
      <c r="N131" s="665"/>
      <c r="O131" s="286"/>
      <c r="P131" s="286"/>
      <c r="Q131" s="286"/>
      <c r="R131" s="286"/>
      <c r="S131" s="286">
        <f>Table2[[#This Row],[Minimum possible value]]</f>
        <v>0</v>
      </c>
      <c r="T131" s="286" t="str">
        <f>Table2[[#This Row],[Maximum likely or possible value]]</f>
        <v>None</v>
      </c>
      <c r="U131" s="286"/>
      <c r="V131" s="286"/>
      <c r="W131" s="286"/>
      <c r="X131" s="286"/>
      <c r="Y131" s="12"/>
      <c r="Z131" s="13"/>
      <c r="AA131" s="13"/>
      <c r="AB131" s="13"/>
      <c r="AC131" s="13"/>
      <c r="AD131" s="13"/>
      <c r="AE131" s="13"/>
      <c r="AF131" s="13"/>
      <c r="AG131" s="164"/>
      <c r="AH131" s="13"/>
      <c r="AI131" s="13" t="s">
        <v>832</v>
      </c>
      <c r="AJ131" s="13" t="s">
        <v>832</v>
      </c>
      <c r="AK131" s="13"/>
      <c r="AL131" s="13"/>
      <c r="AM131" s="13"/>
      <c r="AN131" s="13" t="s">
        <v>833</v>
      </c>
      <c r="AO131" s="643" t="s">
        <v>78</v>
      </c>
      <c r="AP131" s="643" t="s">
        <v>830</v>
      </c>
      <c r="AQ131" s="643">
        <v>0</v>
      </c>
      <c r="AR131" s="643" t="s">
        <v>159</v>
      </c>
      <c r="AS131" s="643" t="s">
        <v>78</v>
      </c>
      <c r="AT131" s="643"/>
      <c r="AU131" s="643"/>
      <c r="AV131" s="643"/>
      <c r="AW131" s="164"/>
      <c r="AX131" s="13"/>
      <c r="AY131" s="263"/>
      <c r="AZ131" s="263"/>
      <c r="BA131" s="13"/>
      <c r="BB131" s="13"/>
      <c r="BC131" s="13"/>
      <c r="BD131" s="13"/>
      <c r="BE131" s="13"/>
      <c r="BF131" s="13"/>
      <c r="BG131" s="13"/>
      <c r="BH131" s="13"/>
      <c r="BI131" s="13"/>
      <c r="BJ131" s="13"/>
      <c r="BK131" s="13"/>
      <c r="BL131" s="164"/>
      <c r="BM131" s="13"/>
      <c r="BN131" s="12"/>
      <c r="BO131" s="13"/>
      <c r="BP131" s="13"/>
      <c r="BQ131" s="13"/>
      <c r="BR131" s="13"/>
      <c r="BS131" s="13"/>
      <c r="BT131" s="13"/>
      <c r="BU131" s="13"/>
      <c r="BV131" s="13"/>
      <c r="BW131" s="13"/>
      <c r="BX131" s="5">
        <f t="shared" si="6"/>
        <v>1</v>
      </c>
      <c r="BY131" s="208"/>
    </row>
    <row r="132" spans="1:77" s="208" customFormat="1" ht="28" hidden="1">
      <c r="A132" s="39">
        <v>4</v>
      </c>
      <c r="B132" s="16">
        <v>5</v>
      </c>
      <c r="C132" s="737" t="s">
        <v>2386</v>
      </c>
      <c r="D132" s="737">
        <v>11</v>
      </c>
      <c r="E132" s="737" t="s">
        <v>1087</v>
      </c>
      <c r="F132" s="737"/>
      <c r="G132" s="737"/>
      <c r="H132" s="737"/>
      <c r="I132" s="737" t="s">
        <v>1099</v>
      </c>
      <c r="J132" s="743"/>
      <c r="K132" s="737"/>
      <c r="L132" s="737"/>
      <c r="M132" s="737"/>
      <c r="N132" s="737"/>
      <c r="O132" s="293"/>
      <c r="P132" s="707"/>
      <c r="Q132" s="707"/>
      <c r="R132" s="707"/>
      <c r="S132" s="707">
        <f>Table2[[#This Row],[Minimum possible value]]</f>
        <v>0</v>
      </c>
      <c r="T132" s="707">
        <f>Table2[[#This Row],[Maximum likely or possible value]]</f>
        <v>0</v>
      </c>
      <c r="U132" s="707"/>
      <c r="V132" s="707"/>
      <c r="W132" s="707"/>
      <c r="X132" s="707"/>
      <c r="Y132" s="192"/>
      <c r="Z132" s="36"/>
      <c r="AA132" s="13"/>
      <c r="AB132" s="13"/>
      <c r="AC132" s="13"/>
      <c r="AD132" s="13"/>
      <c r="AE132" s="13"/>
      <c r="AF132" s="13"/>
      <c r="AG132" s="164"/>
      <c r="AH132" s="13"/>
      <c r="AI132" s="13"/>
      <c r="AJ132" s="36"/>
      <c r="AK132" s="36"/>
      <c r="AL132" s="36"/>
      <c r="AM132" s="36"/>
      <c r="AN132" s="13"/>
      <c r="AO132" s="643"/>
      <c r="AP132" s="643"/>
      <c r="AQ132" s="643"/>
      <c r="AR132" s="643"/>
      <c r="AS132" s="643"/>
      <c r="AT132" s="643"/>
      <c r="AU132" s="643"/>
      <c r="AV132" s="643"/>
      <c r="AW132" s="164"/>
      <c r="AX132" s="36"/>
      <c r="AY132" s="193" t="s">
        <v>1100</v>
      </c>
      <c r="AZ132" s="193" t="s">
        <v>1100</v>
      </c>
      <c r="BA132" s="296"/>
      <c r="BB132" s="296"/>
      <c r="BC132" s="296"/>
      <c r="BD132" s="296"/>
      <c r="BE132" s="491" t="s">
        <v>1096</v>
      </c>
      <c r="BF132" s="491" t="s">
        <v>1101</v>
      </c>
      <c r="BG132" s="491" t="s">
        <v>1101</v>
      </c>
      <c r="BH132" s="491" t="s">
        <v>1098</v>
      </c>
      <c r="BI132" s="491"/>
      <c r="BJ132" s="491"/>
      <c r="BK132" s="491"/>
      <c r="BL132" s="164"/>
      <c r="BM132" s="13"/>
      <c r="BN132" s="12"/>
      <c r="BO132" s="36"/>
      <c r="BP132" s="36"/>
      <c r="BQ132" s="36"/>
      <c r="BR132" s="13"/>
      <c r="BS132" s="13"/>
      <c r="BT132" s="13"/>
      <c r="BU132" s="13"/>
      <c r="BV132" s="13"/>
      <c r="BW132" s="13"/>
      <c r="BX132" s="5">
        <f t="shared" si="6"/>
        <v>1</v>
      </c>
    </row>
    <row r="133" spans="1:77" s="208" customFormat="1" ht="42" hidden="1">
      <c r="A133" s="735">
        <v>4</v>
      </c>
      <c r="B133" s="16">
        <v>5</v>
      </c>
      <c r="C133" s="670" t="s">
        <v>2386</v>
      </c>
      <c r="D133" s="670">
        <v>15</v>
      </c>
      <c r="E133" s="670" t="s">
        <v>1594</v>
      </c>
      <c r="F133" s="670"/>
      <c r="G133" s="670"/>
      <c r="H133" s="670"/>
      <c r="I133" s="670" t="s">
        <v>783</v>
      </c>
      <c r="J133" s="291"/>
      <c r="K133" s="512"/>
      <c r="L133" s="29"/>
      <c r="M133" s="675"/>
      <c r="N133" s="512"/>
      <c r="O133" s="712"/>
      <c r="P133" s="532"/>
      <c r="Q133" s="532"/>
      <c r="R133" s="532"/>
      <c r="S133" s="532">
        <f>Table2[[#This Row],[Minimum possible value]]</f>
        <v>0</v>
      </c>
      <c r="T133" s="532">
        <f>Table2[[#This Row],[Maximum likely or possible value]]</f>
        <v>0</v>
      </c>
      <c r="U133" s="532"/>
      <c r="V133" s="532"/>
      <c r="W133" s="532"/>
      <c r="X133" s="532"/>
      <c r="Y133" s="391"/>
      <c r="Z133" s="160"/>
      <c r="AA133" s="13"/>
      <c r="AB133" s="13"/>
      <c r="AC133" s="13"/>
      <c r="AD133" s="13"/>
      <c r="AE133" s="13"/>
      <c r="AF133" s="13"/>
      <c r="AG133" s="164"/>
      <c r="AH133" s="13"/>
      <c r="AI133" s="13"/>
      <c r="AJ133" s="391"/>
      <c r="AK133" s="150"/>
      <c r="AL133" s="160"/>
      <c r="AM133" s="160"/>
      <c r="AN133" s="13"/>
      <c r="AO133" s="13"/>
      <c r="AP133" s="13"/>
      <c r="AQ133" s="13"/>
      <c r="AR133" s="13"/>
      <c r="AS133" s="13"/>
      <c r="AT133" s="13"/>
      <c r="AU133" s="13"/>
      <c r="AV133" s="13"/>
      <c r="AW133" s="164"/>
      <c r="AX133" s="373"/>
      <c r="AY133" s="523" t="s">
        <v>784</v>
      </c>
      <c r="AZ133" s="523" t="s">
        <v>784</v>
      </c>
      <c r="BA133" s="161"/>
      <c r="BB133" s="231"/>
      <c r="BC133" s="161"/>
      <c r="BD133" s="161"/>
      <c r="BE133" s="491" t="s">
        <v>774</v>
      </c>
      <c r="BF133" s="491" t="s">
        <v>785</v>
      </c>
      <c r="BG133" s="491" t="s">
        <v>786</v>
      </c>
      <c r="BH133" s="491"/>
      <c r="BI133" s="491" t="s">
        <v>787</v>
      </c>
      <c r="BJ133" s="491"/>
      <c r="BK133" s="491"/>
      <c r="BL133" s="164"/>
      <c r="BM133" s="13"/>
      <c r="BN133" s="12"/>
      <c r="BO133" s="391"/>
      <c r="BP133" s="160"/>
      <c r="BQ133" s="160"/>
      <c r="BR133" s="13"/>
      <c r="BS133" s="13"/>
      <c r="BT133" s="13"/>
      <c r="BU133" s="13"/>
      <c r="BV133" s="13"/>
      <c r="BW133" s="13"/>
      <c r="BX133" s="345">
        <f>COUNTIF(AA133,"*")+COUNTIF(AJ133,"*")+COUNTIF(AY133,"*")+COUNTIF(BN133,"*")</f>
        <v>1</v>
      </c>
    </row>
    <row r="134" spans="1:77" s="208" customFormat="1" ht="84" hidden="1">
      <c r="A134" s="674">
        <v>4</v>
      </c>
      <c r="B134" s="16">
        <v>5</v>
      </c>
      <c r="C134" s="674" t="s">
        <v>2386</v>
      </c>
      <c r="D134" s="674">
        <v>16</v>
      </c>
      <c r="E134" s="674" t="s">
        <v>233</v>
      </c>
      <c r="F134" s="674"/>
      <c r="G134" s="674"/>
      <c r="H134" s="674"/>
      <c r="I134" s="674" t="s">
        <v>245</v>
      </c>
      <c r="J134" s="693"/>
      <c r="K134" s="674"/>
      <c r="L134" s="674"/>
      <c r="M134" s="674"/>
      <c r="N134" s="674"/>
      <c r="O134" s="755"/>
      <c r="P134" s="755"/>
      <c r="Q134" s="755"/>
      <c r="R134" s="755"/>
      <c r="S134" s="755">
        <f>Table2[[#This Row],[Minimum possible value]]</f>
        <v>0</v>
      </c>
      <c r="T134" s="755">
        <f>Table2[[#This Row],[Maximum likely or possible value]]</f>
        <v>0</v>
      </c>
      <c r="U134" s="755"/>
      <c r="V134" s="755"/>
      <c r="W134" s="755"/>
      <c r="X134" s="755"/>
      <c r="Y134" s="272"/>
      <c r="Z134" s="160"/>
      <c r="AA134" s="13"/>
      <c r="AB134" s="13"/>
      <c r="AC134" s="13"/>
      <c r="AD134" s="13"/>
      <c r="AE134" s="13"/>
      <c r="AF134" s="13"/>
      <c r="AG134" s="164"/>
      <c r="AH134" s="13"/>
      <c r="AI134" s="13"/>
      <c r="AJ134" s="272"/>
      <c r="AK134" s="150"/>
      <c r="AL134" s="13"/>
      <c r="AM134" s="13"/>
      <c r="AN134" s="13"/>
      <c r="AO134" s="13"/>
      <c r="AP134" s="13"/>
      <c r="AQ134" s="13"/>
      <c r="AR134" s="13"/>
      <c r="AS134" s="13"/>
      <c r="AT134" s="13"/>
      <c r="AU134" s="13"/>
      <c r="AV134" s="13"/>
      <c r="AW134" s="164"/>
      <c r="AX134" s="164"/>
      <c r="AY134" s="272"/>
      <c r="AZ134" s="272"/>
      <c r="BA134" s="13"/>
      <c r="BB134" s="272"/>
      <c r="BC134" s="13"/>
      <c r="BD134" s="13"/>
      <c r="BE134" s="13"/>
      <c r="BF134" s="13"/>
      <c r="BG134" s="13"/>
      <c r="BH134" s="13"/>
      <c r="BI134" s="13"/>
      <c r="BJ134" s="13"/>
      <c r="BK134" s="13"/>
      <c r="BL134" s="164"/>
      <c r="BM134" s="13"/>
      <c r="BN134" s="12" t="s">
        <v>245</v>
      </c>
      <c r="BO134" s="272" t="s">
        <v>246</v>
      </c>
      <c r="BP134" s="13"/>
      <c r="BQ134" s="13"/>
      <c r="BR134" s="13" t="s">
        <v>247</v>
      </c>
      <c r="BS134" s="13" t="s">
        <v>248</v>
      </c>
      <c r="BT134" s="13"/>
      <c r="BU134" s="13"/>
      <c r="BV134" s="13"/>
      <c r="BW134" s="13"/>
      <c r="BX134" s="272">
        <f>COUNTIF(Y134,"*")+COUNTIF(AI134,"*")+COUNTIF(AY134,"*")+COUNTIF(BN134,"*")</f>
        <v>1</v>
      </c>
    </row>
    <row r="135" spans="1:77" s="581" customFormat="1" ht="28" hidden="1">
      <c r="A135" s="509">
        <v>4</v>
      </c>
      <c r="B135" s="16">
        <v>5</v>
      </c>
      <c r="C135" s="663" t="s">
        <v>2386</v>
      </c>
      <c r="D135" s="663">
        <v>17</v>
      </c>
      <c r="E135" s="663" t="s">
        <v>1595</v>
      </c>
      <c r="F135" s="663"/>
      <c r="G135" s="663"/>
      <c r="H135" s="663"/>
      <c r="I135" s="663" t="s">
        <v>1112</v>
      </c>
      <c r="J135" s="747"/>
      <c r="K135" s="663"/>
      <c r="L135" s="663"/>
      <c r="M135" s="663"/>
      <c r="N135" s="663"/>
      <c r="O135" s="515"/>
      <c r="P135" s="515"/>
      <c r="Q135" s="515"/>
      <c r="R135" s="515"/>
      <c r="S135" s="515">
        <f>Table2[[#This Row],[Minimum possible value]]</f>
        <v>0</v>
      </c>
      <c r="T135" s="515">
        <f>Table2[[#This Row],[Maximum likely or possible value]]</f>
        <v>0</v>
      </c>
      <c r="U135" s="515"/>
      <c r="V135" s="515"/>
      <c r="W135" s="515"/>
      <c r="X135" s="515"/>
      <c r="Y135" s="265"/>
      <c r="Z135" s="160"/>
      <c r="AA135" s="13"/>
      <c r="AB135" s="13"/>
      <c r="AC135" s="13"/>
      <c r="AD135" s="13"/>
      <c r="AE135" s="13"/>
      <c r="AF135" s="13"/>
      <c r="AG135" s="164"/>
      <c r="AH135" s="13"/>
      <c r="AI135" s="13"/>
      <c r="AJ135" s="265"/>
      <c r="AK135" s="150"/>
      <c r="AL135" s="13"/>
      <c r="AM135" s="13"/>
      <c r="AN135" s="13"/>
      <c r="AO135" s="13"/>
      <c r="AP135" s="13"/>
      <c r="AQ135" s="13"/>
      <c r="AR135" s="13"/>
      <c r="AS135" s="13"/>
      <c r="AT135" s="13"/>
      <c r="AU135" s="13"/>
      <c r="AV135" s="13"/>
      <c r="AW135" s="164"/>
      <c r="AX135" s="164"/>
      <c r="AY135" s="721" t="s">
        <v>1113</v>
      </c>
      <c r="AZ135" s="721" t="s">
        <v>1113</v>
      </c>
      <c r="BA135" s="643"/>
      <c r="BB135" s="231"/>
      <c r="BC135" s="643"/>
      <c r="BD135" s="643"/>
      <c r="BE135" s="643" t="s">
        <v>1102</v>
      </c>
      <c r="BF135" s="643" t="s">
        <v>1114</v>
      </c>
      <c r="BG135" s="643" t="s">
        <v>1114</v>
      </c>
      <c r="BH135" s="643"/>
      <c r="BI135" s="643"/>
      <c r="BJ135" s="643"/>
      <c r="BK135" s="643"/>
      <c r="BL135" s="164"/>
      <c r="BM135" s="13"/>
      <c r="BN135" s="12"/>
      <c r="BO135" s="265"/>
      <c r="BP135" s="13"/>
      <c r="BQ135" s="13"/>
      <c r="BR135" s="13"/>
      <c r="BS135" s="13"/>
      <c r="BT135" s="13"/>
      <c r="BU135" s="13"/>
      <c r="BV135" s="13"/>
      <c r="BW135" s="13"/>
      <c r="BX135" s="406">
        <f>COUNTIF(Y135,"*")+COUNTIF(AI135,"*")+COUNTIF(AY135,"*")+COUNTIF(BN135,"*")</f>
        <v>1</v>
      </c>
    </row>
    <row r="136" spans="1:77" s="208" customFormat="1" ht="116" hidden="1">
      <c r="A136" s="545">
        <v>5</v>
      </c>
      <c r="B136" s="544">
        <v>5</v>
      </c>
      <c r="C136" s="545" t="s">
        <v>2386</v>
      </c>
      <c r="D136" s="545">
        <v>6</v>
      </c>
      <c r="E136" s="545" t="s">
        <v>260</v>
      </c>
      <c r="F136" s="545"/>
      <c r="G136" s="545" t="s">
        <v>1621</v>
      </c>
      <c r="H136" s="545" t="s">
        <v>1621</v>
      </c>
      <c r="I136" s="545" t="s">
        <v>302</v>
      </c>
      <c r="J136" s="529" t="str">
        <f>_xlfn.CONCAT("'&lt;br&gt;','&lt;b&gt;','",I136, ": ','&lt;/b&gt;',",O136, ",'&lt;/br&gt;',")</f>
        <v>'&lt;br&gt;','&lt;b&gt;','Bankfull Height: ','&lt;/b&gt;',BFHeight,'&lt;/br&gt;',</v>
      </c>
      <c r="K136" s="545" t="s">
        <v>1810</v>
      </c>
      <c r="L136" s="545" t="s">
        <v>2438</v>
      </c>
      <c r="M136" s="545"/>
      <c r="N136" s="545" t="s">
        <v>248</v>
      </c>
      <c r="O136" s="704" t="s">
        <v>1869</v>
      </c>
      <c r="P136" s="544" t="str">
        <f>Table2[[#This Row],[measurementTerm]]</f>
        <v>BFHeight</v>
      </c>
      <c r="Q136" s="733"/>
      <c r="R136" s="704"/>
      <c r="S136" s="704">
        <f>Table2[[#This Row],[Minimum possible value]]</f>
        <v>0</v>
      </c>
      <c r="T136" s="704" t="str">
        <f>Table2[[#This Row],[Maximum likely or possible value]]</f>
        <v>None</v>
      </c>
      <c r="U136" s="704"/>
      <c r="V136" s="704"/>
      <c r="W136" s="704"/>
      <c r="X136" s="704"/>
      <c r="Y136" s="598" t="s">
        <v>1745</v>
      </c>
      <c r="Z136" s="303"/>
      <c r="AA136" s="573" t="s">
        <v>304</v>
      </c>
      <c r="AB136" s="9"/>
      <c r="AC136" s="189" t="s">
        <v>2216</v>
      </c>
      <c r="AD136" s="9" t="s">
        <v>298</v>
      </c>
      <c r="AE136" s="9"/>
      <c r="AF136" s="9"/>
      <c r="AG136" s="163"/>
      <c r="AH136" s="573" t="s">
        <v>2217</v>
      </c>
      <c r="AI136" s="13" t="s">
        <v>305</v>
      </c>
      <c r="AJ136" s="598" t="s">
        <v>1574</v>
      </c>
      <c r="AK136" s="590" t="s">
        <v>2429</v>
      </c>
      <c r="AL136" s="574"/>
      <c r="AM136" s="574"/>
      <c r="AN136" s="572" t="s">
        <v>306</v>
      </c>
      <c r="AO136" s="491" t="s">
        <v>307</v>
      </c>
      <c r="AP136" s="491" t="s">
        <v>248</v>
      </c>
      <c r="AQ136" s="491">
        <v>0</v>
      </c>
      <c r="AR136" s="491" t="s">
        <v>159</v>
      </c>
      <c r="AS136" s="491" t="s">
        <v>78</v>
      </c>
      <c r="AT136" s="491"/>
      <c r="AU136" s="491"/>
      <c r="AV136" s="491"/>
      <c r="AW136" s="163"/>
      <c r="AX136" s="782" t="s">
        <v>2244</v>
      </c>
      <c r="AY136" s="725" t="s">
        <v>308</v>
      </c>
      <c r="AZ136" s="725" t="s">
        <v>308</v>
      </c>
      <c r="BA136" s="579"/>
      <c r="BB136" s="725" t="s">
        <v>308</v>
      </c>
      <c r="BC136" s="579"/>
      <c r="BD136" s="579"/>
      <c r="BE136" s="577" t="s">
        <v>268</v>
      </c>
      <c r="BF136" s="577" t="s">
        <v>309</v>
      </c>
      <c r="BG136" s="577" t="s">
        <v>309</v>
      </c>
      <c r="BH136" s="643" t="s">
        <v>248</v>
      </c>
      <c r="BI136" s="643"/>
      <c r="BJ136" s="643"/>
      <c r="BK136" s="643"/>
      <c r="BL136" s="163"/>
      <c r="BM136" s="9"/>
      <c r="BN136" s="12"/>
      <c r="BO136" s="598"/>
      <c r="BP136" s="275"/>
      <c r="BQ136" s="275"/>
      <c r="BR136" s="572"/>
      <c r="BS136" s="572"/>
      <c r="BT136" s="572"/>
      <c r="BU136" s="572"/>
      <c r="BV136" s="572"/>
      <c r="BW136" s="572" t="s">
        <v>2245</v>
      </c>
      <c r="BX136" s="598">
        <f>COUNTIF(AA136,"*")+COUNTIF(AI136,"*")+COUNTIF(AY136,"*")+COUNTIF(BN136,"*")</f>
        <v>3</v>
      </c>
    </row>
    <row r="137" spans="1:77" s="208" customFormat="1" ht="14" hidden="1">
      <c r="A137" s="407">
        <v>5</v>
      </c>
      <c r="B137" s="16">
        <v>5</v>
      </c>
      <c r="C137" s="481" t="s">
        <v>2386</v>
      </c>
      <c r="D137" s="481">
        <v>2</v>
      </c>
      <c r="E137" s="481" t="s">
        <v>1593</v>
      </c>
      <c r="F137" s="481"/>
      <c r="G137" s="481"/>
      <c r="H137" s="481"/>
      <c r="I137" s="481" t="s">
        <v>434</v>
      </c>
      <c r="J137" s="23"/>
      <c r="K137" s="222"/>
      <c r="L137" s="23"/>
      <c r="M137" s="222"/>
      <c r="N137" s="222"/>
      <c r="O137" s="221"/>
      <c r="P137" s="221"/>
      <c r="Q137" s="221"/>
      <c r="R137" s="221"/>
      <c r="S137" s="221">
        <f>Table2[[#This Row],[Minimum possible value]]</f>
        <v>0</v>
      </c>
      <c r="T137" s="221">
        <f>Table2[[#This Row],[Maximum likely or possible value]]</f>
        <v>0</v>
      </c>
      <c r="U137" s="221"/>
      <c r="V137" s="221"/>
      <c r="W137" s="221"/>
      <c r="X137" s="221"/>
      <c r="Y137" s="409"/>
      <c r="Z137" s="303"/>
      <c r="AA137" s="13"/>
      <c r="AB137" s="13"/>
      <c r="AC137" s="13"/>
      <c r="AD137" s="13"/>
      <c r="AE137" s="13"/>
      <c r="AF137" s="13"/>
      <c r="AG137" s="164"/>
      <c r="AH137" s="13"/>
      <c r="AI137" s="13"/>
      <c r="AJ137" s="410"/>
      <c r="AK137" s="150"/>
      <c r="AL137" s="36"/>
      <c r="AM137" s="36"/>
      <c r="AN137" s="13"/>
      <c r="AO137" s="13"/>
      <c r="AP137" s="13"/>
      <c r="AQ137" s="13"/>
      <c r="AR137" s="13"/>
      <c r="AS137" s="13"/>
      <c r="AT137" s="13"/>
      <c r="AU137" s="13"/>
      <c r="AV137" s="13"/>
      <c r="AW137" s="164"/>
      <c r="AX137" s="344"/>
      <c r="AY137" s="411" t="s">
        <v>453</v>
      </c>
      <c r="AZ137" s="411" t="s">
        <v>453</v>
      </c>
      <c r="BA137" s="296"/>
      <c r="BB137" s="231"/>
      <c r="BC137" s="296"/>
      <c r="BD137" s="296"/>
      <c r="BE137" s="643" t="s">
        <v>403</v>
      </c>
      <c r="BF137" s="643" t="s">
        <v>454</v>
      </c>
      <c r="BG137" s="643" t="s">
        <v>454</v>
      </c>
      <c r="BH137" s="643"/>
      <c r="BI137" s="643" t="s">
        <v>440</v>
      </c>
      <c r="BJ137" s="643"/>
      <c r="BK137" s="643"/>
      <c r="BL137" s="164"/>
      <c r="BM137" s="13"/>
      <c r="BN137" s="12"/>
      <c r="BO137" s="410"/>
      <c r="BP137" s="36"/>
      <c r="BQ137" s="36"/>
      <c r="BR137" s="13"/>
      <c r="BS137" s="13"/>
      <c r="BT137" s="13"/>
      <c r="BU137" s="13"/>
      <c r="BV137" s="13"/>
      <c r="BW137" s="13"/>
      <c r="BX137" s="333">
        <f>COUNTIF(Y137,"*")+COUNTIF(AI137,"*")+COUNTIF(AY137,"*")+COUNTIF(BN137,"*")</f>
        <v>1</v>
      </c>
    </row>
    <row r="138" spans="1:77" s="208" customFormat="1" ht="28" hidden="1">
      <c r="A138" s="26">
        <v>5</v>
      </c>
      <c r="B138" s="16">
        <v>5</v>
      </c>
      <c r="C138" s="530" t="s">
        <v>2386</v>
      </c>
      <c r="D138" s="530">
        <v>3</v>
      </c>
      <c r="E138" s="530" t="s">
        <v>1592</v>
      </c>
      <c r="F138" s="530"/>
      <c r="G138" s="530"/>
      <c r="H138" s="530"/>
      <c r="I138" s="530" t="s">
        <v>685</v>
      </c>
      <c r="J138" s="290"/>
      <c r="K138" s="508"/>
      <c r="L138" s="26"/>
      <c r="M138" s="508"/>
      <c r="N138" s="508"/>
      <c r="O138" s="290"/>
      <c r="P138" s="629"/>
      <c r="Q138" s="629"/>
      <c r="R138" s="629"/>
      <c r="S138" s="629">
        <f>Table2[[#This Row],[Minimum possible value]]</f>
        <v>0</v>
      </c>
      <c r="T138" s="629">
        <f>Table2[[#This Row],[Maximum likely or possible value]]</f>
        <v>0</v>
      </c>
      <c r="U138" s="629"/>
      <c r="V138" s="629"/>
      <c r="W138" s="629"/>
      <c r="X138" s="629"/>
      <c r="Y138" s="516"/>
      <c r="Z138" s="160"/>
      <c r="AA138" s="13"/>
      <c r="AB138" s="13"/>
      <c r="AC138" s="13"/>
      <c r="AD138" s="13"/>
      <c r="AE138" s="13"/>
      <c r="AF138" s="13"/>
      <c r="AG138" s="164"/>
      <c r="AH138" s="13"/>
      <c r="AI138" s="13"/>
      <c r="AJ138" s="160"/>
      <c r="AK138" s="160"/>
      <c r="AL138" s="160"/>
      <c r="AM138" s="160"/>
      <c r="AN138" s="13"/>
      <c r="AO138" s="13"/>
      <c r="AP138" s="13"/>
      <c r="AQ138" s="13"/>
      <c r="AR138" s="13"/>
      <c r="AS138" s="13"/>
      <c r="AT138" s="13"/>
      <c r="AU138" s="13"/>
      <c r="AV138" s="13"/>
      <c r="AW138" s="164"/>
      <c r="AX138" s="160"/>
      <c r="AY138" s="197" t="s">
        <v>686</v>
      </c>
      <c r="AZ138" s="197" t="s">
        <v>686</v>
      </c>
      <c r="BA138" s="161"/>
      <c r="BB138" s="161"/>
      <c r="BC138" s="161"/>
      <c r="BD138" s="161"/>
      <c r="BE138" s="643" t="s">
        <v>672</v>
      </c>
      <c r="BF138" s="643" t="s">
        <v>687</v>
      </c>
      <c r="BG138" s="643" t="s">
        <v>687</v>
      </c>
      <c r="BH138" s="643"/>
      <c r="BI138" s="643" t="s">
        <v>688</v>
      </c>
      <c r="BJ138" s="643"/>
      <c r="BK138" s="643"/>
      <c r="BL138" s="164"/>
      <c r="BM138" s="13"/>
      <c r="BN138" s="12"/>
      <c r="BO138" s="160"/>
      <c r="BP138" s="160"/>
      <c r="BQ138" s="160"/>
      <c r="BR138" s="13"/>
      <c r="BS138" s="13"/>
      <c r="BT138" s="13"/>
      <c r="BU138" s="13"/>
      <c r="BV138" s="13"/>
      <c r="BW138" s="13"/>
      <c r="BX138" s="5">
        <f>COUNTIF(Y138,"*")+COUNTIF(AI138,"*")+COUNTIF(AY138,"*")+COUNTIF(BN138,"*")</f>
        <v>1</v>
      </c>
    </row>
    <row r="139" spans="1:77" s="208" customFormat="1" ht="409.5" hidden="1">
      <c r="A139" s="548">
        <v>5</v>
      </c>
      <c r="B139" s="544">
        <v>5</v>
      </c>
      <c r="C139" s="739" t="s">
        <v>2386</v>
      </c>
      <c r="D139" s="739">
        <v>14</v>
      </c>
      <c r="E139" s="739" t="s">
        <v>380</v>
      </c>
      <c r="F139" s="739"/>
      <c r="G139" s="739" t="s">
        <v>1621</v>
      </c>
      <c r="H139" s="739" t="s">
        <v>1621</v>
      </c>
      <c r="I139" s="739" t="s">
        <v>381</v>
      </c>
      <c r="J139" s="203" t="str">
        <f>_xlfn.CONCAT("'&lt;br&gt;','&lt;b&gt;','",I139, ": ','&lt;/b&gt;',",O139, ",'&lt;/br&gt;',")</f>
        <v>'&lt;br&gt;','&lt;b&gt;','Residual pool depth: ','&lt;/b&gt;',RPD ,'&lt;/br&gt;',</v>
      </c>
      <c r="K139" s="547" t="s">
        <v>1814</v>
      </c>
      <c r="L139" s="548" t="s">
        <v>2438</v>
      </c>
      <c r="M139" s="547"/>
      <c r="N139" s="547" t="s">
        <v>248</v>
      </c>
      <c r="O139" s="548" t="s">
        <v>382</v>
      </c>
      <c r="P139" s="544" t="str">
        <f>Table2[[#This Row],[measurementTerm]]</f>
        <v xml:space="preserve">RPD </v>
      </c>
      <c r="Q139" s="667"/>
      <c r="R139" s="547"/>
      <c r="S139" s="547">
        <f>Table2[[#This Row],[Minimum possible value]]</f>
        <v>0</v>
      </c>
      <c r="T139" s="547" t="str">
        <f>Table2[[#This Row],[Maximum likely or possible value]]</f>
        <v>None</v>
      </c>
      <c r="U139" s="547"/>
      <c r="V139" s="547"/>
      <c r="W139" s="547"/>
      <c r="X139" s="547"/>
      <c r="Y139" s="591" t="s">
        <v>383</v>
      </c>
      <c r="Z139" s="527"/>
      <c r="AA139" s="572" t="s">
        <v>383</v>
      </c>
      <c r="AB139" s="13"/>
      <c r="AC139" s="13"/>
      <c r="AD139" s="13" t="s">
        <v>539</v>
      </c>
      <c r="AE139" s="13" t="s">
        <v>2458</v>
      </c>
      <c r="AF139" s="13"/>
      <c r="AG139" s="164"/>
      <c r="AH139" s="572" t="s">
        <v>2219</v>
      </c>
      <c r="AI139" s="13" t="s">
        <v>384</v>
      </c>
      <c r="AJ139" s="572" t="s">
        <v>1562</v>
      </c>
      <c r="AK139" s="572" t="s">
        <v>2432</v>
      </c>
      <c r="AL139" s="572"/>
      <c r="AM139" s="572"/>
      <c r="AN139" s="572" t="s">
        <v>385</v>
      </c>
      <c r="AO139" s="643" t="s">
        <v>369</v>
      </c>
      <c r="AP139" s="643" t="s">
        <v>248</v>
      </c>
      <c r="AQ139" s="643">
        <v>0</v>
      </c>
      <c r="AR139" s="643" t="s">
        <v>159</v>
      </c>
      <c r="AS139" s="643" t="s">
        <v>386</v>
      </c>
      <c r="AT139" s="643"/>
      <c r="AU139" s="790" t="s">
        <v>2462</v>
      </c>
      <c r="AV139" s="643"/>
      <c r="AW139" s="164"/>
      <c r="AX139" s="13"/>
      <c r="AY139" s="576"/>
      <c r="AZ139" s="576"/>
      <c r="BA139" s="577"/>
      <c r="BB139" s="577"/>
      <c r="BC139" s="577"/>
      <c r="BD139" s="577"/>
      <c r="BE139" s="577" t="s">
        <v>388</v>
      </c>
      <c r="BF139" s="577" t="s">
        <v>389</v>
      </c>
      <c r="BG139" s="577" t="s">
        <v>389</v>
      </c>
      <c r="BH139" s="643" t="s">
        <v>379</v>
      </c>
      <c r="BI139" s="643"/>
      <c r="BJ139" s="21" t="s">
        <v>2467</v>
      </c>
      <c r="BK139" s="643"/>
      <c r="BL139" s="164"/>
      <c r="BM139" s="13" t="s">
        <v>2250</v>
      </c>
      <c r="BN139" s="12" t="s">
        <v>381</v>
      </c>
      <c r="BO139" s="572" t="s">
        <v>1559</v>
      </c>
      <c r="BP139" s="230"/>
      <c r="BQ139" s="230"/>
      <c r="BR139" s="572" t="s">
        <v>390</v>
      </c>
      <c r="BS139" s="572" t="s">
        <v>248</v>
      </c>
      <c r="BT139" s="572" t="s">
        <v>2471</v>
      </c>
      <c r="BU139" s="572"/>
      <c r="BV139" s="572"/>
      <c r="BW139" s="572"/>
      <c r="BX139" s="580">
        <f>COUNTIF(AA139,"*")+COUNTIF(AI139,"*")+COUNTIF(AY139,"*")+COUNTIF(BN139,"*")</f>
        <v>3</v>
      </c>
    </row>
    <row r="140" spans="1:77"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03" t="s">
        <v>409</v>
      </c>
      <c r="P140" s="402"/>
      <c r="Q140" s="402"/>
      <c r="R140" s="402"/>
      <c r="S140" s="402">
        <f>Table2[[#This Row],[Minimum possible value]]</f>
        <v>0</v>
      </c>
      <c r="T140" s="402" t="str">
        <f>Table2[[#This Row],[Maximum likely or possible value]]</f>
        <v>None</v>
      </c>
      <c r="U140" s="402"/>
      <c r="V140" s="402"/>
      <c r="W140" s="402"/>
      <c r="X140" s="402"/>
      <c r="Y140" s="516"/>
      <c r="Z140" s="160"/>
      <c r="AA140" s="13"/>
      <c r="AB140" s="13"/>
      <c r="AC140" s="13"/>
      <c r="AD140" s="13"/>
      <c r="AE140" s="13"/>
      <c r="AF140" s="13"/>
      <c r="AG140" s="164"/>
      <c r="AH140" s="13"/>
      <c r="AI140" s="13" t="s">
        <v>409</v>
      </c>
      <c r="AJ140" s="13" t="s">
        <v>409</v>
      </c>
      <c r="AK140" s="13"/>
      <c r="AL140" s="13"/>
      <c r="AM140" s="13"/>
      <c r="AN140" s="13" t="s">
        <v>410</v>
      </c>
      <c r="AO140" s="643" t="s">
        <v>369</v>
      </c>
      <c r="AP140" s="643" t="s">
        <v>411</v>
      </c>
      <c r="AQ140" s="643">
        <v>0</v>
      </c>
      <c r="AR140" s="643" t="s">
        <v>159</v>
      </c>
      <c r="AS140" s="643" t="s">
        <v>386</v>
      </c>
      <c r="AT140" s="643"/>
      <c r="AU140" s="643"/>
      <c r="AV140" s="643"/>
      <c r="AW140" s="164"/>
      <c r="AX140" s="13"/>
      <c r="AY140" s="12"/>
      <c r="AZ140" s="12"/>
      <c r="BA140" s="13"/>
      <c r="BB140" s="13"/>
      <c r="BC140" s="13"/>
      <c r="BD140" s="13"/>
      <c r="BE140" s="13"/>
      <c r="BF140" s="13"/>
      <c r="BG140" s="13"/>
      <c r="BH140" s="13"/>
      <c r="BI140" s="13"/>
      <c r="BJ140" s="13"/>
      <c r="BK140" s="13"/>
      <c r="BL140" s="164"/>
      <c r="BM140" s="13"/>
      <c r="BN140" s="12" t="s">
        <v>412</v>
      </c>
      <c r="BO140" s="13" t="s">
        <v>409</v>
      </c>
      <c r="BP140" s="13"/>
      <c r="BQ140" s="13"/>
      <c r="BR140" s="13" t="s">
        <v>413</v>
      </c>
      <c r="BS140" s="13" t="s">
        <v>414</v>
      </c>
      <c r="BT140" s="13"/>
      <c r="BU140" s="13"/>
      <c r="BV140" s="13"/>
      <c r="BW140" s="13"/>
      <c r="BX140" s="5">
        <f>COUNTIF(Y140,"*")+COUNTIF(AI140,"*")+COUNTIF(AY140,"*")+COUNTIF(BN140,"*")</f>
        <v>2</v>
      </c>
    </row>
    <row r="141" spans="1:77" s="208" customFormat="1" ht="14" hidden="1">
      <c r="A141" s="24">
        <v>5</v>
      </c>
      <c r="B141" s="16">
        <v>5</v>
      </c>
      <c r="C141" s="664" t="s">
        <v>2386</v>
      </c>
      <c r="D141" s="664">
        <v>5</v>
      </c>
      <c r="E141" s="664" t="s">
        <v>518</v>
      </c>
      <c r="F141" s="664"/>
      <c r="G141" s="664"/>
      <c r="H141" s="664"/>
      <c r="I141" s="664" t="s">
        <v>540</v>
      </c>
      <c r="J141" s="285"/>
      <c r="K141" s="223"/>
      <c r="L141" s="24"/>
      <c r="M141" s="223"/>
      <c r="N141" s="223"/>
      <c r="O141" s="285"/>
      <c r="P141" s="631"/>
      <c r="Q141" s="631"/>
      <c r="R141" s="631"/>
      <c r="S141" s="631">
        <f>Table2[[#This Row],[Minimum possible value]]</f>
        <v>0</v>
      </c>
      <c r="T141" s="631">
        <f>Table2[[#This Row],[Maximum likely or possible value]]</f>
        <v>0</v>
      </c>
      <c r="U141" s="631"/>
      <c r="V141" s="631"/>
      <c r="W141" s="631"/>
      <c r="X141" s="631"/>
      <c r="Y141" s="194"/>
      <c r="Z141" s="303"/>
      <c r="AA141" s="13"/>
      <c r="AB141" s="13"/>
      <c r="AC141" s="13"/>
      <c r="AD141" s="13"/>
      <c r="AE141" s="13"/>
      <c r="AF141" s="13"/>
      <c r="AG141" s="164"/>
      <c r="AH141" s="13"/>
      <c r="AI141" s="13"/>
      <c r="AJ141" s="13"/>
      <c r="AK141" s="13"/>
      <c r="AL141" s="13"/>
      <c r="AM141" s="13"/>
      <c r="AN141" s="13"/>
      <c r="AO141" s="13"/>
      <c r="AP141" s="13"/>
      <c r="AQ141" s="13"/>
      <c r="AR141" s="13"/>
      <c r="AS141" s="13"/>
      <c r="AT141" s="13"/>
      <c r="AU141" s="13"/>
      <c r="AV141" s="13"/>
      <c r="AW141" s="164"/>
      <c r="AX141" s="13"/>
      <c r="AY141" s="17" t="s">
        <v>541</v>
      </c>
      <c r="AZ141" s="17" t="s">
        <v>541</v>
      </c>
      <c r="BA141" s="643"/>
      <c r="BB141" s="643"/>
      <c r="BC141" s="643"/>
      <c r="BD141" s="643"/>
      <c r="BE141" s="258" t="s">
        <v>524</v>
      </c>
      <c r="BF141" s="259"/>
      <c r="BG141" s="643" t="s">
        <v>542</v>
      </c>
      <c r="BH141" s="643" t="s">
        <v>539</v>
      </c>
      <c r="BI141" s="643"/>
      <c r="BJ141" s="643"/>
      <c r="BK141" s="643"/>
      <c r="BL141" s="164"/>
      <c r="BM141" s="13"/>
      <c r="BN141" s="12"/>
      <c r="BO141" s="13"/>
      <c r="BP141" s="13"/>
      <c r="BQ141" s="13"/>
      <c r="BR141" s="13"/>
      <c r="BS141" s="13"/>
      <c r="BT141" s="13"/>
      <c r="BU141" s="13"/>
      <c r="BV141" s="13"/>
      <c r="BW141" s="13"/>
      <c r="BX141" s="5">
        <f>COUNTIF(Y141,"*")+COUNTIF(AI141,"*")+COUNTIF(AY141,"*")+COUNTIF(BN141,"*")</f>
        <v>1</v>
      </c>
    </row>
    <row r="142" spans="1:77" s="208" customFormat="1" ht="28" hidden="1">
      <c r="A142" s="27">
        <v>5</v>
      </c>
      <c r="B142" s="16">
        <v>5</v>
      </c>
      <c r="C142" s="672" t="s">
        <v>2386</v>
      </c>
      <c r="D142" s="672">
        <v>7</v>
      </c>
      <c r="E142" s="672" t="s">
        <v>711</v>
      </c>
      <c r="F142" s="672"/>
      <c r="G142" s="672"/>
      <c r="H142" s="672"/>
      <c r="I142" s="672" t="s">
        <v>740</v>
      </c>
      <c r="J142" s="206"/>
      <c r="K142" s="227"/>
      <c r="L142" s="27"/>
      <c r="M142" s="227"/>
      <c r="N142" s="227"/>
      <c r="O142" s="206"/>
      <c r="P142" s="414"/>
      <c r="Q142" s="414"/>
      <c r="R142" s="414"/>
      <c r="S142" s="414">
        <f>Table2[[#This Row],[Minimum possible value]]</f>
        <v>0</v>
      </c>
      <c r="T142" s="414">
        <f>Table2[[#This Row],[Maximum likely or possible value]]</f>
        <v>0</v>
      </c>
      <c r="U142" s="414"/>
      <c r="V142" s="414"/>
      <c r="W142" s="414"/>
      <c r="X142" s="414"/>
      <c r="Y142" s="516"/>
      <c r="Z142" s="160"/>
      <c r="AA142" s="13"/>
      <c r="AB142" s="13"/>
      <c r="AC142" s="13"/>
      <c r="AD142" s="13"/>
      <c r="AE142" s="13"/>
      <c r="AF142" s="13"/>
      <c r="AG142" s="164"/>
      <c r="AH142" s="13"/>
      <c r="AI142" s="13"/>
      <c r="AJ142" s="13"/>
      <c r="AK142" s="13"/>
      <c r="AL142" s="13"/>
      <c r="AM142" s="13"/>
      <c r="AN142" s="13"/>
      <c r="AO142" s="643"/>
      <c r="AP142" s="643"/>
      <c r="AQ142" s="643"/>
      <c r="AR142" s="643"/>
      <c r="AS142" s="643"/>
      <c r="AT142" s="643"/>
      <c r="AU142" s="643"/>
      <c r="AV142" s="643"/>
      <c r="AW142" s="164"/>
      <c r="AX142" s="13"/>
      <c r="AY142" s="17" t="s">
        <v>741</v>
      </c>
      <c r="AZ142" s="17" t="s">
        <v>741</v>
      </c>
      <c r="BA142" s="643"/>
      <c r="BB142" s="643"/>
      <c r="BC142" s="643"/>
      <c r="BD142" s="643"/>
      <c r="BE142" s="643" t="s">
        <v>717</v>
      </c>
      <c r="BF142" s="643" t="s">
        <v>742</v>
      </c>
      <c r="BG142" s="643" t="s">
        <v>743</v>
      </c>
      <c r="BH142" s="643" t="s">
        <v>719</v>
      </c>
      <c r="BI142" s="643"/>
      <c r="BJ142" s="643"/>
      <c r="BK142" s="643"/>
      <c r="BL142" s="164"/>
      <c r="BM142" s="13"/>
      <c r="BN142" s="12"/>
      <c r="BO142" s="13"/>
      <c r="BP142" s="13"/>
      <c r="BQ142" s="13"/>
      <c r="BR142" s="13"/>
      <c r="BS142" s="13"/>
      <c r="BT142" s="13"/>
      <c r="BU142" s="13"/>
      <c r="BV142" s="13"/>
      <c r="BW142" s="13"/>
      <c r="BX142" s="5">
        <f>COUNTIF(Y142,"*")+COUNTIF(AI142,"*")+COUNTIF(AY142,"*")+COUNTIF(BN142,"*")</f>
        <v>1</v>
      </c>
    </row>
    <row r="143" spans="1:77" s="208" customFormat="1" ht="28" hidden="1">
      <c r="A143" s="32">
        <f>A142+1</f>
        <v>6</v>
      </c>
      <c r="B143" s="16">
        <v>5</v>
      </c>
      <c r="C143" s="669" t="s">
        <v>2386</v>
      </c>
      <c r="D143" s="669">
        <v>9</v>
      </c>
      <c r="E143" s="669" t="s">
        <v>856</v>
      </c>
      <c r="F143" s="669"/>
      <c r="G143" s="669"/>
      <c r="H143" s="669"/>
      <c r="I143" s="669" t="s">
        <v>1715</v>
      </c>
      <c r="J143" s="207"/>
      <c r="K143" s="510"/>
      <c r="L143" s="32"/>
      <c r="M143" s="510"/>
      <c r="N143" s="510"/>
      <c r="O143" s="207"/>
      <c r="P143" s="713"/>
      <c r="Q143" s="713"/>
      <c r="R143" s="713"/>
      <c r="S143" s="713">
        <f>Table2[[#This Row],[Minimum possible value]]</f>
        <v>0</v>
      </c>
      <c r="T143" s="713">
        <f>Table2[[#This Row],[Maximum likely or possible value]]</f>
        <v>0</v>
      </c>
      <c r="U143" s="713"/>
      <c r="V143" s="713"/>
      <c r="W143" s="713"/>
      <c r="X143" s="713"/>
      <c r="Y143" s="516"/>
      <c r="Z143" s="527"/>
      <c r="AA143" s="189"/>
      <c r="AB143" s="189"/>
      <c r="AC143" s="189"/>
      <c r="AD143" s="9"/>
      <c r="AE143" s="9"/>
      <c r="AF143" s="9"/>
      <c r="AG143" s="163"/>
      <c r="AH143" s="9"/>
      <c r="AI143" s="13"/>
      <c r="AJ143" s="13"/>
      <c r="AK143" s="13"/>
      <c r="AL143" s="723"/>
      <c r="AM143" s="723"/>
      <c r="AN143" s="13"/>
      <c r="AO143" s="643"/>
      <c r="AP143" s="13"/>
      <c r="AQ143" s="643"/>
      <c r="AR143" s="643"/>
      <c r="AS143" s="643"/>
      <c r="AT143" s="643"/>
      <c r="AU143" s="643"/>
      <c r="AV143" s="643"/>
      <c r="AW143" s="163"/>
      <c r="AX143" s="9"/>
      <c r="AY143" s="12" t="s">
        <v>1714</v>
      </c>
      <c r="AZ143" s="12" t="s">
        <v>1714</v>
      </c>
      <c r="BA143" s="13"/>
      <c r="BB143" s="13" t="s">
        <v>1714</v>
      </c>
      <c r="BC143" s="13"/>
      <c r="BD143" s="13"/>
      <c r="BE143" s="13"/>
      <c r="BF143" s="13"/>
      <c r="BG143" s="13" t="s">
        <v>1715</v>
      </c>
      <c r="BH143" s="13"/>
      <c r="BI143" s="13"/>
      <c r="BJ143" s="13"/>
      <c r="BK143" s="13"/>
      <c r="BL143" s="163"/>
      <c r="BM143" s="9"/>
      <c r="BN143" s="12"/>
      <c r="BO143" s="13"/>
      <c r="BP143" s="13"/>
      <c r="BQ143" s="13"/>
      <c r="BR143" s="13"/>
      <c r="BS143" s="13"/>
      <c r="BT143" s="13"/>
      <c r="BU143" s="13"/>
      <c r="BV143" s="13"/>
      <c r="BW143" s="13"/>
      <c r="BX143" s="5">
        <f>COUNTIF(Y143,"*")+COUNTIF(AI143,"*")+COUNTIF(AY143,"*")+COUNTIF(BN143,"*")</f>
        <v>1</v>
      </c>
    </row>
    <row r="144" spans="1:77" s="208" customFormat="1" ht="28" hidden="1">
      <c r="A144" s="28">
        <v>5</v>
      </c>
      <c r="B144" s="16">
        <v>5</v>
      </c>
      <c r="C144" s="670" t="s">
        <v>2386</v>
      </c>
      <c r="D144" s="670">
        <v>15</v>
      </c>
      <c r="E144" s="670" t="s">
        <v>1594</v>
      </c>
      <c r="F144" s="670"/>
      <c r="G144" s="670"/>
      <c r="H144" s="670"/>
      <c r="I144" s="670" t="s">
        <v>788</v>
      </c>
      <c r="J144" s="291"/>
      <c r="K144" s="675"/>
      <c r="L144" s="29"/>
      <c r="M144" s="675"/>
      <c r="N144" s="675"/>
      <c r="O144" s="291"/>
      <c r="P144" s="700"/>
      <c r="Q144" s="700"/>
      <c r="R144" s="700"/>
      <c r="S144" s="700">
        <f>Table2[[#This Row],[Minimum possible value]]</f>
        <v>0</v>
      </c>
      <c r="T144" s="700">
        <f>Table2[[#This Row],[Maximum likely or possible value]]</f>
        <v>0</v>
      </c>
      <c r="U144" s="700"/>
      <c r="V144" s="700"/>
      <c r="W144" s="700"/>
      <c r="X144" s="700"/>
      <c r="Y144" s="516"/>
      <c r="Z144" s="160"/>
      <c r="AA144" s="13"/>
      <c r="AB144" s="13"/>
      <c r="AC144" s="13"/>
      <c r="AD144" s="13"/>
      <c r="AE144" s="13"/>
      <c r="AF144" s="13"/>
      <c r="AG144" s="164"/>
      <c r="AH144" s="13"/>
      <c r="AI144" s="13"/>
      <c r="AJ144" s="13"/>
      <c r="AK144" s="13"/>
      <c r="AL144" s="13"/>
      <c r="AM144" s="13"/>
      <c r="AN144" s="13"/>
      <c r="AO144" s="13"/>
      <c r="AP144" s="13"/>
      <c r="AQ144" s="13"/>
      <c r="AR144" s="13"/>
      <c r="AS144" s="13"/>
      <c r="AT144" s="13"/>
      <c r="AU144" s="13"/>
      <c r="AV144" s="13"/>
      <c r="AW144" s="164"/>
      <c r="AX144" s="13"/>
      <c r="AY144" s="17" t="s">
        <v>789</v>
      </c>
      <c r="AZ144" s="17" t="s">
        <v>789</v>
      </c>
      <c r="BA144" s="643"/>
      <c r="BB144" s="643"/>
      <c r="BC144" s="643"/>
      <c r="BD144" s="643"/>
      <c r="BE144" s="643" t="s">
        <v>774</v>
      </c>
      <c r="BF144" s="643" t="s">
        <v>790</v>
      </c>
      <c r="BG144" s="643" t="s">
        <v>788</v>
      </c>
      <c r="BH144" s="643"/>
      <c r="BI144" s="643"/>
      <c r="BJ144" s="643"/>
      <c r="BK144" s="643"/>
      <c r="BL144" s="164"/>
      <c r="BM144" s="13"/>
      <c r="BN144" s="12"/>
      <c r="BO144" s="13"/>
      <c r="BP144" s="13"/>
      <c r="BQ144" s="13"/>
      <c r="BR144" s="13"/>
      <c r="BS144" s="13"/>
      <c r="BT144" s="13"/>
      <c r="BU144" s="13"/>
      <c r="BV144" s="13"/>
      <c r="BW144" s="13"/>
      <c r="BX144" s="5">
        <f>COUNTIF(AA144,"*")+COUNTIF(AJ144,"*")+COUNTIF(AY144,"*")+COUNTIF(BN144,"*")</f>
        <v>1</v>
      </c>
    </row>
    <row r="145" spans="1:76" s="208" customFormat="1" ht="42" hidden="1">
      <c r="A145" s="15">
        <v>5</v>
      </c>
      <c r="B145" s="16">
        <v>5</v>
      </c>
      <c r="C145" s="674" t="s">
        <v>2386</v>
      </c>
      <c r="D145" s="674">
        <v>16</v>
      </c>
      <c r="E145" s="674" t="s">
        <v>233</v>
      </c>
      <c r="F145" s="674"/>
      <c r="G145" s="674"/>
      <c r="H145" s="674"/>
      <c r="I145" s="674" t="s">
        <v>249</v>
      </c>
      <c r="J145" s="289"/>
      <c r="K145" s="673"/>
      <c r="L145" s="15"/>
      <c r="M145" s="673"/>
      <c r="N145" s="673"/>
      <c r="O145" s="289"/>
      <c r="P145" s="715"/>
      <c r="Q145" s="715"/>
      <c r="R145" s="715"/>
      <c r="S145" s="715">
        <f>Table2[[#This Row],[Minimum possible value]]</f>
        <v>0</v>
      </c>
      <c r="T145" s="715">
        <f>Table2[[#This Row],[Maximum likely or possible value]]</f>
        <v>0</v>
      </c>
      <c r="U145" s="715"/>
      <c r="V145" s="715"/>
      <c r="W145" s="715"/>
      <c r="X145" s="715"/>
      <c r="Y145" s="516"/>
      <c r="Z145" s="160"/>
      <c r="AA145" s="13"/>
      <c r="AB145" s="13"/>
      <c r="AC145" s="13"/>
      <c r="AD145" s="13"/>
      <c r="AE145" s="13"/>
      <c r="AF145" s="13"/>
      <c r="AG145" s="164"/>
      <c r="AH145" s="13"/>
      <c r="AI145" s="13"/>
      <c r="AJ145" s="13"/>
      <c r="AK145" s="13"/>
      <c r="AL145" s="13"/>
      <c r="AM145" s="13"/>
      <c r="AN145" s="13"/>
      <c r="AO145" s="13"/>
      <c r="AP145" s="13"/>
      <c r="AQ145" s="13"/>
      <c r="AR145" s="13"/>
      <c r="AS145" s="13"/>
      <c r="AT145" s="13"/>
      <c r="AU145" s="13"/>
      <c r="AV145" s="13"/>
      <c r="AW145" s="164"/>
      <c r="AX145" s="13"/>
      <c r="AY145" s="12"/>
      <c r="AZ145" s="12"/>
      <c r="BA145" s="13"/>
      <c r="BB145" s="13"/>
      <c r="BC145" s="13"/>
      <c r="BD145" s="13"/>
      <c r="BE145" s="13"/>
      <c r="BF145" s="13"/>
      <c r="BG145" s="13"/>
      <c r="BH145" s="13"/>
      <c r="BI145" s="13"/>
      <c r="BJ145" s="13"/>
      <c r="BK145" s="13"/>
      <c r="BL145" s="164"/>
      <c r="BM145" s="13"/>
      <c r="BN145" s="12" t="s">
        <v>249</v>
      </c>
      <c r="BO145" s="13" t="s">
        <v>250</v>
      </c>
      <c r="BP145" s="13"/>
      <c r="BQ145" s="13"/>
      <c r="BR145" s="13" t="s">
        <v>251</v>
      </c>
      <c r="BS145" s="13" t="s">
        <v>248</v>
      </c>
      <c r="BT145" s="13"/>
      <c r="BU145" s="13"/>
      <c r="BV145" s="13"/>
      <c r="BW145" s="13"/>
      <c r="BX145" s="5">
        <f t="shared" ref="BX145:BX155" si="7">COUNTIF(Y145,"*")+COUNTIF(AI145,"*")+COUNTIF(AY145,"*")+COUNTIF(BN145,"*")</f>
        <v>1</v>
      </c>
    </row>
    <row r="146" spans="1:76" s="208" customFormat="1" ht="42" hidden="1">
      <c r="A146" s="40">
        <v>5</v>
      </c>
      <c r="B146" s="16">
        <v>5</v>
      </c>
      <c r="C146" s="663" t="s">
        <v>2386</v>
      </c>
      <c r="D146" s="663">
        <v>17</v>
      </c>
      <c r="E146" s="663" t="s">
        <v>1595</v>
      </c>
      <c r="F146" s="663"/>
      <c r="G146" s="663"/>
      <c r="H146" s="663"/>
      <c r="I146" s="663" t="s">
        <v>1115</v>
      </c>
      <c r="J146" s="295"/>
      <c r="K146" s="668"/>
      <c r="L146" s="40"/>
      <c r="M146" s="668"/>
      <c r="N146" s="668"/>
      <c r="O146" s="295"/>
      <c r="P146" s="760"/>
      <c r="Q146" s="760"/>
      <c r="R146" s="760"/>
      <c r="S146" s="760">
        <f>Table2[[#This Row],[Minimum possible value]]</f>
        <v>0</v>
      </c>
      <c r="T146" s="760">
        <f>Table2[[#This Row],[Maximum likely or possible value]]</f>
        <v>0</v>
      </c>
      <c r="U146" s="760"/>
      <c r="V146" s="760"/>
      <c r="W146" s="760"/>
      <c r="X146" s="760"/>
      <c r="Y146" s="516"/>
      <c r="Z146" s="160"/>
      <c r="AA146" s="13"/>
      <c r="AB146" s="13"/>
      <c r="AC146" s="13"/>
      <c r="AD146" s="13"/>
      <c r="AE146" s="13"/>
      <c r="AF146" s="13"/>
      <c r="AG146" s="164"/>
      <c r="AH146" s="13"/>
      <c r="AI146" s="13"/>
      <c r="AJ146" s="13"/>
      <c r="AK146" s="13"/>
      <c r="AL146" s="13"/>
      <c r="AM146" s="13"/>
      <c r="AN146" s="13"/>
      <c r="AO146" s="13"/>
      <c r="AP146" s="13"/>
      <c r="AQ146" s="13"/>
      <c r="AR146" s="13"/>
      <c r="AS146" s="13"/>
      <c r="AT146" s="13"/>
      <c r="AU146" s="13"/>
      <c r="AV146" s="13"/>
      <c r="AW146" s="164"/>
      <c r="AX146" s="13"/>
      <c r="AY146" s="17" t="s">
        <v>1116</v>
      </c>
      <c r="AZ146" s="17" t="s">
        <v>1116</v>
      </c>
      <c r="BA146" s="643"/>
      <c r="BB146" s="643"/>
      <c r="BC146" s="643"/>
      <c r="BD146" s="643"/>
      <c r="BE146" s="643" t="s">
        <v>1102</v>
      </c>
      <c r="BF146" s="643" t="s">
        <v>1117</v>
      </c>
      <c r="BG146" s="643" t="s">
        <v>1117</v>
      </c>
      <c r="BH146" s="643"/>
      <c r="BI146" s="643"/>
      <c r="BJ146" s="643"/>
      <c r="BK146" s="643"/>
      <c r="BL146" s="164"/>
      <c r="BM146" s="13"/>
      <c r="BN146" s="12"/>
      <c r="BO146" s="13"/>
      <c r="BP146" s="13"/>
      <c r="BQ146" s="13"/>
      <c r="BR146" s="13"/>
      <c r="BS146" s="13"/>
      <c r="BT146" s="13"/>
      <c r="BU146" s="13"/>
      <c r="BV146" s="13"/>
      <c r="BW146" s="13"/>
      <c r="BX146" s="5">
        <f t="shared" si="7"/>
        <v>1</v>
      </c>
    </row>
    <row r="147" spans="1:76" s="208" customFormat="1" ht="42" hidden="1">
      <c r="A147" s="544">
        <v>6</v>
      </c>
      <c r="B147" s="544">
        <v>5</v>
      </c>
      <c r="C147" s="545" t="s">
        <v>2386</v>
      </c>
      <c r="D147" s="545">
        <v>7</v>
      </c>
      <c r="E147" s="545" t="s">
        <v>260</v>
      </c>
      <c r="F147" s="545"/>
      <c r="G147" s="545" t="s">
        <v>1621</v>
      </c>
      <c r="H147" s="545" t="s">
        <v>1621</v>
      </c>
      <c r="I147" s="545" t="s">
        <v>310</v>
      </c>
      <c r="J147" s="202" t="str">
        <f>_xlfn.CONCAT("'&lt;br&gt;','&lt;b&gt;','",I147, ": ','&lt;/b&gt;',",O147, ",'&lt;/br&gt;',")</f>
        <v>'&lt;br&gt;','&lt;b&gt;','Average wetted width from transects: ','&lt;/b&gt;',WetWidth,'&lt;/br&gt;',</v>
      </c>
      <c r="K147" s="667" t="s">
        <v>1813</v>
      </c>
      <c r="L147" s="544" t="s">
        <v>2438</v>
      </c>
      <c r="M147" s="667"/>
      <c r="N147" s="667" t="s">
        <v>248</v>
      </c>
      <c r="O147" s="544" t="s">
        <v>311</v>
      </c>
      <c r="P147" s="544" t="str">
        <f>Table2[[#This Row],[measurementTerm]]</f>
        <v>WetWidth</v>
      </c>
      <c r="Q147" s="667"/>
      <c r="R147" s="667"/>
      <c r="S147" s="667">
        <f>Table2[[#This Row],[Minimum possible value]]</f>
        <v>0</v>
      </c>
      <c r="T147" s="667" t="str">
        <f>Table2[[#This Row],[Maximum likely or possible value]]</f>
        <v>None</v>
      </c>
      <c r="U147" s="667"/>
      <c r="V147" s="667"/>
      <c r="W147" s="667"/>
      <c r="X147" s="667"/>
      <c r="Y147" s="591" t="s">
        <v>2218</v>
      </c>
      <c r="Z147" s="303"/>
      <c r="AA147" s="572" t="s">
        <v>2218</v>
      </c>
      <c r="AB147" s="13"/>
      <c r="AC147" s="13"/>
      <c r="AD147" s="13" t="s">
        <v>248</v>
      </c>
      <c r="AE147" s="13"/>
      <c r="AF147" s="13"/>
      <c r="AG147" s="164"/>
      <c r="AH147" s="572" t="s">
        <v>2219</v>
      </c>
      <c r="AI147" s="13" t="s">
        <v>312</v>
      </c>
      <c r="AJ147" s="572" t="s">
        <v>1737</v>
      </c>
      <c r="AK147" s="572" t="s">
        <v>2430</v>
      </c>
      <c r="AL147" s="572"/>
      <c r="AM147" s="572"/>
      <c r="AN147" s="572" t="s">
        <v>313</v>
      </c>
      <c r="AO147" s="643" t="s">
        <v>78</v>
      </c>
      <c r="AP147" s="643" t="s">
        <v>248</v>
      </c>
      <c r="AQ147" s="643">
        <v>0</v>
      </c>
      <c r="AR147" s="643" t="s">
        <v>159</v>
      </c>
      <c r="AS147" s="643" t="s">
        <v>78</v>
      </c>
      <c r="AT147" s="643"/>
      <c r="AU147" s="643"/>
      <c r="AV147" s="643"/>
      <c r="AW147" s="164"/>
      <c r="AX147" s="13"/>
      <c r="AY147" s="576" t="s">
        <v>314</v>
      </c>
      <c r="AZ147" s="576" t="s">
        <v>314</v>
      </c>
      <c r="BA147" s="577"/>
      <c r="BB147" s="577" t="s">
        <v>314</v>
      </c>
      <c r="BC147" s="577"/>
      <c r="BD147" s="577"/>
      <c r="BE147" s="577" t="s">
        <v>268</v>
      </c>
      <c r="BF147" s="577" t="s">
        <v>315</v>
      </c>
      <c r="BG147" s="577" t="s">
        <v>315</v>
      </c>
      <c r="BH147" s="643" t="s">
        <v>248</v>
      </c>
      <c r="BI147" s="643"/>
      <c r="BJ147" s="643"/>
      <c r="BK147" s="643"/>
      <c r="BL147" s="164"/>
      <c r="BM147" s="13"/>
      <c r="BN147" s="12"/>
      <c r="BO147" s="572"/>
      <c r="BP147" s="230"/>
      <c r="BQ147" s="230"/>
      <c r="BR147" s="572"/>
      <c r="BS147" s="572"/>
      <c r="BT147" s="572"/>
      <c r="BU147" s="572"/>
      <c r="BV147" s="572"/>
      <c r="BW147" s="572"/>
      <c r="BX147" s="580">
        <f t="shared" si="7"/>
        <v>3</v>
      </c>
    </row>
    <row r="148" spans="1:76" s="208" customFormat="1" ht="14" hidden="1">
      <c r="A148" s="22">
        <v>6</v>
      </c>
      <c r="B148" s="16">
        <v>5</v>
      </c>
      <c r="C148" s="481" t="s">
        <v>2386</v>
      </c>
      <c r="D148" s="481">
        <v>2</v>
      </c>
      <c r="E148" s="481" t="s">
        <v>1593</v>
      </c>
      <c r="F148" s="481"/>
      <c r="G148" s="481"/>
      <c r="H148" s="481"/>
      <c r="I148" s="481" t="s">
        <v>455</v>
      </c>
      <c r="J148" s="23"/>
      <c r="K148" s="222"/>
      <c r="L148" s="23"/>
      <c r="M148" s="222"/>
      <c r="N148" s="222"/>
      <c r="O148" s="204"/>
      <c r="P148" s="221"/>
      <c r="Q148" s="221"/>
      <c r="R148" s="221"/>
      <c r="S148" s="221">
        <f>Table2[[#This Row],[Minimum possible value]]</f>
        <v>0</v>
      </c>
      <c r="T148" s="221">
        <f>Table2[[#This Row],[Maximum likely or possible value]]</f>
        <v>0</v>
      </c>
      <c r="U148" s="221"/>
      <c r="V148" s="221"/>
      <c r="W148" s="221"/>
      <c r="X148" s="221"/>
      <c r="Y148" s="194"/>
      <c r="Z148" s="303"/>
      <c r="AA148" s="13"/>
      <c r="AB148" s="13"/>
      <c r="AC148" s="13"/>
      <c r="AD148" s="13"/>
      <c r="AE148" s="13"/>
      <c r="AF148" s="13"/>
      <c r="AG148" s="164"/>
      <c r="AH148" s="13"/>
      <c r="AI148" s="13"/>
      <c r="AJ148" s="13"/>
      <c r="AK148" s="13"/>
      <c r="AL148" s="13"/>
      <c r="AM148" s="13"/>
      <c r="AN148" s="13"/>
      <c r="AO148" s="13"/>
      <c r="AP148" s="13"/>
      <c r="AQ148" s="13"/>
      <c r="AR148" s="13"/>
      <c r="AS148" s="13"/>
      <c r="AT148" s="13"/>
      <c r="AU148" s="13"/>
      <c r="AV148" s="13"/>
      <c r="AW148" s="164"/>
      <c r="AX148" s="13"/>
      <c r="AY148" s="17" t="s">
        <v>456</v>
      </c>
      <c r="AZ148" s="17" t="s">
        <v>456</v>
      </c>
      <c r="BA148" s="643"/>
      <c r="BB148" s="643"/>
      <c r="BC148" s="643"/>
      <c r="BD148" s="643"/>
      <c r="BE148" s="643" t="s">
        <v>425</v>
      </c>
      <c r="BF148" s="643" t="s">
        <v>455</v>
      </c>
      <c r="BG148" s="643" t="s">
        <v>455</v>
      </c>
      <c r="BH148" s="643"/>
      <c r="BI148" s="643"/>
      <c r="BJ148" s="643"/>
      <c r="BK148" s="643"/>
      <c r="BL148" s="164"/>
      <c r="BM148" s="13"/>
      <c r="BN148" s="12"/>
      <c r="BO148" s="13"/>
      <c r="BP148" s="13"/>
      <c r="BQ148" s="13"/>
      <c r="BR148" s="13"/>
      <c r="BS148" s="13"/>
      <c r="BT148" s="13"/>
      <c r="BU148" s="13"/>
      <c r="BV148" s="13"/>
      <c r="BW148" s="13"/>
      <c r="BX148" s="5">
        <f t="shared" si="7"/>
        <v>1</v>
      </c>
    </row>
    <row r="149" spans="1:76" s="208" customFormat="1" ht="28" hidden="1">
      <c r="A149" s="26">
        <v>6</v>
      </c>
      <c r="B149" s="16">
        <v>5</v>
      </c>
      <c r="C149" s="530" t="s">
        <v>2386</v>
      </c>
      <c r="D149" s="530">
        <v>3</v>
      </c>
      <c r="E149" s="530" t="s">
        <v>1592</v>
      </c>
      <c r="F149" s="530"/>
      <c r="G149" s="530"/>
      <c r="H149" s="530"/>
      <c r="I149" s="530" t="s">
        <v>689</v>
      </c>
      <c r="J149" s="290"/>
      <c r="K149" s="508"/>
      <c r="L149" s="26"/>
      <c r="M149" s="508"/>
      <c r="N149" s="508"/>
      <c r="O149" s="290"/>
      <c r="P149" s="629"/>
      <c r="Q149" s="629"/>
      <c r="R149" s="629"/>
      <c r="S149" s="629">
        <f>Table2[[#This Row],[Minimum possible value]]</f>
        <v>0</v>
      </c>
      <c r="T149" s="629">
        <f>Table2[[#This Row],[Maximum likely or possible value]]</f>
        <v>0</v>
      </c>
      <c r="U149" s="629"/>
      <c r="V149" s="629"/>
      <c r="W149" s="629"/>
      <c r="X149" s="629"/>
      <c r="Y149" s="516"/>
      <c r="Z149" s="160"/>
      <c r="AA149" s="13"/>
      <c r="AB149" s="13"/>
      <c r="AC149" s="13"/>
      <c r="AD149" s="13"/>
      <c r="AE149" s="13"/>
      <c r="AF149" s="13"/>
      <c r="AG149" s="164"/>
      <c r="AH149" s="13"/>
      <c r="AI149" s="13"/>
      <c r="AJ149" s="13"/>
      <c r="AK149" s="13"/>
      <c r="AL149" s="13"/>
      <c r="AM149" s="13"/>
      <c r="AN149" s="13"/>
      <c r="AO149" s="13"/>
      <c r="AP149" s="13"/>
      <c r="AQ149" s="13"/>
      <c r="AR149" s="13"/>
      <c r="AS149" s="13"/>
      <c r="AT149" s="13"/>
      <c r="AU149" s="13"/>
      <c r="AV149" s="13"/>
      <c r="AW149" s="164"/>
      <c r="AX149" s="13"/>
      <c r="AY149" s="17" t="s">
        <v>690</v>
      </c>
      <c r="AZ149" s="17" t="s">
        <v>690</v>
      </c>
      <c r="BA149" s="643"/>
      <c r="BB149" s="643"/>
      <c r="BC149" s="643"/>
      <c r="BD149" s="643"/>
      <c r="BE149" s="643" t="s">
        <v>672</v>
      </c>
      <c r="BF149" s="643" t="s">
        <v>689</v>
      </c>
      <c r="BG149" s="643" t="s">
        <v>689</v>
      </c>
      <c r="BH149" s="643"/>
      <c r="BI149" s="643"/>
      <c r="BJ149" s="643"/>
      <c r="BK149" s="643"/>
      <c r="BL149" s="164"/>
      <c r="BM149" s="13"/>
      <c r="BN149" s="12"/>
      <c r="BO149" s="13"/>
      <c r="BP149" s="13"/>
      <c r="BQ149" s="13"/>
      <c r="BR149" s="13"/>
      <c r="BS149" s="13"/>
      <c r="BT149" s="13"/>
      <c r="BU149" s="13"/>
      <c r="BV149" s="13"/>
      <c r="BW149" s="13"/>
      <c r="BX149" s="5">
        <f t="shared" si="7"/>
        <v>1</v>
      </c>
    </row>
    <row r="150" spans="1:76" s="208" customFormat="1" ht="84" hidden="1">
      <c r="A150" s="548">
        <v>6</v>
      </c>
      <c r="B150" s="544">
        <v>5</v>
      </c>
      <c r="C150" s="739" t="s">
        <v>2386</v>
      </c>
      <c r="D150" s="739">
        <v>15</v>
      </c>
      <c r="E150" s="739" t="s">
        <v>380</v>
      </c>
      <c r="F150" s="739"/>
      <c r="G150" s="739" t="s">
        <v>1621</v>
      </c>
      <c r="H150" s="739" t="s">
        <v>1621</v>
      </c>
      <c r="I150" s="739" t="s">
        <v>399</v>
      </c>
      <c r="J150" s="203" t="str">
        <f>_xlfn.CONCAT("'&lt;br&gt;','&lt;b&gt;','",I150, ": ','&lt;/b&gt;',",O150, ",'&lt;/br&gt;',")</f>
        <v>'&lt;br&gt;','&lt;b&gt;','Percent pools: ','&lt;/b&gt;',PctPool,'&lt;/br&gt;',</v>
      </c>
      <c r="K150" s="547" t="s">
        <v>1815</v>
      </c>
      <c r="L150" s="548" t="s">
        <v>2438</v>
      </c>
      <c r="M150" s="547" t="s">
        <v>2238</v>
      </c>
      <c r="N150" s="547" t="s">
        <v>277</v>
      </c>
      <c r="O150" s="548" t="s">
        <v>1583</v>
      </c>
      <c r="P150" s="544" t="str">
        <f>Table2[[#This Row],[measurementTerm]]</f>
        <v>PctPool</v>
      </c>
      <c r="Q150" s="667"/>
      <c r="R150" s="547"/>
      <c r="S150" s="547">
        <f>Table2[[#This Row],[Minimum possible value]]</f>
        <v>0</v>
      </c>
      <c r="T150" s="547">
        <f>Table2[[#This Row],[Maximum likely or possible value]]</f>
        <v>100</v>
      </c>
      <c r="U150" s="547"/>
      <c r="V150" s="547"/>
      <c r="W150" s="547"/>
      <c r="X150" s="547"/>
      <c r="Y150" s="592" t="s">
        <v>2248</v>
      </c>
      <c r="Z150" s="303"/>
      <c r="AA150" s="572"/>
      <c r="AB150" s="13"/>
      <c r="AC150" s="13"/>
      <c r="AD150" s="13" t="s">
        <v>277</v>
      </c>
      <c r="AE150" s="13" t="s">
        <v>2458</v>
      </c>
      <c r="AF150" s="13"/>
      <c r="AG150" s="164" t="s">
        <v>2459</v>
      </c>
      <c r="AH150" s="572" t="s">
        <v>2219</v>
      </c>
      <c r="AI150" s="13" t="s">
        <v>400</v>
      </c>
      <c r="AJ150" s="572" t="s">
        <v>1576</v>
      </c>
      <c r="AK150" s="572" t="s">
        <v>400</v>
      </c>
      <c r="AL150" s="572"/>
      <c r="AM150" s="572"/>
      <c r="AN150" s="572" t="s">
        <v>401</v>
      </c>
      <c r="AO150" s="643" t="s">
        <v>369</v>
      </c>
      <c r="AP150" s="643" t="s">
        <v>277</v>
      </c>
      <c r="AQ150" s="643">
        <v>0</v>
      </c>
      <c r="AR150" s="643">
        <v>100</v>
      </c>
      <c r="AS150" s="643" t="s">
        <v>386</v>
      </c>
      <c r="AT150" s="643"/>
      <c r="AU150" s="643" t="s">
        <v>2462</v>
      </c>
      <c r="AV150" s="643"/>
      <c r="AW150" s="164"/>
      <c r="AX150" s="13"/>
      <c r="AY150" s="588"/>
      <c r="AZ150" s="588"/>
      <c r="BA150" s="589"/>
      <c r="BB150" s="589"/>
      <c r="BC150" s="589"/>
      <c r="BD150" s="589"/>
      <c r="BE150" s="589" t="s">
        <v>403</v>
      </c>
      <c r="BF150" s="589" t="s">
        <v>404</v>
      </c>
      <c r="BG150" s="577" t="s">
        <v>404</v>
      </c>
      <c r="BH150" s="21" t="s">
        <v>2249</v>
      </c>
      <c r="BI150" s="21"/>
      <c r="BJ150" s="21" t="s">
        <v>2467</v>
      </c>
      <c r="BK150" s="21"/>
      <c r="BL150" s="164">
        <v>88</v>
      </c>
      <c r="BM150" s="13" t="s">
        <v>2251</v>
      </c>
      <c r="BN150" s="12" t="s">
        <v>399</v>
      </c>
      <c r="BO150" s="572" t="s">
        <v>406</v>
      </c>
      <c r="BP150" s="230"/>
      <c r="BQ150" s="230"/>
      <c r="BR150" s="572" t="s">
        <v>407</v>
      </c>
      <c r="BS150" s="572" t="s">
        <v>283</v>
      </c>
      <c r="BT150" s="572" t="s">
        <v>2471</v>
      </c>
      <c r="BU150" s="572"/>
      <c r="BV150" s="572" t="s">
        <v>2472</v>
      </c>
      <c r="BW150" s="572"/>
      <c r="BX150" s="580">
        <f t="shared" si="7"/>
        <v>3</v>
      </c>
    </row>
    <row r="151" spans="1:76" s="208" customFormat="1" ht="28" hidden="1">
      <c r="A151" s="19">
        <v>6</v>
      </c>
      <c r="B151" s="16">
        <v>5</v>
      </c>
      <c r="C151" s="477" t="s">
        <v>2386</v>
      </c>
      <c r="D151" s="477">
        <v>4</v>
      </c>
      <c r="E151" s="477" t="s">
        <v>380</v>
      </c>
      <c r="F151" s="477"/>
      <c r="G151" s="477"/>
      <c r="H151" s="477"/>
      <c r="I151" s="477" t="s">
        <v>415</v>
      </c>
      <c r="J151" s="203"/>
      <c r="K151" s="219"/>
      <c r="L151" s="19"/>
      <c r="M151" s="219"/>
      <c r="N151" s="219"/>
      <c r="O151" s="203"/>
      <c r="P151" s="402"/>
      <c r="Q151" s="402"/>
      <c r="R151" s="402"/>
      <c r="S151" s="402">
        <f>Table2[[#This Row],[Minimum possible value]]</f>
        <v>0</v>
      </c>
      <c r="T151" s="402">
        <f>Table2[[#This Row],[Maximum likely or possible value]]</f>
        <v>0</v>
      </c>
      <c r="U151" s="402"/>
      <c r="V151" s="402"/>
      <c r="W151" s="402"/>
      <c r="X151" s="402"/>
      <c r="Y151" s="516"/>
      <c r="Z151" s="160"/>
      <c r="AA151" s="13"/>
      <c r="AB151" s="13"/>
      <c r="AC151" s="13"/>
      <c r="AD151" s="13"/>
      <c r="AE151" s="13"/>
      <c r="AF151" s="13"/>
      <c r="AG151" s="164"/>
      <c r="AH151" s="13"/>
      <c r="AI151" s="13"/>
      <c r="AJ151" s="13"/>
      <c r="AK151" s="13"/>
      <c r="AL151" s="13"/>
      <c r="AM151" s="13"/>
      <c r="AN151" s="13"/>
      <c r="AO151" s="643"/>
      <c r="AP151" s="643"/>
      <c r="AQ151" s="643"/>
      <c r="AR151" s="643"/>
      <c r="AS151" s="643"/>
      <c r="AT151" s="643"/>
      <c r="AU151" s="643"/>
      <c r="AV151" s="643"/>
      <c r="AW151" s="164"/>
      <c r="AX151" s="13"/>
      <c r="AY151" s="17" t="s">
        <v>416</v>
      </c>
      <c r="AZ151" s="17" t="s">
        <v>416</v>
      </c>
      <c r="BA151" s="643"/>
      <c r="BB151" s="643"/>
      <c r="BC151" s="643"/>
      <c r="BD151" s="643"/>
      <c r="BE151" s="643" t="s">
        <v>388</v>
      </c>
      <c r="BF151" s="643" t="s">
        <v>417</v>
      </c>
      <c r="BG151" s="643" t="s">
        <v>417</v>
      </c>
      <c r="BH151" s="643" t="s">
        <v>418</v>
      </c>
      <c r="BI151" s="643"/>
      <c r="BJ151" s="643"/>
      <c r="BK151" s="643"/>
      <c r="BL151" s="164"/>
      <c r="BM151" s="13"/>
      <c r="BN151" s="12"/>
      <c r="BO151" s="13"/>
      <c r="BP151" s="13"/>
      <c r="BQ151" s="13"/>
      <c r="BR151" s="13"/>
      <c r="BS151" s="13"/>
      <c r="BT151" s="13"/>
      <c r="BU151" s="13"/>
      <c r="BV151" s="13"/>
      <c r="BW151" s="13"/>
      <c r="BX151" s="5">
        <f t="shared" si="7"/>
        <v>1</v>
      </c>
    </row>
    <row r="152" spans="1:76" s="208" customFormat="1" ht="14" hidden="1">
      <c r="A152" s="24">
        <v>6</v>
      </c>
      <c r="B152" s="16">
        <v>5</v>
      </c>
      <c r="C152" s="664" t="s">
        <v>2386</v>
      </c>
      <c r="D152" s="664">
        <v>5</v>
      </c>
      <c r="E152" s="664" t="s">
        <v>518</v>
      </c>
      <c r="F152" s="664"/>
      <c r="G152" s="664"/>
      <c r="H152" s="664"/>
      <c r="I152" s="664" t="s">
        <v>543</v>
      </c>
      <c r="J152" s="285"/>
      <c r="K152" s="223"/>
      <c r="L152" s="24"/>
      <c r="M152" s="223"/>
      <c r="N152" s="223"/>
      <c r="O152" s="285"/>
      <c r="P152" s="631"/>
      <c r="Q152" s="631"/>
      <c r="R152" s="631"/>
      <c r="S152" s="631">
        <f>Table2[[#This Row],[Minimum possible value]]</f>
        <v>0</v>
      </c>
      <c r="T152" s="631">
        <f>Table2[[#This Row],[Maximum likely or possible value]]</f>
        <v>0</v>
      </c>
      <c r="U152" s="631"/>
      <c r="V152" s="631"/>
      <c r="W152" s="631"/>
      <c r="X152" s="631"/>
      <c r="Y152" s="194"/>
      <c r="Z152" s="303"/>
      <c r="AA152" s="13"/>
      <c r="AB152" s="13"/>
      <c r="AC152" s="13"/>
      <c r="AD152" s="13"/>
      <c r="AE152" s="13"/>
      <c r="AF152" s="13"/>
      <c r="AG152" s="164"/>
      <c r="AH152" s="13"/>
      <c r="AI152" s="11"/>
      <c r="AJ152" s="11"/>
      <c r="AK152" s="11"/>
      <c r="AL152" s="11"/>
      <c r="AM152" s="11"/>
      <c r="AN152" s="11"/>
      <c r="AO152" s="11"/>
      <c r="AP152" s="11"/>
      <c r="AQ152" s="11"/>
      <c r="AR152" s="11"/>
      <c r="AS152" s="11"/>
      <c r="AT152" s="11"/>
      <c r="AU152" s="11"/>
      <c r="AV152" s="11"/>
      <c r="AW152" s="164"/>
      <c r="AX152" s="13"/>
      <c r="AY152" s="17" t="s">
        <v>544</v>
      </c>
      <c r="AZ152" s="17" t="s">
        <v>544</v>
      </c>
      <c r="BA152" s="643"/>
      <c r="BB152" s="643"/>
      <c r="BC152" s="643"/>
      <c r="BD152" s="643"/>
      <c r="BE152" s="643" t="s">
        <v>524</v>
      </c>
      <c r="BF152" s="643" t="s">
        <v>545</v>
      </c>
      <c r="BG152" s="643"/>
      <c r="BH152" s="643"/>
      <c r="BI152" s="643"/>
      <c r="BJ152" s="643"/>
      <c r="BK152" s="643"/>
      <c r="BL152" s="164"/>
      <c r="BM152" s="13"/>
      <c r="BN152" s="25"/>
      <c r="BO152" s="11"/>
      <c r="BP152" s="11"/>
      <c r="BQ152" s="11"/>
      <c r="BR152" s="11"/>
      <c r="BS152" s="11"/>
      <c r="BT152" s="11"/>
      <c r="BU152" s="11"/>
      <c r="BV152" s="11"/>
      <c r="BW152" s="11"/>
      <c r="BX152" s="5">
        <f t="shared" si="7"/>
        <v>1</v>
      </c>
    </row>
    <row r="153" spans="1:76" s="208" customFormat="1" ht="28" hidden="1">
      <c r="A153" s="27">
        <v>6</v>
      </c>
      <c r="B153" s="16">
        <v>5</v>
      </c>
      <c r="C153" s="672" t="s">
        <v>2386</v>
      </c>
      <c r="D153" s="672">
        <v>7</v>
      </c>
      <c r="E153" s="672" t="s">
        <v>711</v>
      </c>
      <c r="F153" s="672"/>
      <c r="G153" s="672"/>
      <c r="H153" s="672"/>
      <c r="I153" s="672" t="s">
        <v>744</v>
      </c>
      <c r="J153" s="206"/>
      <c r="K153" s="227"/>
      <c r="L153" s="27"/>
      <c r="M153" s="227"/>
      <c r="N153" s="227"/>
      <c r="O153" s="206"/>
      <c r="P153" s="414"/>
      <c r="Q153" s="414"/>
      <c r="R153" s="414"/>
      <c r="S153" s="414">
        <f>Table2[[#This Row],[Minimum possible value]]</f>
        <v>0</v>
      </c>
      <c r="T153" s="414">
        <f>Table2[[#This Row],[Maximum likely or possible value]]</f>
        <v>0</v>
      </c>
      <c r="U153" s="414"/>
      <c r="V153" s="414"/>
      <c r="W153" s="414"/>
      <c r="X153" s="414"/>
      <c r="Y153" s="516"/>
      <c r="Z153" s="160"/>
      <c r="AA153" s="13"/>
      <c r="AB153" s="13"/>
      <c r="AC153" s="13"/>
      <c r="AD153" s="13"/>
      <c r="AE153" s="13"/>
      <c r="AF153" s="13"/>
      <c r="AG153" s="164"/>
      <c r="AH153" s="13"/>
      <c r="AI153" s="13"/>
      <c r="AJ153" s="13"/>
      <c r="AK153" s="13"/>
      <c r="AL153" s="13"/>
      <c r="AM153" s="13"/>
      <c r="AN153" s="13"/>
      <c r="AO153" s="643"/>
      <c r="AP153" s="643"/>
      <c r="AQ153" s="643"/>
      <c r="AR153" s="643"/>
      <c r="AS153" s="643"/>
      <c r="AT153" s="643"/>
      <c r="AU153" s="643"/>
      <c r="AV153" s="643"/>
      <c r="AW153" s="164"/>
      <c r="AX153" s="13"/>
      <c r="AY153" s="17" t="s">
        <v>745</v>
      </c>
      <c r="AZ153" s="17" t="s">
        <v>745</v>
      </c>
      <c r="BA153" s="491"/>
      <c r="BB153" s="491"/>
      <c r="BC153" s="491"/>
      <c r="BD153" s="491"/>
      <c r="BE153" s="643" t="s">
        <v>717</v>
      </c>
      <c r="BF153" s="643" t="s">
        <v>746</v>
      </c>
      <c r="BG153" s="643" t="s">
        <v>747</v>
      </c>
      <c r="BH153" s="643" t="s">
        <v>719</v>
      </c>
      <c r="BI153" s="643"/>
      <c r="BJ153" s="643"/>
      <c r="BK153" s="643"/>
      <c r="BL153" s="164"/>
      <c r="BM153" s="13"/>
      <c r="BN153" s="12"/>
      <c r="BO153" s="13"/>
      <c r="BP153" s="13"/>
      <c r="BQ153" s="13"/>
      <c r="BR153" s="13"/>
      <c r="BS153" s="13"/>
      <c r="BT153" s="13"/>
      <c r="BU153" s="13"/>
      <c r="BV153" s="13"/>
      <c r="BW153" s="13"/>
      <c r="BX153" s="5">
        <f t="shared" si="7"/>
        <v>1</v>
      </c>
    </row>
    <row r="154" spans="1:76" s="208" customFormat="1" ht="28" hidden="1">
      <c r="A154" s="32">
        <f>A153+1</f>
        <v>7</v>
      </c>
      <c r="B154" s="16">
        <v>5</v>
      </c>
      <c r="C154" s="669" t="s">
        <v>2386</v>
      </c>
      <c r="D154" s="669">
        <v>9</v>
      </c>
      <c r="E154" s="669" t="s">
        <v>856</v>
      </c>
      <c r="F154" s="669"/>
      <c r="G154" s="669"/>
      <c r="H154" s="669"/>
      <c r="I154" s="669" t="s">
        <v>875</v>
      </c>
      <c r="J154" s="207"/>
      <c r="K154" s="510"/>
      <c r="L154" s="32"/>
      <c r="M154" s="510"/>
      <c r="N154" s="510"/>
      <c r="O154" s="207"/>
      <c r="P154" s="713"/>
      <c r="Q154" s="713"/>
      <c r="R154" s="713"/>
      <c r="S154" s="713"/>
      <c r="T154" s="713"/>
      <c r="U154" s="713"/>
      <c r="V154" s="713"/>
      <c r="W154" s="713"/>
      <c r="X154" s="713" t="s">
        <v>2566</v>
      </c>
      <c r="Y154" s="516"/>
      <c r="Z154" s="160"/>
      <c r="AA154" s="13"/>
      <c r="AB154" s="13"/>
      <c r="AC154" s="13"/>
      <c r="AD154" s="13"/>
      <c r="AE154" s="13"/>
      <c r="AF154" s="13"/>
      <c r="AG154" s="164"/>
      <c r="AH154" s="13"/>
      <c r="AI154" s="13" t="s">
        <v>876</v>
      </c>
      <c r="AJ154" s="13" t="s">
        <v>876</v>
      </c>
      <c r="AK154" s="13"/>
      <c r="AL154" s="13"/>
      <c r="AM154" s="13"/>
      <c r="AN154" s="13" t="s">
        <v>877</v>
      </c>
      <c r="AO154" s="643" t="s">
        <v>307</v>
      </c>
      <c r="AP154" s="643" t="s">
        <v>78</v>
      </c>
      <c r="AQ154" s="643" t="s">
        <v>446</v>
      </c>
      <c r="AR154" s="643" t="s">
        <v>511</v>
      </c>
      <c r="AS154" s="643" t="s">
        <v>78</v>
      </c>
      <c r="AT154" s="643"/>
      <c r="AU154" s="643"/>
      <c r="AV154" s="643"/>
      <c r="AW154" s="164"/>
      <c r="AX154" s="13"/>
      <c r="AY154" s="12"/>
      <c r="AZ154" s="12"/>
      <c r="BA154" s="13"/>
      <c r="BB154" s="13"/>
      <c r="BC154" s="13"/>
      <c r="BD154" s="13"/>
      <c r="BE154" s="13"/>
      <c r="BF154" s="13"/>
      <c r="BG154" s="13"/>
      <c r="BH154" s="13"/>
      <c r="BI154" s="13"/>
      <c r="BJ154" s="13"/>
      <c r="BK154" s="13"/>
      <c r="BL154" s="164"/>
      <c r="BM154" s="13"/>
      <c r="BN154" s="12"/>
      <c r="BO154" s="13"/>
      <c r="BP154" s="13"/>
      <c r="BQ154" s="13"/>
      <c r="BR154" s="13"/>
      <c r="BS154" s="13"/>
      <c r="BT154" s="13"/>
      <c r="BU154" s="13"/>
      <c r="BV154" s="13"/>
      <c r="BW154" s="13"/>
      <c r="BX154" s="5">
        <f t="shared" si="7"/>
        <v>1</v>
      </c>
    </row>
    <row r="155" spans="1:76" s="208" customFormat="1" ht="56" hidden="1">
      <c r="A155" s="30">
        <v>6</v>
      </c>
      <c r="B155" s="16">
        <v>5</v>
      </c>
      <c r="C155" s="665" t="s">
        <v>2386</v>
      </c>
      <c r="D155" s="665">
        <v>10</v>
      </c>
      <c r="E155" s="665" t="s">
        <v>813</v>
      </c>
      <c r="F155" s="665"/>
      <c r="G155" s="665"/>
      <c r="H155" s="665"/>
      <c r="I155" s="665" t="s">
        <v>837</v>
      </c>
      <c r="J155" s="30"/>
      <c r="K155" s="676"/>
      <c r="L155" s="30"/>
      <c r="M155" s="676"/>
      <c r="N155" s="676"/>
      <c r="O155" s="286"/>
      <c r="P155" s="714"/>
      <c r="Q155" s="714"/>
      <c r="R155" s="714"/>
      <c r="S155" s="714">
        <f>Table2[[#This Row],[Minimum possible value]]</f>
        <v>0</v>
      </c>
      <c r="T155" s="714" t="str">
        <f>Table2[[#This Row],[Maximum likely or possible value]]</f>
        <v>None</v>
      </c>
      <c r="U155" s="714"/>
      <c r="V155" s="714"/>
      <c r="W155" s="714"/>
      <c r="X155" s="714"/>
      <c r="Y155" s="516"/>
      <c r="Z155" s="160"/>
      <c r="AA155" s="13"/>
      <c r="AB155" s="13"/>
      <c r="AC155" s="13"/>
      <c r="AD155" s="13"/>
      <c r="AE155" s="13"/>
      <c r="AF155" s="13"/>
      <c r="AG155" s="164"/>
      <c r="AH155" s="13"/>
      <c r="AI155" s="13" t="s">
        <v>838</v>
      </c>
      <c r="AJ155" s="13" t="s">
        <v>838</v>
      </c>
      <c r="AK155" s="13"/>
      <c r="AL155" s="13"/>
      <c r="AM155" s="13"/>
      <c r="AN155" s="13" t="s">
        <v>839</v>
      </c>
      <c r="AO155" s="643" t="s">
        <v>307</v>
      </c>
      <c r="AP155" s="643" t="s">
        <v>830</v>
      </c>
      <c r="AQ155" s="643">
        <v>0</v>
      </c>
      <c r="AR155" s="643" t="s">
        <v>159</v>
      </c>
      <c r="AS155" s="643" t="s">
        <v>78</v>
      </c>
      <c r="AT155" s="643"/>
      <c r="AU155" s="643"/>
      <c r="AV155" s="643"/>
      <c r="AW155" s="164"/>
      <c r="AX155" s="13"/>
      <c r="AY155" s="263"/>
      <c r="AZ155" s="263"/>
      <c r="BA155" s="13"/>
      <c r="BB155" s="13"/>
      <c r="BC155" s="13"/>
      <c r="BD155" s="13"/>
      <c r="BE155" s="13"/>
      <c r="BF155" s="13"/>
      <c r="BG155" s="13"/>
      <c r="BH155" s="13"/>
      <c r="BI155" s="13"/>
      <c r="BJ155" s="13"/>
      <c r="BK155" s="13"/>
      <c r="BL155" s="164"/>
      <c r="BM155" s="13"/>
      <c r="BN155" s="12"/>
      <c r="BO155" s="13"/>
      <c r="BP155" s="13"/>
      <c r="BQ155" s="13"/>
      <c r="BR155" s="13"/>
      <c r="BS155" s="13"/>
      <c r="BT155" s="13"/>
      <c r="BU155" s="13"/>
      <c r="BV155" s="13"/>
      <c r="BW155" s="13"/>
      <c r="BX155" s="5">
        <f t="shared" si="7"/>
        <v>1</v>
      </c>
    </row>
    <row r="156" spans="1:76" s="208" customFormat="1" ht="28" hidden="1">
      <c r="A156" s="28">
        <v>6</v>
      </c>
      <c r="B156" s="16">
        <v>5</v>
      </c>
      <c r="C156" s="670" t="s">
        <v>2386</v>
      </c>
      <c r="D156" s="670">
        <v>15</v>
      </c>
      <c r="E156" s="670" t="s">
        <v>1594</v>
      </c>
      <c r="F156" s="670"/>
      <c r="G156" s="670"/>
      <c r="H156" s="670"/>
      <c r="I156" s="670" t="s">
        <v>791</v>
      </c>
      <c r="J156" s="291"/>
      <c r="K156" s="675"/>
      <c r="L156" s="29"/>
      <c r="M156" s="675"/>
      <c r="N156" s="675"/>
      <c r="O156" s="291"/>
      <c r="P156" s="700"/>
      <c r="Q156" s="700"/>
      <c r="R156" s="700"/>
      <c r="S156" s="700">
        <f>Table2[[#This Row],[Minimum possible value]]</f>
        <v>0</v>
      </c>
      <c r="T156" s="700">
        <f>Table2[[#This Row],[Maximum likely or possible value]]</f>
        <v>0</v>
      </c>
      <c r="U156" s="700"/>
      <c r="V156" s="700"/>
      <c r="W156" s="700"/>
      <c r="X156" s="700"/>
      <c r="Y156" s="516"/>
      <c r="Z156" s="160"/>
      <c r="AA156" s="13"/>
      <c r="AB156" s="13"/>
      <c r="AC156" s="13"/>
      <c r="AD156" s="13"/>
      <c r="AE156" s="13"/>
      <c r="AF156" s="13"/>
      <c r="AG156" s="164"/>
      <c r="AH156" s="13"/>
      <c r="AI156" s="13"/>
      <c r="AJ156" s="13"/>
      <c r="AK156" s="13"/>
      <c r="AL156" s="13"/>
      <c r="AM156" s="13"/>
      <c r="AN156" s="13"/>
      <c r="AO156" s="13"/>
      <c r="AP156" s="13"/>
      <c r="AQ156" s="13"/>
      <c r="AR156" s="13"/>
      <c r="AS156" s="13"/>
      <c r="AT156" s="13"/>
      <c r="AU156" s="13"/>
      <c r="AV156" s="13"/>
      <c r="AW156" s="164"/>
      <c r="AX156" s="13"/>
      <c r="AY156" s="17" t="s">
        <v>792</v>
      </c>
      <c r="AZ156" s="17" t="s">
        <v>792</v>
      </c>
      <c r="BA156" s="643"/>
      <c r="BB156" s="643"/>
      <c r="BC156" s="643"/>
      <c r="BD156" s="643"/>
      <c r="BE156" s="643" t="s">
        <v>774</v>
      </c>
      <c r="BF156" s="643" t="s">
        <v>793</v>
      </c>
      <c r="BG156" s="643" t="s">
        <v>794</v>
      </c>
      <c r="BH156" s="643"/>
      <c r="BI156" s="643" t="s">
        <v>688</v>
      </c>
      <c r="BJ156" s="643"/>
      <c r="BK156" s="643"/>
      <c r="BL156" s="164"/>
      <c r="BM156" s="13"/>
      <c r="BN156" s="12"/>
      <c r="BO156" s="13"/>
      <c r="BP156" s="13"/>
      <c r="BQ156" s="13"/>
      <c r="BR156" s="13"/>
      <c r="BS156" s="13"/>
      <c r="BT156" s="13"/>
      <c r="BU156" s="13"/>
      <c r="BV156" s="13"/>
      <c r="BW156" s="13"/>
      <c r="BX156" s="5">
        <f>COUNTIF(AA156,"*")+COUNTIF(AJ156,"*")+COUNTIF(AY156,"*")+COUNTIF(BN156,"*")</f>
        <v>1</v>
      </c>
    </row>
    <row r="157" spans="1:76" s="208" customFormat="1" ht="14" hidden="1">
      <c r="A157" s="15">
        <v>6</v>
      </c>
      <c r="B157" s="16">
        <v>5</v>
      </c>
      <c r="C157" s="674" t="s">
        <v>2386</v>
      </c>
      <c r="D157" s="674">
        <v>16</v>
      </c>
      <c r="E157" s="674" t="s">
        <v>233</v>
      </c>
      <c r="F157" s="674"/>
      <c r="G157" s="674"/>
      <c r="H157" s="674"/>
      <c r="I157" s="674" t="s">
        <v>1977</v>
      </c>
      <c r="J157" s="289"/>
      <c r="K157" s="673"/>
      <c r="L157" s="15"/>
      <c r="M157" s="673"/>
      <c r="N157" s="673"/>
      <c r="O157" s="289"/>
      <c r="P157" s="715"/>
      <c r="Q157" s="715"/>
      <c r="R157" s="715"/>
      <c r="S157" s="715" t="str">
        <f>Table2[[#This Row],[Minimum possible value]]</f>
        <v>NA</v>
      </c>
      <c r="T157" s="715" t="str">
        <f>Table2[[#This Row],[Maximum likely or possible value]]</f>
        <v>NA</v>
      </c>
      <c r="U157" s="715"/>
      <c r="V157" s="715"/>
      <c r="W157" s="715"/>
      <c r="X157" s="715"/>
      <c r="Y157" s="516"/>
      <c r="Z157" s="160"/>
      <c r="AA157" s="13"/>
      <c r="AB157" s="13"/>
      <c r="AC157" s="13"/>
      <c r="AD157" s="13"/>
      <c r="AE157" s="13"/>
      <c r="AF157" s="13"/>
      <c r="AG157" s="164"/>
      <c r="AH157" s="13"/>
      <c r="AI157" s="13" t="s">
        <v>252</v>
      </c>
      <c r="AJ157" s="13" t="s">
        <v>252</v>
      </c>
      <c r="AK157" s="13"/>
      <c r="AL157" s="13"/>
      <c r="AM157" s="13"/>
      <c r="AN157" s="13" t="s">
        <v>253</v>
      </c>
      <c r="AO157" s="643" t="s">
        <v>78</v>
      </c>
      <c r="AP157" s="643" t="s">
        <v>78</v>
      </c>
      <c r="AQ157" s="643" t="s">
        <v>78</v>
      </c>
      <c r="AR157" s="643" t="s">
        <v>78</v>
      </c>
      <c r="AS157" s="643" t="s">
        <v>78</v>
      </c>
      <c r="AT157" s="643"/>
      <c r="AU157" s="643"/>
      <c r="AV157" s="643"/>
      <c r="AW157" s="164"/>
      <c r="AX157" s="13"/>
      <c r="AY157" s="12"/>
      <c r="AZ157" s="12"/>
      <c r="BA157" s="13"/>
      <c r="BB157" s="13"/>
      <c r="BC157" s="13"/>
      <c r="BD157" s="13"/>
      <c r="BE157" s="13"/>
      <c r="BF157" s="13"/>
      <c r="BG157" s="13"/>
      <c r="BH157" s="13"/>
      <c r="BI157" s="13"/>
      <c r="BJ157" s="13"/>
      <c r="BK157" s="13"/>
      <c r="BL157" s="164"/>
      <c r="BM157" s="13"/>
      <c r="BN157" s="12"/>
      <c r="BO157" s="13"/>
      <c r="BP157" s="13"/>
      <c r="BQ157" s="13"/>
      <c r="BR157" s="13"/>
      <c r="BS157" s="13"/>
      <c r="BT157" s="13"/>
      <c r="BU157" s="13"/>
      <c r="BV157" s="13"/>
      <c r="BW157" s="13"/>
      <c r="BX157" s="5">
        <f t="shared" ref="BX157:BX166" si="8">COUNTIF(Y157,"*")+COUNTIF(AI157,"*")+COUNTIF(AY157,"*")+COUNTIF(BN157,"*")</f>
        <v>1</v>
      </c>
    </row>
    <row r="158" spans="1:76" s="581" customFormat="1" ht="28" hidden="1">
      <c r="A158" s="40">
        <v>6</v>
      </c>
      <c r="B158" s="16">
        <v>5</v>
      </c>
      <c r="C158" s="40" t="s">
        <v>2386</v>
      </c>
      <c r="D158" s="40">
        <v>17</v>
      </c>
      <c r="E158" s="40" t="s">
        <v>1595</v>
      </c>
      <c r="F158" s="40"/>
      <c r="G158" s="40"/>
      <c r="H158" s="509"/>
      <c r="I158" s="40" t="s">
        <v>1118</v>
      </c>
      <c r="J158" s="295"/>
      <c r="K158" s="668"/>
      <c r="L158" s="40"/>
      <c r="M158" s="668"/>
      <c r="N158" s="668"/>
      <c r="O158" s="295"/>
      <c r="P158" s="760"/>
      <c r="Q158" s="760"/>
      <c r="R158" s="760"/>
      <c r="S158" s="760">
        <f>Table2[[#This Row],[Minimum possible value]]</f>
        <v>0</v>
      </c>
      <c r="T158" s="760">
        <f>Table2[[#This Row],[Maximum likely or possible value]]</f>
        <v>0</v>
      </c>
      <c r="U158" s="760"/>
      <c r="V158" s="760"/>
      <c r="W158" s="760"/>
      <c r="X158" s="760"/>
      <c r="Y158" s="516"/>
      <c r="Z158" s="160"/>
      <c r="AA158" s="13"/>
      <c r="AB158" s="13"/>
      <c r="AC158" s="13"/>
      <c r="AD158" s="13"/>
      <c r="AE158" s="13"/>
      <c r="AF158" s="13"/>
      <c r="AG158" s="164"/>
      <c r="AH158" s="13"/>
      <c r="AI158" s="13"/>
      <c r="AJ158" s="13"/>
      <c r="AK158" s="13"/>
      <c r="AL158" s="13"/>
      <c r="AM158" s="13"/>
      <c r="AN158" s="13"/>
      <c r="AO158" s="13"/>
      <c r="AP158" s="13"/>
      <c r="AQ158" s="13"/>
      <c r="AR158" s="13"/>
      <c r="AS158" s="13"/>
      <c r="AT158" s="13"/>
      <c r="AU158" s="13"/>
      <c r="AV158" s="13"/>
      <c r="AW158" s="164"/>
      <c r="AX158" s="13"/>
      <c r="AY158" s="17" t="s">
        <v>1119</v>
      </c>
      <c r="AZ158" s="17" t="s">
        <v>1119</v>
      </c>
      <c r="BA158" s="643"/>
      <c r="BB158" s="643"/>
      <c r="BC158" s="643"/>
      <c r="BD158" s="643"/>
      <c r="BE158" s="643" t="s">
        <v>1102</v>
      </c>
      <c r="BF158" s="643" t="s">
        <v>1120</v>
      </c>
      <c r="BG158" s="643" t="s">
        <v>1120</v>
      </c>
      <c r="BH158" s="491"/>
      <c r="BI158" s="491"/>
      <c r="BJ158" s="491"/>
      <c r="BK158" s="491"/>
      <c r="BL158" s="164"/>
      <c r="BM158" s="13"/>
      <c r="BN158" s="12"/>
      <c r="BO158" s="13"/>
      <c r="BP158" s="13"/>
      <c r="BQ158" s="13"/>
      <c r="BR158" s="13"/>
      <c r="BS158" s="13"/>
      <c r="BT158" s="13"/>
      <c r="BU158" s="13"/>
      <c r="BV158" s="13"/>
      <c r="BW158" s="13"/>
      <c r="BX158" s="5">
        <f t="shared" si="8"/>
        <v>1</v>
      </c>
    </row>
    <row r="159" spans="1:76" s="208" customFormat="1" ht="210" hidden="1">
      <c r="A159" s="544">
        <v>7</v>
      </c>
      <c r="B159" s="544">
        <v>5</v>
      </c>
      <c r="C159" s="544" t="s">
        <v>2386</v>
      </c>
      <c r="D159" s="544">
        <v>1</v>
      </c>
      <c r="E159" s="544" t="s">
        <v>260</v>
      </c>
      <c r="F159" s="544"/>
      <c r="G159" s="544"/>
      <c r="H159" s="733"/>
      <c r="I159" s="544" t="s">
        <v>2333</v>
      </c>
      <c r="J159" s="202" t="str">
        <f>_xlfn.CONCAT("'&lt;br&gt;','&lt;b&gt;','",I159, ": ','&lt;/b&gt;',",O159, ",'&lt;/br&gt;',")</f>
        <v>'&lt;br&gt;','&lt;b&gt;','Wetted width to depth ratio at transects: ','&lt;/b&gt;',WetWidthToDepth,'&lt;/br&gt;',</v>
      </c>
      <c r="K159" s="667" t="s">
        <v>319</v>
      </c>
      <c r="L159" s="544" t="s">
        <v>2438</v>
      </c>
      <c r="M159" s="667"/>
      <c r="N159" s="667" t="s">
        <v>298</v>
      </c>
      <c r="O159" s="544" t="s">
        <v>317</v>
      </c>
      <c r="P159" s="667"/>
      <c r="Q159" s="667"/>
      <c r="R159" s="667"/>
      <c r="S159" s="667">
        <f>Table2[[#This Row],[Minimum possible value]]</f>
        <v>0</v>
      </c>
      <c r="T159" s="667">
        <f>Table2[[#This Row],[Maximum likely or possible value]]</f>
        <v>0</v>
      </c>
      <c r="U159" s="667"/>
      <c r="V159" s="667"/>
      <c r="W159" s="667"/>
      <c r="X159" s="667"/>
      <c r="Y159" s="591"/>
      <c r="Z159" s="303"/>
      <c r="AA159" s="572"/>
      <c r="AB159" s="13"/>
      <c r="AC159" s="13"/>
      <c r="AD159" s="13"/>
      <c r="AE159" s="13"/>
      <c r="AF159" s="13"/>
      <c r="AG159" s="164"/>
      <c r="AH159" s="572" t="s">
        <v>2220</v>
      </c>
      <c r="AI159" s="13"/>
      <c r="AJ159" s="572"/>
      <c r="AK159" s="572"/>
      <c r="AL159" s="572"/>
      <c r="AM159" s="572"/>
      <c r="AN159" s="572"/>
      <c r="AO159" s="13"/>
      <c r="AP159" s="13"/>
      <c r="AQ159" s="13"/>
      <c r="AR159" s="13"/>
      <c r="AS159" s="13"/>
      <c r="AT159" s="13"/>
      <c r="AU159" s="13"/>
      <c r="AV159" s="13"/>
      <c r="AW159" s="164"/>
      <c r="AX159" s="13"/>
      <c r="AY159" s="576" t="s">
        <v>318</v>
      </c>
      <c r="AZ159" s="576" t="s">
        <v>318</v>
      </c>
      <c r="BA159" s="577"/>
      <c r="BB159" s="577" t="s">
        <v>318</v>
      </c>
      <c r="BC159" s="577"/>
      <c r="BD159" s="577"/>
      <c r="BE159" s="577" t="s">
        <v>268</v>
      </c>
      <c r="BF159" s="577" t="s">
        <v>319</v>
      </c>
      <c r="BG159" s="577" t="s">
        <v>319</v>
      </c>
      <c r="BH159" s="491" t="s">
        <v>298</v>
      </c>
      <c r="BI159" s="643"/>
      <c r="BJ159" s="643"/>
      <c r="BK159" s="643"/>
      <c r="BL159" s="164"/>
      <c r="BM159" s="13"/>
      <c r="BN159" s="12" t="s">
        <v>316</v>
      </c>
      <c r="BO159" s="572" t="s">
        <v>1735</v>
      </c>
      <c r="BP159" s="230"/>
      <c r="BQ159" s="230"/>
      <c r="BR159" s="572" t="s">
        <v>321</v>
      </c>
      <c r="BS159" s="572" t="s">
        <v>301</v>
      </c>
      <c r="BT159" s="572"/>
      <c r="BU159" s="572"/>
      <c r="BV159" s="572"/>
      <c r="BW159" s="572"/>
      <c r="BX159" s="580">
        <f t="shared" si="8"/>
        <v>2</v>
      </c>
    </row>
    <row r="160" spans="1:76" s="208" customFormat="1" ht="14" hidden="1">
      <c r="A160" s="22">
        <v>7</v>
      </c>
      <c r="B160" s="16">
        <v>5</v>
      </c>
      <c r="C160" s="23" t="s">
        <v>2386</v>
      </c>
      <c r="D160" s="23">
        <v>2</v>
      </c>
      <c r="E160" s="23" t="s">
        <v>1593</v>
      </c>
      <c r="F160" s="23"/>
      <c r="G160" s="23"/>
      <c r="H160" s="23"/>
      <c r="I160" s="23" t="s">
        <v>457</v>
      </c>
      <c r="J160" s="23"/>
      <c r="K160" s="222"/>
      <c r="L160" s="23"/>
      <c r="M160" s="222"/>
      <c r="N160" s="222"/>
      <c r="O160" s="204"/>
      <c r="P160" s="221"/>
      <c r="Q160" s="221"/>
      <c r="R160" s="221"/>
      <c r="S160" s="221">
        <f>Table2[[#This Row],[Minimum possible value]]</f>
        <v>0</v>
      </c>
      <c r="T160" s="221">
        <f>Table2[[#This Row],[Maximum likely or possible value]]</f>
        <v>0</v>
      </c>
      <c r="U160" s="221"/>
      <c r="V160" s="221"/>
      <c r="W160" s="221"/>
      <c r="X160" s="221"/>
      <c r="Y160" s="194"/>
      <c r="Z160" s="303"/>
      <c r="AA160" s="13"/>
      <c r="AB160" s="13"/>
      <c r="AC160" s="13"/>
      <c r="AD160" s="13"/>
      <c r="AE160" s="13"/>
      <c r="AF160" s="13"/>
      <c r="AG160" s="164"/>
      <c r="AH160" s="13"/>
      <c r="AI160" s="13"/>
      <c r="AJ160" s="13"/>
      <c r="AK160" s="13"/>
      <c r="AL160" s="13"/>
      <c r="AM160" s="13"/>
      <c r="AN160" s="13"/>
      <c r="AO160" s="13"/>
      <c r="AP160" s="13"/>
      <c r="AQ160" s="13"/>
      <c r="AR160" s="13"/>
      <c r="AS160" s="13"/>
      <c r="AT160" s="13"/>
      <c r="AU160" s="13"/>
      <c r="AV160" s="13"/>
      <c r="AW160" s="164"/>
      <c r="AX160" s="13"/>
      <c r="AY160" s="17" t="s">
        <v>458</v>
      </c>
      <c r="AZ160" s="17" t="s">
        <v>458</v>
      </c>
      <c r="BA160" s="491"/>
      <c r="BB160" s="643"/>
      <c r="BC160" s="491"/>
      <c r="BD160" s="491"/>
      <c r="BE160" s="491" t="s">
        <v>425</v>
      </c>
      <c r="BF160" s="491" t="s">
        <v>457</v>
      </c>
      <c r="BG160" s="491" t="s">
        <v>457</v>
      </c>
      <c r="BH160" s="491"/>
      <c r="BI160" s="643"/>
      <c r="BJ160" s="643"/>
      <c r="BK160" s="643"/>
      <c r="BL160" s="164"/>
      <c r="BM160" s="13"/>
      <c r="BN160" s="12"/>
      <c r="BO160" s="13"/>
      <c r="BP160" s="13"/>
      <c r="BQ160" s="13"/>
      <c r="BR160" s="13"/>
      <c r="BS160" s="13"/>
      <c r="BT160" s="13"/>
      <c r="BU160" s="13"/>
      <c r="BV160" s="13"/>
      <c r="BW160" s="13"/>
      <c r="BX160" s="5">
        <f t="shared" si="8"/>
        <v>1</v>
      </c>
    </row>
    <row r="161" spans="1:76" s="581" customFormat="1" ht="28" hidden="1">
      <c r="A161" s="26">
        <v>7</v>
      </c>
      <c r="B161" s="16">
        <v>5</v>
      </c>
      <c r="C161" s="26" t="s">
        <v>2386</v>
      </c>
      <c r="D161" s="26">
        <v>3</v>
      </c>
      <c r="E161" s="26" t="s">
        <v>1592</v>
      </c>
      <c r="F161" s="26"/>
      <c r="G161" s="26"/>
      <c r="H161" s="26"/>
      <c r="I161" s="26" t="s">
        <v>691</v>
      </c>
      <c r="J161" s="290"/>
      <c r="K161" s="26"/>
      <c r="L161" s="26"/>
      <c r="M161" s="26"/>
      <c r="N161" s="26"/>
      <c r="O161" s="290"/>
      <c r="P161" s="629"/>
      <c r="Q161" s="629"/>
      <c r="R161" s="629"/>
      <c r="S161" s="629">
        <f>Table2[[#This Row],[Minimum possible value]]</f>
        <v>0</v>
      </c>
      <c r="T161" s="629">
        <f>Table2[[#This Row],[Maximum likely or possible value]]</f>
        <v>0</v>
      </c>
      <c r="U161" s="629"/>
      <c r="V161" s="629"/>
      <c r="W161" s="629"/>
      <c r="X161" s="629"/>
      <c r="Y161" s="516"/>
      <c r="Z161" s="160"/>
      <c r="AA161" s="13"/>
      <c r="AB161" s="13"/>
      <c r="AC161" s="13"/>
      <c r="AD161" s="13"/>
      <c r="AE161" s="13"/>
      <c r="AF161" s="13"/>
      <c r="AG161" s="164"/>
      <c r="AH161" s="13"/>
      <c r="AI161" s="13"/>
      <c r="AJ161" s="13"/>
      <c r="AK161" s="13"/>
      <c r="AL161" s="13"/>
      <c r="AM161" s="13"/>
      <c r="AN161" s="13"/>
      <c r="AO161" s="13"/>
      <c r="AP161" s="13"/>
      <c r="AQ161" s="13"/>
      <c r="AR161" s="13"/>
      <c r="AS161" s="13"/>
      <c r="AT161" s="13"/>
      <c r="AU161" s="13"/>
      <c r="AV161" s="13"/>
      <c r="AW161" s="164"/>
      <c r="AX161" s="13"/>
      <c r="AY161" s="17" t="s">
        <v>692</v>
      </c>
      <c r="AZ161" s="17" t="s">
        <v>692</v>
      </c>
      <c r="BA161" s="643"/>
      <c r="BB161" s="643"/>
      <c r="BC161" s="643"/>
      <c r="BD161" s="643"/>
      <c r="BE161" s="643" t="s">
        <v>672</v>
      </c>
      <c r="BF161" s="643" t="s">
        <v>691</v>
      </c>
      <c r="BG161" s="643" t="s">
        <v>691</v>
      </c>
      <c r="BH161" s="643"/>
      <c r="BI161" s="643" t="s">
        <v>688</v>
      </c>
      <c r="BJ161" s="643"/>
      <c r="BK161" s="643"/>
      <c r="BL161" s="164"/>
      <c r="BM161" s="13"/>
      <c r="BN161" s="12"/>
      <c r="BO161" s="13"/>
      <c r="BP161" s="13"/>
      <c r="BQ161" s="13"/>
      <c r="BR161" s="13"/>
      <c r="BS161" s="13"/>
      <c r="BT161" s="13"/>
      <c r="BU161" s="13"/>
      <c r="BV161" s="13"/>
      <c r="BW161" s="13"/>
      <c r="BX161" s="5">
        <f t="shared" si="8"/>
        <v>1</v>
      </c>
    </row>
    <row r="162" spans="1:76" s="208" customFormat="1" ht="28" hidden="1">
      <c r="A162" s="19">
        <v>7</v>
      </c>
      <c r="B162" s="16">
        <v>5</v>
      </c>
      <c r="C162" s="19" t="s">
        <v>2386</v>
      </c>
      <c r="D162" s="19">
        <v>4</v>
      </c>
      <c r="E162" s="19" t="s">
        <v>380</v>
      </c>
      <c r="F162" s="19"/>
      <c r="G162" s="19"/>
      <c r="H162" s="19"/>
      <c r="I162" s="19" t="s">
        <v>419</v>
      </c>
      <c r="J162" s="203"/>
      <c r="K162" s="19"/>
      <c r="L162" s="19"/>
      <c r="M162" s="19"/>
      <c r="N162" s="19"/>
      <c r="O162" s="203"/>
      <c r="P162" s="402"/>
      <c r="Q162" s="402"/>
      <c r="R162" s="402"/>
      <c r="S162" s="402">
        <f>Table2[[#This Row],[Minimum possible value]]</f>
        <v>0</v>
      </c>
      <c r="T162" s="402">
        <f>Table2[[#This Row],[Maximum likely or possible value]]</f>
        <v>0</v>
      </c>
      <c r="U162" s="402"/>
      <c r="V162" s="402"/>
      <c r="W162" s="402"/>
      <c r="X162" s="402"/>
      <c r="Y162" s="516"/>
      <c r="Z162" s="160"/>
      <c r="AA162" s="13"/>
      <c r="AB162" s="13"/>
      <c r="AC162" s="13"/>
      <c r="AD162" s="13"/>
      <c r="AE162" s="13"/>
      <c r="AF162" s="13"/>
      <c r="AG162" s="164"/>
      <c r="AH162" s="13"/>
      <c r="AI162" s="13"/>
      <c r="AJ162" s="13"/>
      <c r="AK162" s="13"/>
      <c r="AL162" s="13"/>
      <c r="AM162" s="13"/>
      <c r="AN162" s="13"/>
      <c r="AO162" s="491"/>
      <c r="AP162" s="491"/>
      <c r="AQ162" s="491"/>
      <c r="AR162" s="491"/>
      <c r="AS162" s="491"/>
      <c r="AT162" s="491"/>
      <c r="AU162" s="491"/>
      <c r="AV162" s="491"/>
      <c r="AW162" s="164"/>
      <c r="AX162" s="13"/>
      <c r="AY162" s="17" t="s">
        <v>420</v>
      </c>
      <c r="AZ162" s="17" t="s">
        <v>420</v>
      </c>
      <c r="BA162" s="643"/>
      <c r="BB162" s="643"/>
      <c r="BC162" s="643"/>
      <c r="BD162" s="643"/>
      <c r="BE162" s="643" t="s">
        <v>388</v>
      </c>
      <c r="BF162" s="643" t="s">
        <v>421</v>
      </c>
      <c r="BG162" s="643" t="s">
        <v>421</v>
      </c>
      <c r="BH162" s="643" t="s">
        <v>418</v>
      </c>
      <c r="BI162" s="643"/>
      <c r="BJ162" s="643"/>
      <c r="BK162" s="643"/>
      <c r="BL162" s="164"/>
      <c r="BM162" s="13"/>
      <c r="BN162" s="12"/>
      <c r="BO162" s="13"/>
      <c r="BP162" s="13"/>
      <c r="BQ162" s="13"/>
      <c r="BR162" s="13"/>
      <c r="BS162" s="13"/>
      <c r="BT162" s="13"/>
      <c r="BU162" s="13"/>
      <c r="BV162" s="13"/>
      <c r="BW162" s="13"/>
      <c r="BX162" s="5">
        <f t="shared" si="8"/>
        <v>1</v>
      </c>
    </row>
    <row r="163" spans="1:76" s="208" customFormat="1" ht="84" hidden="1">
      <c r="A163" s="549">
        <v>7</v>
      </c>
      <c r="B163" s="544">
        <v>5</v>
      </c>
      <c r="C163" s="549" t="s">
        <v>2386</v>
      </c>
      <c r="D163" s="549">
        <v>16</v>
      </c>
      <c r="E163" s="549" t="s">
        <v>518</v>
      </c>
      <c r="F163" s="549"/>
      <c r="G163" s="549" t="s">
        <v>1621</v>
      </c>
      <c r="H163" s="549" t="s">
        <v>1621</v>
      </c>
      <c r="I163" s="549" t="s">
        <v>519</v>
      </c>
      <c r="J163" s="285" t="str">
        <f>_xlfn.CONCAT("'&lt;br&gt;','&lt;b&gt;','",I163, ": ','&lt;/b&gt;',",O163, ",'&lt;/br&gt;',")</f>
        <v>'&lt;br&gt;','&lt;b&gt;','Bank angle: ','&lt;/b&gt;',BankAngle,'&lt;/br&gt;',</v>
      </c>
      <c r="K163" s="549" t="s">
        <v>2229</v>
      </c>
      <c r="L163" s="549" t="s">
        <v>2438</v>
      </c>
      <c r="M163" s="549" t="s">
        <v>2241</v>
      </c>
      <c r="N163" s="549" t="s">
        <v>522</v>
      </c>
      <c r="O163" s="549" t="s">
        <v>520</v>
      </c>
      <c r="P163" s="544" t="str">
        <f>Table2[[#This Row],[measurementTerm]]</f>
        <v>BankAngle</v>
      </c>
      <c r="Q163" s="667"/>
      <c r="R163" s="630"/>
      <c r="S163" s="630">
        <f>Table2[[#This Row],[Minimum possible value]]</f>
        <v>0</v>
      </c>
      <c r="T163" s="630">
        <f>Table2[[#This Row],[Maximum likely or possible value]]</f>
        <v>180</v>
      </c>
      <c r="U163" s="630"/>
      <c r="V163" s="630"/>
      <c r="W163" s="630"/>
      <c r="X163" s="630"/>
      <c r="Y163" s="591"/>
      <c r="Z163" s="303"/>
      <c r="AA163" s="572"/>
      <c r="AB163" s="13"/>
      <c r="AC163" s="13"/>
      <c r="AD163" s="13"/>
      <c r="AE163" s="13"/>
      <c r="AF163" s="13"/>
      <c r="AG163" s="164"/>
      <c r="AH163" s="572"/>
      <c r="AI163" s="13" t="s">
        <v>520</v>
      </c>
      <c r="AJ163" s="572" t="s">
        <v>1582</v>
      </c>
      <c r="AK163" s="572"/>
      <c r="AL163" s="572"/>
      <c r="AM163" s="572"/>
      <c r="AN163" s="572" t="s">
        <v>521</v>
      </c>
      <c r="AO163" s="491" t="s">
        <v>307</v>
      </c>
      <c r="AP163" s="491" t="s">
        <v>522</v>
      </c>
      <c r="AQ163" s="491">
        <v>0</v>
      </c>
      <c r="AR163" s="491">
        <v>180</v>
      </c>
      <c r="AS163" s="491" t="s">
        <v>78</v>
      </c>
      <c r="AT163" s="491"/>
      <c r="AU163" s="491"/>
      <c r="AV163" s="491"/>
      <c r="AW163" s="164"/>
      <c r="AX163" s="13"/>
      <c r="AY163" s="576"/>
      <c r="AZ163" s="576"/>
      <c r="BA163" s="577"/>
      <c r="BB163" s="577"/>
      <c r="BC163" s="577"/>
      <c r="BD163" s="577"/>
      <c r="BE163" s="577"/>
      <c r="BF163" s="593"/>
      <c r="BG163" s="577"/>
      <c r="BH163" s="491" t="s">
        <v>522</v>
      </c>
      <c r="BI163" s="491"/>
      <c r="BJ163" s="491"/>
      <c r="BK163" s="491"/>
      <c r="BL163" s="164"/>
      <c r="BM163" s="13"/>
      <c r="BN163" s="12" t="s">
        <v>519</v>
      </c>
      <c r="BO163" s="594" t="s">
        <v>520</v>
      </c>
      <c r="BP163" s="182"/>
      <c r="BQ163" s="182"/>
      <c r="BR163" s="572" t="s">
        <v>526</v>
      </c>
      <c r="BS163" s="572" t="s">
        <v>522</v>
      </c>
      <c r="BT163" s="572" t="s">
        <v>2678</v>
      </c>
      <c r="BU163" s="572"/>
      <c r="BV163" s="572"/>
      <c r="BW163" s="572"/>
      <c r="BX163" s="580">
        <f t="shared" si="8"/>
        <v>2</v>
      </c>
    </row>
    <row r="164" spans="1:76" s="208" customFormat="1" ht="84" hidden="1">
      <c r="A164" s="24">
        <v>7</v>
      </c>
      <c r="B164" s="16">
        <v>5</v>
      </c>
      <c r="C164" s="24" t="s">
        <v>2386</v>
      </c>
      <c r="D164" s="24">
        <v>5</v>
      </c>
      <c r="E164" s="24" t="s">
        <v>518</v>
      </c>
      <c r="F164" s="24"/>
      <c r="G164" s="24"/>
      <c r="H164" s="24"/>
      <c r="I164" s="24" t="s">
        <v>546</v>
      </c>
      <c r="J164" s="285"/>
      <c r="K164" s="24"/>
      <c r="L164" s="24"/>
      <c r="M164" s="24"/>
      <c r="N164" s="24"/>
      <c r="O164" s="285"/>
      <c r="P164" s="631"/>
      <c r="Q164" s="631"/>
      <c r="R164" s="631"/>
      <c r="S164" s="631">
        <f>Table2[[#This Row],[Minimum possible value]]</f>
        <v>0</v>
      </c>
      <c r="T164" s="631">
        <f>Table2[[#This Row],[Maximum likely or possible value]]</f>
        <v>0</v>
      </c>
      <c r="U164" s="631"/>
      <c r="V164" s="631"/>
      <c r="W164" s="631"/>
      <c r="X164" s="631"/>
      <c r="Y164" s="194"/>
      <c r="Z164" s="303"/>
      <c r="AA164" s="13"/>
      <c r="AB164" s="13"/>
      <c r="AC164" s="13"/>
      <c r="AD164" s="13"/>
      <c r="AE164" s="13"/>
      <c r="AF164" s="13"/>
      <c r="AG164" s="164"/>
      <c r="AH164" s="13"/>
      <c r="AI164" s="13"/>
      <c r="AJ164" s="13"/>
      <c r="AK164" s="13"/>
      <c r="AL164" s="13"/>
      <c r="AM164" s="13"/>
      <c r="AN164" s="13"/>
      <c r="AO164" s="13"/>
      <c r="AP164" s="13"/>
      <c r="AQ164" s="13"/>
      <c r="AR164" s="13"/>
      <c r="AS164" s="13"/>
      <c r="AT164" s="13"/>
      <c r="AU164" s="13"/>
      <c r="AV164" s="13"/>
      <c r="AW164" s="164"/>
      <c r="AX164" s="13"/>
      <c r="AY164" s="12"/>
      <c r="AZ164" s="12"/>
      <c r="BA164" s="13"/>
      <c r="BB164" s="13"/>
      <c r="BC164" s="13"/>
      <c r="BD164" s="13"/>
      <c r="BE164" s="13"/>
      <c r="BF164" s="13"/>
      <c r="BG164" s="13"/>
      <c r="BH164" s="13"/>
      <c r="BI164" s="13"/>
      <c r="BJ164" s="13"/>
      <c r="BK164" s="13"/>
      <c r="BL164" s="164"/>
      <c r="BM164" s="13"/>
      <c r="BN164" s="12" t="s">
        <v>546</v>
      </c>
      <c r="BO164" s="13" t="s">
        <v>547</v>
      </c>
      <c r="BP164" s="13"/>
      <c r="BQ164" s="13"/>
      <c r="BR164" s="13" t="s">
        <v>548</v>
      </c>
      <c r="BS164" s="13" t="s">
        <v>283</v>
      </c>
      <c r="BT164" s="13"/>
      <c r="BU164" s="13"/>
      <c r="BV164" s="13"/>
      <c r="BW164" s="13"/>
      <c r="BX164" s="5">
        <f t="shared" si="8"/>
        <v>1</v>
      </c>
    </row>
    <row r="165" spans="1:76" s="208" customFormat="1" ht="14" hidden="1">
      <c r="A165" s="27">
        <v>7</v>
      </c>
      <c r="B165" s="16">
        <v>5</v>
      </c>
      <c r="C165" s="27" t="s">
        <v>2386</v>
      </c>
      <c r="D165" s="27">
        <v>7</v>
      </c>
      <c r="E165" s="27" t="s">
        <v>711</v>
      </c>
      <c r="F165" s="27"/>
      <c r="G165" s="27"/>
      <c r="H165" s="27"/>
      <c r="I165" s="27" t="s">
        <v>748</v>
      </c>
      <c r="J165" s="206"/>
      <c r="K165" s="27"/>
      <c r="L165" s="27"/>
      <c r="M165" s="27"/>
      <c r="N165" s="27"/>
      <c r="O165" s="206"/>
      <c r="P165" s="414"/>
      <c r="Q165" s="414"/>
      <c r="R165" s="414"/>
      <c r="S165" s="414">
        <f>Table2[[#This Row],[Minimum possible value]]</f>
        <v>0</v>
      </c>
      <c r="T165" s="414">
        <f>Table2[[#This Row],[Maximum likely or possible value]]</f>
        <v>0</v>
      </c>
      <c r="U165" s="414"/>
      <c r="V165" s="414"/>
      <c r="W165" s="414"/>
      <c r="X165" s="414"/>
      <c r="Y165" s="516"/>
      <c r="Z165" s="160"/>
      <c r="AA165" s="13"/>
      <c r="AB165" s="13"/>
      <c r="AC165" s="13"/>
      <c r="AD165" s="13"/>
      <c r="AE165" s="13"/>
      <c r="AF165" s="13"/>
      <c r="AG165" s="164"/>
      <c r="AH165" s="13"/>
      <c r="AI165" s="13"/>
      <c r="AJ165" s="13"/>
      <c r="AK165" s="13"/>
      <c r="AL165" s="13"/>
      <c r="AM165" s="13"/>
      <c r="AN165" s="13"/>
      <c r="AO165" s="491"/>
      <c r="AP165" s="491"/>
      <c r="AQ165" s="491"/>
      <c r="AR165" s="491"/>
      <c r="AS165" s="491"/>
      <c r="AT165" s="491"/>
      <c r="AU165" s="491"/>
      <c r="AV165" s="491"/>
      <c r="AW165" s="164"/>
      <c r="AX165" s="13"/>
      <c r="AY165" s="17" t="s">
        <v>749</v>
      </c>
      <c r="AZ165" s="17" t="s">
        <v>749</v>
      </c>
      <c r="BA165" s="643"/>
      <c r="BB165" s="643"/>
      <c r="BC165" s="643"/>
      <c r="BD165" s="643"/>
      <c r="BE165" s="643" t="s">
        <v>717</v>
      </c>
      <c r="BF165" s="643" t="s">
        <v>750</v>
      </c>
      <c r="BG165" s="643" t="s">
        <v>751</v>
      </c>
      <c r="BH165" s="643" t="s">
        <v>719</v>
      </c>
      <c r="BI165" s="643"/>
      <c r="BJ165" s="643"/>
      <c r="BK165" s="643"/>
      <c r="BL165" s="164"/>
      <c r="BM165" s="13"/>
      <c r="BN165" s="12"/>
      <c r="BO165" s="13"/>
      <c r="BP165" s="13"/>
      <c r="BQ165" s="13"/>
      <c r="BR165" s="13"/>
      <c r="BS165" s="13"/>
      <c r="BT165" s="13"/>
      <c r="BU165" s="13"/>
      <c r="BV165" s="13"/>
      <c r="BW165" s="13"/>
      <c r="BX165" s="5">
        <f t="shared" si="8"/>
        <v>1</v>
      </c>
    </row>
    <row r="166" spans="1:76" s="208" customFormat="1" ht="84" hidden="1">
      <c r="A166" s="32">
        <f>A165+1</f>
        <v>8</v>
      </c>
      <c r="B166" s="16">
        <v>5</v>
      </c>
      <c r="C166" s="32" t="s">
        <v>2386</v>
      </c>
      <c r="D166" s="32">
        <v>9</v>
      </c>
      <c r="E166" s="32" t="s">
        <v>856</v>
      </c>
      <c r="F166" s="32"/>
      <c r="G166" s="32"/>
      <c r="H166" s="32"/>
      <c r="I166" s="32" t="s">
        <v>878</v>
      </c>
      <c r="J166" s="207" t="str">
        <f>_xlfn.CONCAT("'&lt;br&gt;','&lt;b&gt;','",I166, ": ','&lt;/b&gt;',",O166, ",'&lt;/br&gt;',")</f>
        <v>'&lt;br&gt;','&lt;b&gt;','Multimetric Macroinvertebrate Index : ','&lt;/b&gt;',MMI ,'&lt;/br&gt;',</v>
      </c>
      <c r="K166" s="32" t="s">
        <v>1823</v>
      </c>
      <c r="L166" s="32" t="s">
        <v>2438</v>
      </c>
      <c r="M166" s="32"/>
      <c r="N166" s="32" t="s">
        <v>1609</v>
      </c>
      <c r="O166" s="207" t="s">
        <v>879</v>
      </c>
      <c r="P166" s="711"/>
      <c r="Q166" s="711"/>
      <c r="R166" s="711"/>
      <c r="S166" s="711" t="str">
        <f>Table2[[#This Row],[Minimum possible value]]</f>
        <v>NA</v>
      </c>
      <c r="T166" s="711" t="str">
        <f>Table2[[#This Row],[Maximum likely or possible value]]</f>
        <v>NA</v>
      </c>
      <c r="U166" s="711"/>
      <c r="V166" s="711"/>
      <c r="W166" s="711"/>
      <c r="X166" s="711"/>
      <c r="Y166" s="192"/>
      <c r="Z166" s="656"/>
      <c r="AA166" s="36" t="s">
        <v>880</v>
      </c>
      <c r="AB166" s="36"/>
      <c r="AC166" s="36"/>
      <c r="AD166" s="36"/>
      <c r="AE166" s="36">
        <v>6847</v>
      </c>
      <c r="AF166" s="36"/>
      <c r="AG166" s="344"/>
      <c r="AH166" s="36"/>
      <c r="AI166" s="36" t="s">
        <v>881</v>
      </c>
      <c r="AJ166" s="36" t="s">
        <v>1741</v>
      </c>
      <c r="AK166" s="36"/>
      <c r="AL166" s="36"/>
      <c r="AM166" s="36"/>
      <c r="AN166" s="36" t="s">
        <v>882</v>
      </c>
      <c r="AO166" s="643" t="s">
        <v>369</v>
      </c>
      <c r="AP166" s="643" t="s">
        <v>159</v>
      </c>
      <c r="AQ166" s="643" t="s">
        <v>78</v>
      </c>
      <c r="AR166" s="643" t="s">
        <v>78</v>
      </c>
      <c r="AS166" s="643" t="s">
        <v>78</v>
      </c>
      <c r="AT166" s="643"/>
      <c r="AU166" s="643">
        <v>6861</v>
      </c>
      <c r="AV166" s="643"/>
      <c r="AW166" s="344"/>
      <c r="AX166" s="36" t="s">
        <v>2002</v>
      </c>
      <c r="AY166" s="12" t="s">
        <v>1670</v>
      </c>
      <c r="AZ166" s="12" t="s">
        <v>1670</v>
      </c>
      <c r="BA166" s="13"/>
      <c r="BB166" s="13" t="s">
        <v>1670</v>
      </c>
      <c r="BC166" s="13"/>
      <c r="BD166" s="13"/>
      <c r="BE166" s="13"/>
      <c r="BF166" s="13"/>
      <c r="BG166" s="13" t="s">
        <v>1671</v>
      </c>
      <c r="BH166" s="36"/>
      <c r="BI166" s="36"/>
      <c r="BJ166" s="36">
        <v>6847</v>
      </c>
      <c r="BK166" s="36" t="s">
        <v>2001</v>
      </c>
      <c r="BL166" s="344"/>
      <c r="BM166" s="36"/>
      <c r="BN166" s="192"/>
      <c r="BO166" s="36"/>
      <c r="BP166" s="36"/>
      <c r="BQ166" s="36"/>
      <c r="BR166" s="36"/>
      <c r="BS166" s="36"/>
      <c r="BT166" s="36">
        <v>6869</v>
      </c>
      <c r="BU166" s="36"/>
      <c r="BV166" s="36"/>
      <c r="BW166" s="36"/>
      <c r="BX166" s="345">
        <f t="shared" si="8"/>
        <v>2</v>
      </c>
    </row>
    <row r="167" spans="1:76" s="581" customFormat="1" ht="28" hidden="1">
      <c r="A167" s="28">
        <v>7</v>
      </c>
      <c r="B167" s="16">
        <v>5</v>
      </c>
      <c r="C167" s="29" t="s">
        <v>2386</v>
      </c>
      <c r="D167" s="29">
        <v>15</v>
      </c>
      <c r="E167" s="29" t="s">
        <v>1594</v>
      </c>
      <c r="F167" s="29"/>
      <c r="G167" s="29"/>
      <c r="H167" s="29"/>
      <c r="I167" s="29" t="s">
        <v>791</v>
      </c>
      <c r="J167" s="291"/>
      <c r="K167" s="29"/>
      <c r="L167" s="29"/>
      <c r="M167" s="29"/>
      <c r="N167" s="29"/>
      <c r="O167" s="291"/>
      <c r="P167" s="700"/>
      <c r="Q167" s="700"/>
      <c r="R167" s="700"/>
      <c r="S167" s="700">
        <f>Table2[[#This Row],[Minimum possible value]]</f>
        <v>0</v>
      </c>
      <c r="T167" s="700">
        <f>Table2[[#This Row],[Maximum likely or possible value]]</f>
        <v>0</v>
      </c>
      <c r="U167" s="700"/>
      <c r="V167" s="700"/>
      <c r="W167" s="700"/>
      <c r="X167" s="700"/>
      <c r="Y167" s="516"/>
      <c r="Z167" s="160"/>
      <c r="AA167" s="13"/>
      <c r="AB167" s="13"/>
      <c r="AC167" s="13"/>
      <c r="AD167" s="13"/>
      <c r="AE167" s="13"/>
      <c r="AF167" s="13"/>
      <c r="AG167" s="164"/>
      <c r="AH167" s="13"/>
      <c r="AI167" s="13"/>
      <c r="AJ167" s="13"/>
      <c r="AK167" s="13"/>
      <c r="AL167" s="13"/>
      <c r="AM167" s="13"/>
      <c r="AN167" s="13"/>
      <c r="AO167" s="13"/>
      <c r="AP167" s="13"/>
      <c r="AQ167" s="13"/>
      <c r="AR167" s="13"/>
      <c r="AS167" s="13"/>
      <c r="AT167" s="13"/>
      <c r="AU167" s="13"/>
      <c r="AV167" s="13"/>
      <c r="AW167" s="164"/>
      <c r="AX167" s="13"/>
      <c r="AY167" s="17" t="s">
        <v>795</v>
      </c>
      <c r="AZ167" s="17" t="s">
        <v>795</v>
      </c>
      <c r="BA167" s="643"/>
      <c r="BB167" s="643"/>
      <c r="BC167" s="643"/>
      <c r="BD167" s="643"/>
      <c r="BE167" s="643" t="s">
        <v>774</v>
      </c>
      <c r="BF167" s="643" t="s">
        <v>794</v>
      </c>
      <c r="BG167" s="643" t="s">
        <v>794</v>
      </c>
      <c r="BH167" s="643"/>
      <c r="BI167" s="643" t="s">
        <v>688</v>
      </c>
      <c r="BJ167" s="643"/>
      <c r="BK167" s="643"/>
      <c r="BL167" s="164"/>
      <c r="BM167" s="13"/>
      <c r="BN167" s="12"/>
      <c r="BO167" s="13"/>
      <c r="BP167" s="13"/>
      <c r="BQ167" s="13"/>
      <c r="BR167" s="13"/>
      <c r="BS167" s="13"/>
      <c r="BT167" s="13"/>
      <c r="BU167" s="13"/>
      <c r="BV167" s="13"/>
      <c r="BW167" s="13"/>
      <c r="BX167" s="5">
        <f>COUNTIF(AA167,"*")+COUNTIF(AJ167,"*")+COUNTIF(AY167,"*")+COUNTIF(BN167,"*")</f>
        <v>1</v>
      </c>
    </row>
    <row r="168" spans="1:76" s="208" customFormat="1" ht="28" hidden="1">
      <c r="A168" s="15">
        <v>7</v>
      </c>
      <c r="B168" s="16">
        <v>5</v>
      </c>
      <c r="C168" s="15" t="s">
        <v>2386</v>
      </c>
      <c r="D168" s="15">
        <v>16</v>
      </c>
      <c r="E168" s="15" t="s">
        <v>233</v>
      </c>
      <c r="F168" s="15"/>
      <c r="G168" s="15"/>
      <c r="H168" s="15"/>
      <c r="I168" s="15" t="s">
        <v>254</v>
      </c>
      <c r="J168" s="289"/>
      <c r="K168" s="15"/>
      <c r="L168" s="15"/>
      <c r="M168" s="15"/>
      <c r="N168" s="15"/>
      <c r="O168" s="289"/>
      <c r="P168" s="382"/>
      <c r="Q168" s="382"/>
      <c r="R168" s="382"/>
      <c r="S168" s="382" t="str">
        <f>Table2[[#This Row],[Minimum possible value]]</f>
        <v>NA</v>
      </c>
      <c r="T168" s="382" t="str">
        <f>Table2[[#This Row],[Maximum likely or possible value]]</f>
        <v>NA</v>
      </c>
      <c r="U168" s="382"/>
      <c r="V168" s="382"/>
      <c r="W168" s="382"/>
      <c r="X168" s="382"/>
      <c r="Y168" s="192"/>
      <c r="Z168" s="36"/>
      <c r="AA168" s="36"/>
      <c r="AB168" s="36"/>
      <c r="AC168" s="36"/>
      <c r="AD168" s="36"/>
      <c r="AE168" s="36"/>
      <c r="AF168" s="36"/>
      <c r="AG168" s="344"/>
      <c r="AH168" s="36"/>
      <c r="AI168" s="36" t="s">
        <v>255</v>
      </c>
      <c r="AJ168" s="36" t="s">
        <v>255</v>
      </c>
      <c r="AK168" s="36"/>
      <c r="AL168" s="36"/>
      <c r="AM168" s="36"/>
      <c r="AN168" s="36" t="s">
        <v>256</v>
      </c>
      <c r="AO168" s="643" t="s">
        <v>78</v>
      </c>
      <c r="AP168" s="643" t="s">
        <v>78</v>
      </c>
      <c r="AQ168" s="643" t="s">
        <v>78</v>
      </c>
      <c r="AR168" s="643" t="s">
        <v>78</v>
      </c>
      <c r="AS168" s="643" t="s">
        <v>78</v>
      </c>
      <c r="AT168" s="643"/>
      <c r="AU168" s="643"/>
      <c r="AV168" s="643"/>
      <c r="AW168" s="344"/>
      <c r="AX168" s="36"/>
      <c r="AY168" s="192"/>
      <c r="AZ168" s="192"/>
      <c r="BA168" s="36"/>
      <c r="BB168" s="36"/>
      <c r="BC168" s="36"/>
      <c r="BD168" s="36"/>
      <c r="BE168" s="36"/>
      <c r="BF168" s="36"/>
      <c r="BG168" s="36"/>
      <c r="BH168" s="36"/>
      <c r="BI168" s="36"/>
      <c r="BJ168" s="36"/>
      <c r="BK168" s="36"/>
      <c r="BL168" s="344"/>
      <c r="BM168" s="36"/>
      <c r="BN168" s="192"/>
      <c r="BO168" s="36"/>
      <c r="BP168" s="36"/>
      <c r="BQ168" s="36"/>
      <c r="BR168" s="36"/>
      <c r="BS168" s="36"/>
      <c r="BT168" s="36"/>
      <c r="BU168" s="36"/>
      <c r="BV168" s="36"/>
      <c r="BW168" s="36"/>
      <c r="BX168" s="345">
        <f>COUNTIF(Y168,"*")+COUNTIF(AI168,"*")+COUNTIF(AY168,"*")+COUNTIF(BN168,"*")</f>
        <v>1</v>
      </c>
    </row>
    <row r="169" spans="1:76" s="581" customFormat="1" ht="28" hidden="1">
      <c r="A169" s="40">
        <v>7</v>
      </c>
      <c r="B169" s="16">
        <v>5</v>
      </c>
      <c r="C169" s="40" t="s">
        <v>2386</v>
      </c>
      <c r="D169" s="40">
        <v>17</v>
      </c>
      <c r="E169" s="40" t="s">
        <v>1595</v>
      </c>
      <c r="F169" s="40"/>
      <c r="G169" s="41"/>
      <c r="H169" s="41"/>
      <c r="I169" s="41" t="s">
        <v>1121</v>
      </c>
      <c r="J169" s="294"/>
      <c r="K169" s="41"/>
      <c r="L169" s="41"/>
      <c r="M169" s="41"/>
      <c r="N169" s="41"/>
      <c r="O169" s="294"/>
      <c r="P169" s="654"/>
      <c r="Q169" s="654"/>
      <c r="R169" s="654"/>
      <c r="S169" s="654">
        <f>Table2[[#This Row],[Minimum possible value]]</f>
        <v>0</v>
      </c>
      <c r="T169" s="654">
        <f>Table2[[#This Row],[Maximum likely or possible value]]</f>
        <v>0</v>
      </c>
      <c r="U169" s="654"/>
      <c r="V169" s="654"/>
      <c r="W169" s="654"/>
      <c r="X169" s="654"/>
      <c r="Y169" s="516"/>
      <c r="Z169" s="160"/>
      <c r="AA169" s="13"/>
      <c r="AB169" s="13"/>
      <c r="AC169" s="13"/>
      <c r="AD169" s="13"/>
      <c r="AE169" s="13"/>
      <c r="AF169" s="13"/>
      <c r="AG169" s="164"/>
      <c r="AH169" s="13"/>
      <c r="AI169" s="13"/>
      <c r="AJ169" s="13"/>
      <c r="AK169" s="13"/>
      <c r="AL169" s="13"/>
      <c r="AM169" s="13"/>
      <c r="AN169" s="13"/>
      <c r="AO169" s="13"/>
      <c r="AP169" s="13"/>
      <c r="AQ169" s="13"/>
      <c r="AR169" s="13"/>
      <c r="AS169" s="13"/>
      <c r="AT169" s="13"/>
      <c r="AU169" s="13"/>
      <c r="AV169" s="13"/>
      <c r="AW169" s="164"/>
      <c r="AX169" s="13"/>
      <c r="AY169" s="17" t="s">
        <v>1122</v>
      </c>
      <c r="AZ169" s="17" t="s">
        <v>1122</v>
      </c>
      <c r="BA169" s="643"/>
      <c r="BB169" s="643"/>
      <c r="BC169" s="643"/>
      <c r="BD169" s="643"/>
      <c r="BE169" s="643" t="s">
        <v>1102</v>
      </c>
      <c r="BF169" s="643" t="s">
        <v>1123</v>
      </c>
      <c r="BG169" s="643" t="s">
        <v>1123</v>
      </c>
      <c r="BH169" s="643"/>
      <c r="BI169" s="643"/>
      <c r="BJ169" s="643"/>
      <c r="BK169" s="643"/>
      <c r="BL169" s="164"/>
      <c r="BM169" s="13"/>
      <c r="BN169" s="12"/>
      <c r="BO169" s="13"/>
      <c r="BP169" s="13"/>
      <c r="BQ169" s="13"/>
      <c r="BR169" s="13"/>
      <c r="BS169" s="13"/>
      <c r="BT169" s="13"/>
      <c r="BU169" s="13"/>
      <c r="BV169" s="13"/>
      <c r="BW169" s="13"/>
      <c r="BX169" s="5">
        <f>COUNTIF(Y169,"*")+COUNTIF(AI169,"*")+COUNTIF(AY169,"*")+COUNTIF(BN169,"*")</f>
        <v>1</v>
      </c>
    </row>
    <row r="170" spans="1:76"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t="s">
        <v>323</v>
      </c>
      <c r="P170" s="216"/>
      <c r="Q170" s="216"/>
      <c r="R170" s="216"/>
      <c r="S170" s="216">
        <f>Table2[[#This Row],[Minimum possible value]]</f>
        <v>0</v>
      </c>
      <c r="T170" s="216">
        <f>Table2[[#This Row],[Maximum likely or possible value]]</f>
        <v>0</v>
      </c>
      <c r="U170" s="216"/>
      <c r="V170" s="216"/>
      <c r="W170" s="216"/>
      <c r="X170" s="216"/>
      <c r="Y170" s="719"/>
      <c r="Z170" s="161"/>
      <c r="AA170" s="21"/>
      <c r="AB170" s="21"/>
      <c r="AC170" s="21"/>
      <c r="AD170" s="21"/>
      <c r="AE170" s="21"/>
      <c r="AF170" s="21"/>
      <c r="AG170" s="165"/>
      <c r="AH170" s="21"/>
      <c r="AI170" s="13"/>
      <c r="AJ170" s="13"/>
      <c r="AK170" s="13"/>
      <c r="AL170" s="13"/>
      <c r="AM170" s="13"/>
      <c r="AN170" s="13"/>
      <c r="AO170" s="643"/>
      <c r="AP170" s="643"/>
      <c r="AQ170" s="643"/>
      <c r="AR170" s="643"/>
      <c r="AS170" s="643"/>
      <c r="AT170" s="643"/>
      <c r="AU170" s="643"/>
      <c r="AV170" s="643"/>
      <c r="AW170" s="165"/>
      <c r="AX170" s="21"/>
      <c r="AY170" s="17" t="s">
        <v>324</v>
      </c>
      <c r="AZ170" s="17" t="s">
        <v>324</v>
      </c>
      <c r="BA170" s="491"/>
      <c r="BB170" s="643"/>
      <c r="BC170" s="491"/>
      <c r="BD170" s="491"/>
      <c r="BE170" s="643" t="s">
        <v>325</v>
      </c>
      <c r="BF170" s="643" t="s">
        <v>326</v>
      </c>
      <c r="BG170" s="491" t="s">
        <v>326</v>
      </c>
      <c r="BH170" s="491" t="s">
        <v>298</v>
      </c>
      <c r="BI170" s="491"/>
      <c r="BJ170" s="491"/>
      <c r="BK170" s="491"/>
      <c r="BL170" s="165"/>
      <c r="BM170" s="21"/>
      <c r="BN170" s="12"/>
      <c r="BO170" s="13"/>
      <c r="BP170" s="13"/>
      <c r="BQ170" s="13"/>
      <c r="BR170" s="13"/>
      <c r="BS170" s="13"/>
      <c r="BT170" s="13"/>
      <c r="BU170" s="13"/>
      <c r="BV170" s="13"/>
      <c r="BW170" s="13"/>
      <c r="BX170" s="5"/>
    </row>
    <row r="171" spans="1:76" s="208" customFormat="1" ht="42" hidden="1">
      <c r="A171" s="22">
        <v>8</v>
      </c>
      <c r="B171" s="16">
        <v>5</v>
      </c>
      <c r="C171" s="23" t="s">
        <v>2386</v>
      </c>
      <c r="D171" s="23">
        <v>2</v>
      </c>
      <c r="E171" s="23" t="s">
        <v>1593</v>
      </c>
      <c r="F171" s="23"/>
      <c r="G171" s="23"/>
      <c r="H171" s="23"/>
      <c r="I171" s="23" t="s">
        <v>459</v>
      </c>
      <c r="J171" s="23"/>
      <c r="K171" s="23"/>
      <c r="L171" s="23"/>
      <c r="M171" s="23"/>
      <c r="N171" s="23"/>
      <c r="O171" s="204"/>
      <c r="P171" s="221"/>
      <c r="Q171" s="221"/>
      <c r="R171" s="221"/>
      <c r="S171" s="221">
        <f>Table2[[#This Row],[Minimum possible value]]</f>
        <v>0</v>
      </c>
      <c r="T171" s="221">
        <f>Table2[[#This Row],[Maximum likely or possible value]]</f>
        <v>0</v>
      </c>
      <c r="U171" s="221"/>
      <c r="V171" s="221"/>
      <c r="W171" s="221"/>
      <c r="X171" s="221"/>
      <c r="Y171" s="194"/>
      <c r="Z171" s="303"/>
      <c r="AA171" s="13"/>
      <c r="AB171" s="13"/>
      <c r="AC171" s="13"/>
      <c r="AD171" s="13"/>
      <c r="AE171" s="13"/>
      <c r="AF171" s="13"/>
      <c r="AG171" s="164"/>
      <c r="AH171" s="13"/>
      <c r="AI171" s="13"/>
      <c r="AJ171" s="13"/>
      <c r="AK171" s="13"/>
      <c r="AL171" s="13"/>
      <c r="AM171" s="13"/>
      <c r="AN171" s="13"/>
      <c r="AO171" s="13"/>
      <c r="AP171" s="13"/>
      <c r="AQ171" s="13"/>
      <c r="AR171" s="13"/>
      <c r="AS171" s="13"/>
      <c r="AT171" s="13"/>
      <c r="AU171" s="13"/>
      <c r="AV171" s="13"/>
      <c r="AW171" s="164"/>
      <c r="AX171" s="13"/>
      <c r="AY171" s="17" t="s">
        <v>460</v>
      </c>
      <c r="AZ171" s="17" t="s">
        <v>460</v>
      </c>
      <c r="BA171" s="643"/>
      <c r="BB171" s="643"/>
      <c r="BC171" s="643"/>
      <c r="BD171" s="643"/>
      <c r="BE171" s="643" t="s">
        <v>425</v>
      </c>
      <c r="BF171" s="643" t="s">
        <v>459</v>
      </c>
      <c r="BG171" s="491" t="s">
        <v>459</v>
      </c>
      <c r="BH171" s="491"/>
      <c r="BI171" s="491"/>
      <c r="BJ171" s="491"/>
      <c r="BK171" s="491"/>
      <c r="BL171" s="164"/>
      <c r="BM171" s="13"/>
      <c r="BN171" s="12"/>
      <c r="BO171" s="13"/>
      <c r="BP171" s="13"/>
      <c r="BQ171" s="13"/>
      <c r="BR171" s="13"/>
      <c r="BS171" s="13"/>
      <c r="BT171" s="13"/>
      <c r="BU171" s="13"/>
      <c r="BV171" s="13"/>
      <c r="BW171" s="13"/>
      <c r="BX171" s="5">
        <f>COUNTIF(Y171,"*")+COUNTIF(AI171,"*")+COUNTIF(AY171,"*")+COUNTIF(BN171,"*")</f>
        <v>1</v>
      </c>
    </row>
    <row r="172" spans="1:76" s="208" customFormat="1" ht="28" hidden="1">
      <c r="A172" s="26">
        <v>8</v>
      </c>
      <c r="B172" s="16">
        <v>5</v>
      </c>
      <c r="C172" s="26" t="s">
        <v>2386</v>
      </c>
      <c r="D172" s="26">
        <v>3</v>
      </c>
      <c r="E172" s="26" t="s">
        <v>1592</v>
      </c>
      <c r="F172" s="26"/>
      <c r="G172" s="26"/>
      <c r="H172" s="26"/>
      <c r="I172" s="26" t="s">
        <v>693</v>
      </c>
      <c r="J172" s="290"/>
      <c r="K172" s="26"/>
      <c r="L172" s="26"/>
      <c r="M172" s="26"/>
      <c r="N172" s="26"/>
      <c r="O172" s="290"/>
      <c r="P172" s="629"/>
      <c r="Q172" s="629"/>
      <c r="R172" s="629"/>
      <c r="S172" s="629">
        <f>Table2[[#This Row],[Minimum possible value]]</f>
        <v>0</v>
      </c>
      <c r="T172" s="629">
        <f>Table2[[#This Row],[Maximum likely or possible value]]</f>
        <v>0</v>
      </c>
      <c r="U172" s="629"/>
      <c r="V172" s="629"/>
      <c r="W172" s="629"/>
      <c r="X172" s="629"/>
      <c r="Y172" s="516"/>
      <c r="Z172" s="160"/>
      <c r="AA172" s="13"/>
      <c r="AB172" s="13"/>
      <c r="AC172" s="13"/>
      <c r="AD172" s="13"/>
      <c r="AE172" s="13"/>
      <c r="AF172" s="13"/>
      <c r="AG172" s="164"/>
      <c r="AH172" s="13"/>
      <c r="AI172" s="13"/>
      <c r="AJ172" s="13"/>
      <c r="AK172" s="13"/>
      <c r="AL172" s="13"/>
      <c r="AM172" s="13"/>
      <c r="AN172" s="13"/>
      <c r="AO172" s="13"/>
      <c r="AP172" s="13"/>
      <c r="AQ172" s="13"/>
      <c r="AR172" s="13"/>
      <c r="AS172" s="13"/>
      <c r="AT172" s="13"/>
      <c r="AU172" s="13"/>
      <c r="AV172" s="13"/>
      <c r="AW172" s="164"/>
      <c r="AX172" s="13"/>
      <c r="AY172" s="17" t="s">
        <v>694</v>
      </c>
      <c r="AZ172" s="17" t="s">
        <v>694</v>
      </c>
      <c r="BA172" s="491"/>
      <c r="BB172" s="491"/>
      <c r="BC172" s="491"/>
      <c r="BD172" s="491"/>
      <c r="BE172" s="643" t="s">
        <v>672</v>
      </c>
      <c r="BF172" s="643" t="s">
        <v>693</v>
      </c>
      <c r="BG172" s="491" t="s">
        <v>693</v>
      </c>
      <c r="BH172" s="491"/>
      <c r="BI172" s="491"/>
      <c r="BJ172" s="491"/>
      <c r="BK172" s="491"/>
      <c r="BL172" s="164"/>
      <c r="BM172" s="13"/>
      <c r="BN172" s="12"/>
      <c r="BO172" s="13"/>
      <c r="BP172" s="13"/>
      <c r="BQ172" s="13"/>
      <c r="BR172" s="13"/>
      <c r="BS172" s="13"/>
      <c r="BT172" s="13"/>
      <c r="BU172" s="13"/>
      <c r="BV172" s="13"/>
      <c r="BW172" s="13"/>
      <c r="BX172" s="5">
        <f>COUNTIF(Y172,"*")+COUNTIF(AI172,"*")+COUNTIF(AY172,"*")+COUNTIF(BN172,"*")</f>
        <v>1</v>
      </c>
    </row>
    <row r="173" spans="1:76" s="208" customFormat="1" ht="28" hidden="1">
      <c r="A173" s="19">
        <v>8</v>
      </c>
      <c r="B173" s="16">
        <v>5</v>
      </c>
      <c r="C173" s="19" t="s">
        <v>2386</v>
      </c>
      <c r="D173" s="19">
        <v>4</v>
      </c>
      <c r="E173" s="19" t="s">
        <v>380</v>
      </c>
      <c r="F173" s="19"/>
      <c r="G173" s="19"/>
      <c r="H173" s="19"/>
      <c r="I173" s="19" t="s">
        <v>422</v>
      </c>
      <c r="J173" s="203"/>
      <c r="K173" s="19"/>
      <c r="L173" s="19"/>
      <c r="M173" s="19"/>
      <c r="N173" s="19"/>
      <c r="O173" s="203"/>
      <c r="P173" s="402"/>
      <c r="Q173" s="402"/>
      <c r="R173" s="402"/>
      <c r="S173" s="402">
        <f>Table2[[#This Row],[Minimum possible value]]</f>
        <v>0</v>
      </c>
      <c r="T173" s="402">
        <f>Table2[[#This Row],[Maximum likely or possible value]]</f>
        <v>0</v>
      </c>
      <c r="U173" s="402"/>
      <c r="V173" s="402"/>
      <c r="W173" s="402"/>
      <c r="X173" s="402"/>
      <c r="Y173" s="516"/>
      <c r="Z173" s="160"/>
      <c r="AA173" s="13"/>
      <c r="AB173" s="13"/>
      <c r="AC173" s="13"/>
      <c r="AD173" s="13"/>
      <c r="AE173" s="13"/>
      <c r="AF173" s="13"/>
      <c r="AG173" s="164"/>
      <c r="AH173" s="13"/>
      <c r="AI173" s="13"/>
      <c r="AJ173" s="13"/>
      <c r="AK173" s="13"/>
      <c r="AL173" s="13"/>
      <c r="AM173" s="13"/>
      <c r="AN173" s="13"/>
      <c r="AO173" s="643"/>
      <c r="AP173" s="643"/>
      <c r="AQ173" s="643"/>
      <c r="AR173" s="643"/>
      <c r="AS173" s="643"/>
      <c r="AT173" s="643"/>
      <c r="AU173" s="643"/>
      <c r="AV173" s="643"/>
      <c r="AW173" s="164"/>
      <c r="AX173" s="13"/>
      <c r="AY173" s="17" t="s">
        <v>423</v>
      </c>
      <c r="AZ173" s="17" t="s">
        <v>423</v>
      </c>
      <c r="BA173" s="643"/>
      <c r="BB173" s="643"/>
      <c r="BC173" s="643"/>
      <c r="BD173" s="643"/>
      <c r="BE173" s="643" t="s">
        <v>325</v>
      </c>
      <c r="BF173" s="643" t="s">
        <v>424</v>
      </c>
      <c r="BG173" s="643" t="s">
        <v>424</v>
      </c>
      <c r="BH173" s="643"/>
      <c r="BI173" s="643"/>
      <c r="BJ173" s="643"/>
      <c r="BK173" s="643"/>
      <c r="BL173" s="164"/>
      <c r="BM173" s="13"/>
      <c r="BN173" s="12"/>
      <c r="BO173" s="13"/>
      <c r="BP173" s="13"/>
      <c r="BQ173" s="13"/>
      <c r="BR173" s="13"/>
      <c r="BS173" s="13"/>
      <c r="BT173" s="13"/>
      <c r="BU173" s="13"/>
      <c r="BV173" s="13"/>
      <c r="BW173" s="13"/>
      <c r="BX173" s="5"/>
    </row>
    <row r="174" spans="1:76" s="208" customFormat="1" ht="84" hidden="1">
      <c r="A174" s="549">
        <v>8</v>
      </c>
      <c r="B174" s="544">
        <v>5</v>
      </c>
      <c r="C174" s="549" t="s">
        <v>2386</v>
      </c>
      <c r="D174" s="549">
        <v>17</v>
      </c>
      <c r="E174" s="549" t="s">
        <v>518</v>
      </c>
      <c r="F174" s="549"/>
      <c r="G174" s="549" t="s">
        <v>1621</v>
      </c>
      <c r="H174" s="549" t="s">
        <v>1621</v>
      </c>
      <c r="I174" s="549" t="s">
        <v>527</v>
      </c>
      <c r="J174" s="285" t="str">
        <f>_xlfn.CONCAT("'&lt;br&gt;','&lt;b&gt;','",I174, ": ','&lt;/b&gt;',",O174, ",'&lt;/br&gt;',")</f>
        <v>'&lt;br&gt;','&lt;b&gt;','Percent stable banks: ','&lt;/b&gt;',PctStab ,'&lt;/br&gt;',</v>
      </c>
      <c r="K174" s="549" t="s">
        <v>530</v>
      </c>
      <c r="L174" s="549" t="s">
        <v>2438</v>
      </c>
      <c r="M174" s="549" t="s">
        <v>2240</v>
      </c>
      <c r="N174" s="549" t="s">
        <v>277</v>
      </c>
      <c r="O174" s="549" t="s">
        <v>528</v>
      </c>
      <c r="P174" s="544" t="str">
        <f>Table2[[#This Row],[measurementTerm]]</f>
        <v xml:space="preserve">PctStab </v>
      </c>
      <c r="Q174" s="667"/>
      <c r="R174" s="630"/>
      <c r="S174" s="630">
        <f>Table2[[#This Row],[Minimum possible value]]</f>
        <v>0</v>
      </c>
      <c r="T174" s="630">
        <f>Table2[[#This Row],[Maximum likely or possible value]]</f>
        <v>100</v>
      </c>
      <c r="U174" s="630"/>
      <c r="V174" s="630"/>
      <c r="W174" s="630"/>
      <c r="X174" s="630"/>
      <c r="Y174" s="591"/>
      <c r="Z174" s="303"/>
      <c r="AA174" s="572"/>
      <c r="AB174" s="13"/>
      <c r="AC174" s="13"/>
      <c r="AD174" s="13"/>
      <c r="AE174" s="13"/>
      <c r="AF174" s="13"/>
      <c r="AG174" s="164"/>
      <c r="AH174" s="572"/>
      <c r="AI174" s="13" t="s">
        <v>529</v>
      </c>
      <c r="AJ174" s="572" t="s">
        <v>2442</v>
      </c>
      <c r="AK174" s="572"/>
      <c r="AL174" s="572"/>
      <c r="AM174" s="572"/>
      <c r="AN174" s="572" t="s">
        <v>530</v>
      </c>
      <c r="AO174" s="643" t="s">
        <v>369</v>
      </c>
      <c r="AP174" s="643" t="s">
        <v>277</v>
      </c>
      <c r="AQ174" s="643">
        <v>0</v>
      </c>
      <c r="AR174" s="643">
        <v>100</v>
      </c>
      <c r="AS174" s="643" t="s">
        <v>78</v>
      </c>
      <c r="AT174" s="643"/>
      <c r="AU174" s="643"/>
      <c r="AV174" s="643"/>
      <c r="AW174" s="164"/>
      <c r="AX174" s="13"/>
      <c r="AY174" s="569"/>
      <c r="AZ174" s="569"/>
      <c r="BA174" s="572"/>
      <c r="BB174" s="572"/>
      <c r="BC174" s="572"/>
      <c r="BD174" s="572"/>
      <c r="BE174" s="572"/>
      <c r="BF174" s="572"/>
      <c r="BG174" s="572"/>
      <c r="BH174" s="13"/>
      <c r="BI174" s="13"/>
      <c r="BJ174" s="13"/>
      <c r="BK174" s="13"/>
      <c r="BL174" s="164"/>
      <c r="BM174" s="13"/>
      <c r="BN174" s="12" t="s">
        <v>527</v>
      </c>
      <c r="BO174" s="572" t="s">
        <v>531</v>
      </c>
      <c r="BP174" s="13"/>
      <c r="BQ174" s="13"/>
      <c r="BR174" s="572" t="s">
        <v>532</v>
      </c>
      <c r="BS174" s="572" t="s">
        <v>283</v>
      </c>
      <c r="BT174" s="572" t="s">
        <v>2679</v>
      </c>
      <c r="BU174" s="572"/>
      <c r="BV174" s="572"/>
      <c r="BW174" s="572"/>
      <c r="BX174" s="580">
        <f>COUNTIF(Y174,"*")+COUNTIF(AI174,"*")+COUNTIF(AY174,"*")+COUNTIF(BN174,"*")</f>
        <v>2</v>
      </c>
    </row>
    <row r="175" spans="1:76" s="208" customFormat="1" ht="84" hidden="1">
      <c r="A175" s="24">
        <v>8</v>
      </c>
      <c r="B175" s="16">
        <v>5</v>
      </c>
      <c r="C175" s="24" t="s">
        <v>2386</v>
      </c>
      <c r="D175" s="24">
        <v>5</v>
      </c>
      <c r="E175" s="24" t="s">
        <v>518</v>
      </c>
      <c r="F175" s="24"/>
      <c r="G175" s="24"/>
      <c r="H175" s="24"/>
      <c r="I175" s="24" t="s">
        <v>549</v>
      </c>
      <c r="J175" s="285"/>
      <c r="K175" s="24"/>
      <c r="L175" s="24"/>
      <c r="M175" s="24"/>
      <c r="N175" s="24"/>
      <c r="O175" s="285"/>
      <c r="P175" s="632"/>
      <c r="Q175" s="632"/>
      <c r="R175" s="632"/>
      <c r="S175" s="632">
        <f>Table2[[#This Row],[Minimum possible value]]</f>
        <v>0</v>
      </c>
      <c r="T175" s="632">
        <f>Table2[[#This Row],[Maximum likely or possible value]]</f>
        <v>100</v>
      </c>
      <c r="U175" s="632"/>
      <c r="V175" s="632"/>
      <c r="W175" s="632"/>
      <c r="X175" s="632"/>
      <c r="Y175" s="390"/>
      <c r="Z175" s="303"/>
      <c r="AA175" s="13"/>
      <c r="AB175" s="13"/>
      <c r="AC175" s="13"/>
      <c r="AD175" s="13"/>
      <c r="AE175" s="13"/>
      <c r="AF175" s="13"/>
      <c r="AG175" s="164"/>
      <c r="AH175" s="13"/>
      <c r="AI175" s="13" t="s">
        <v>550</v>
      </c>
      <c r="AJ175" s="36" t="s">
        <v>550</v>
      </c>
      <c r="AK175" s="36"/>
      <c r="AL175" s="36"/>
      <c r="AM175" s="36"/>
      <c r="AN175" s="13" t="s">
        <v>551</v>
      </c>
      <c r="AO175" s="491" t="s">
        <v>369</v>
      </c>
      <c r="AP175" s="491" t="s">
        <v>277</v>
      </c>
      <c r="AQ175" s="491">
        <v>0</v>
      </c>
      <c r="AR175" s="491">
        <v>100</v>
      </c>
      <c r="AS175" s="491" t="s">
        <v>78</v>
      </c>
      <c r="AT175" s="491"/>
      <c r="AU175" s="491"/>
      <c r="AV175" s="491"/>
      <c r="AW175" s="164"/>
      <c r="AX175" s="36"/>
      <c r="AY175" s="192"/>
      <c r="AZ175" s="192"/>
      <c r="BA175" s="36"/>
      <c r="BB175" s="36"/>
      <c r="BC175" s="36"/>
      <c r="BD175" s="36"/>
      <c r="BE175" s="13"/>
      <c r="BF175" s="13"/>
      <c r="BG175" s="13"/>
      <c r="BH175" s="13"/>
      <c r="BI175" s="13"/>
      <c r="BJ175" s="13"/>
      <c r="BK175" s="13"/>
      <c r="BL175" s="164"/>
      <c r="BM175" s="13"/>
      <c r="BN175" s="12"/>
      <c r="BO175" s="36"/>
      <c r="BP175" s="36"/>
      <c r="BQ175" s="36"/>
      <c r="BR175" s="13"/>
      <c r="BS175" s="13"/>
      <c r="BT175" s="13"/>
      <c r="BU175" s="13"/>
      <c r="BV175" s="13"/>
      <c r="BW175" s="13"/>
      <c r="BX175" s="345">
        <f>COUNTIF(Y175,"*")+COUNTIF(AI175,"*")+COUNTIF(AY175,"*")+COUNTIF(BN175,"*")</f>
        <v>1</v>
      </c>
    </row>
    <row r="176" spans="1:76" s="208" customFormat="1" ht="28" hidden="1">
      <c r="A176" s="27">
        <v>8</v>
      </c>
      <c r="B176" s="16">
        <v>5</v>
      </c>
      <c r="C176" s="27" t="s">
        <v>2386</v>
      </c>
      <c r="D176" s="27">
        <v>7</v>
      </c>
      <c r="E176" s="27" t="s">
        <v>711</v>
      </c>
      <c r="F176" s="27"/>
      <c r="G176" s="27"/>
      <c r="H176" s="27"/>
      <c r="I176" s="27" t="s">
        <v>752</v>
      </c>
      <c r="J176" s="206"/>
      <c r="K176" s="27"/>
      <c r="L176" s="27"/>
      <c r="M176" s="27"/>
      <c r="N176" s="27"/>
      <c r="O176" s="206"/>
      <c r="P176" s="699"/>
      <c r="Q176" s="699"/>
      <c r="R176" s="699"/>
      <c r="S176" s="699">
        <f>Table2[[#This Row],[Minimum possible value]]</f>
        <v>0</v>
      </c>
      <c r="T176" s="699">
        <f>Table2[[#This Row],[Maximum likely or possible value]]</f>
        <v>0</v>
      </c>
      <c r="U176" s="699"/>
      <c r="V176" s="699"/>
      <c r="W176" s="699"/>
      <c r="X176" s="699"/>
      <c r="Y176" s="272"/>
      <c r="Z176" s="160"/>
      <c r="AA176" s="13"/>
      <c r="AB176" s="13"/>
      <c r="AC176" s="13"/>
      <c r="AD176" s="13"/>
      <c r="AE176" s="13"/>
      <c r="AF176" s="13"/>
      <c r="AG176" s="164"/>
      <c r="AH176" s="13"/>
      <c r="AI176" s="13"/>
      <c r="AJ176" s="272"/>
      <c r="AK176" s="150"/>
      <c r="AL176" s="150"/>
      <c r="AM176" s="150"/>
      <c r="AN176" s="13"/>
      <c r="AO176" s="491"/>
      <c r="AP176" s="491"/>
      <c r="AQ176" s="491"/>
      <c r="AR176" s="491"/>
      <c r="AS176" s="491"/>
      <c r="AT176" s="491"/>
      <c r="AU176" s="491"/>
      <c r="AV176" s="491"/>
      <c r="AW176" s="164"/>
      <c r="AX176" s="377"/>
      <c r="AY176" s="279" t="s">
        <v>753</v>
      </c>
      <c r="AZ176" s="279" t="s">
        <v>753</v>
      </c>
      <c r="BA176" s="231"/>
      <c r="BB176" s="279"/>
      <c r="BC176" s="231"/>
      <c r="BD176" s="231"/>
      <c r="BE176" s="643" t="s">
        <v>717</v>
      </c>
      <c r="BF176" s="643" t="s">
        <v>752</v>
      </c>
      <c r="BG176" s="643" t="s">
        <v>752</v>
      </c>
      <c r="BH176" s="643" t="s">
        <v>754</v>
      </c>
      <c r="BI176" s="643"/>
      <c r="BJ176" s="643"/>
      <c r="BK176" s="643"/>
      <c r="BL176" s="13"/>
      <c r="BM176" s="13"/>
      <c r="BN176" s="12"/>
      <c r="BO176" s="272"/>
      <c r="BP176" s="150"/>
      <c r="BQ176" s="150"/>
      <c r="BR176" s="13"/>
      <c r="BS176" s="13"/>
      <c r="BT176" s="13"/>
      <c r="BU176" s="13"/>
      <c r="BV176" s="13"/>
      <c r="BW176" s="13"/>
      <c r="BX176" s="272">
        <f>COUNTIF(Y176,"*")+COUNTIF(AI176,"*")+COUNTIF(AY176,"*")+COUNTIF(BN176,"*")</f>
        <v>1</v>
      </c>
    </row>
    <row r="177" spans="1:76" s="208" customFormat="1" ht="196" hidden="1">
      <c r="A177" s="32">
        <f>A176+1</f>
        <v>9</v>
      </c>
      <c r="B177" s="16">
        <v>5</v>
      </c>
      <c r="C177" s="32" t="s">
        <v>2386</v>
      </c>
      <c r="D177" s="32">
        <v>9</v>
      </c>
      <c r="E177" s="32" t="s">
        <v>856</v>
      </c>
      <c r="F177" s="32"/>
      <c r="G177" s="32"/>
      <c r="H177" s="32"/>
      <c r="I177" s="32" t="s">
        <v>883</v>
      </c>
      <c r="J177" s="207"/>
      <c r="K177" s="32"/>
      <c r="L177" s="32"/>
      <c r="M177" s="32"/>
      <c r="N177" s="32"/>
      <c r="O177" s="207"/>
      <c r="P177" s="531"/>
      <c r="Q177" s="531"/>
      <c r="R177" s="531"/>
      <c r="S177" s="531" t="str">
        <f>Table2[[#This Row],[Minimum possible value]]</f>
        <v>NA</v>
      </c>
      <c r="T177" s="531" t="str">
        <f>Table2[[#This Row],[Maximum likely or possible value]]</f>
        <v>NA</v>
      </c>
      <c r="U177" s="531"/>
      <c r="V177" s="531"/>
      <c r="W177" s="531"/>
      <c r="X177" s="531"/>
      <c r="Y177" s="272"/>
      <c r="Z177" s="150"/>
      <c r="AA177" s="13"/>
      <c r="AB177" s="13"/>
      <c r="AC177" s="13"/>
      <c r="AD177" s="13"/>
      <c r="AE177" s="13"/>
      <c r="AF177" s="13"/>
      <c r="AG177" s="164"/>
      <c r="AH177" s="13"/>
      <c r="AI177" s="13" t="s">
        <v>884</v>
      </c>
      <c r="AJ177" s="272" t="s">
        <v>884</v>
      </c>
      <c r="AK177" s="157" t="s">
        <v>881</v>
      </c>
      <c r="AL177" s="150"/>
      <c r="AM177" s="150"/>
      <c r="AN177" s="13" t="s">
        <v>885</v>
      </c>
      <c r="AO177" s="491" t="s">
        <v>78</v>
      </c>
      <c r="AP177" s="491" t="s">
        <v>78</v>
      </c>
      <c r="AQ177" s="491" t="s">
        <v>78</v>
      </c>
      <c r="AR177" s="491" t="s">
        <v>78</v>
      </c>
      <c r="AS177" s="491" t="s">
        <v>78</v>
      </c>
      <c r="AT177" s="491"/>
      <c r="AU177" s="491"/>
      <c r="AV177" s="491"/>
      <c r="AW177" s="164"/>
      <c r="AX177" s="150"/>
      <c r="AY177" s="272"/>
      <c r="AZ177" s="272"/>
      <c r="BA177" s="150"/>
      <c r="BB177" s="272"/>
      <c r="BC177" s="150"/>
      <c r="BD177" s="150"/>
      <c r="BE177" s="13"/>
      <c r="BF177" s="13"/>
      <c r="BG177" s="13"/>
      <c r="BH177" s="13"/>
      <c r="BI177" s="13"/>
      <c r="BJ177" s="13"/>
      <c r="BK177" s="13"/>
      <c r="BL177" s="164"/>
      <c r="BM177" s="13"/>
      <c r="BN177" s="12"/>
      <c r="BO177" s="272"/>
      <c r="BP177" s="150"/>
      <c r="BQ177" s="150"/>
      <c r="BR177" s="13"/>
      <c r="BS177" s="13"/>
      <c r="BT177" s="13"/>
      <c r="BU177" s="13"/>
      <c r="BV177" s="13"/>
      <c r="BW177" s="13"/>
      <c r="BX177" s="272">
        <f>COUNTIF(Y177,"*")+COUNTIF(AI177,"*")+COUNTIF(AY177,"*")+COUNTIF(BN177,"*")</f>
        <v>1</v>
      </c>
    </row>
    <row r="178" spans="1:76" s="208" customFormat="1" ht="70" hidden="1">
      <c r="A178" s="30">
        <v>8</v>
      </c>
      <c r="B178" s="16">
        <v>5</v>
      </c>
      <c r="C178" s="30" t="s">
        <v>2386</v>
      </c>
      <c r="D178" s="30">
        <v>10</v>
      </c>
      <c r="E178" s="30" t="s">
        <v>813</v>
      </c>
      <c r="F178" s="30"/>
      <c r="G178" s="30"/>
      <c r="H178" s="30"/>
      <c r="I178" s="30" t="s">
        <v>844</v>
      </c>
      <c r="J178" s="30"/>
      <c r="K178" s="30"/>
      <c r="L178" s="30"/>
      <c r="M178" s="30"/>
      <c r="N178" s="30"/>
      <c r="O178" s="286"/>
      <c r="P178" s="716"/>
      <c r="Q178" s="716"/>
      <c r="R178" s="716"/>
      <c r="S178" s="716">
        <f>Table2[[#This Row],[Minimum possible value]]</f>
        <v>0</v>
      </c>
      <c r="T178" s="716">
        <f>Table2[[#This Row],[Maximum likely or possible value]]</f>
        <v>65500</v>
      </c>
      <c r="U178" s="716"/>
      <c r="V178" s="716"/>
      <c r="W178" s="716"/>
      <c r="X178" s="716"/>
      <c r="Y178" s="272"/>
      <c r="Z178" s="36"/>
      <c r="AA178" s="13"/>
      <c r="AB178" s="13"/>
      <c r="AC178" s="13"/>
      <c r="AD178" s="13"/>
      <c r="AE178" s="164"/>
      <c r="AF178" s="13"/>
      <c r="AG178" s="164"/>
      <c r="AH178" s="13"/>
      <c r="AI178" s="13" t="s">
        <v>845</v>
      </c>
      <c r="AJ178" s="272" t="s">
        <v>845</v>
      </c>
      <c r="AK178" s="150"/>
      <c r="AL178" s="160"/>
      <c r="AM178" s="160"/>
      <c r="AN178" s="13" t="s">
        <v>846</v>
      </c>
      <c r="AO178" s="643" t="s">
        <v>78</v>
      </c>
      <c r="AP178" s="643" t="s">
        <v>843</v>
      </c>
      <c r="AQ178" s="643">
        <v>0</v>
      </c>
      <c r="AR178" s="643">
        <v>65500</v>
      </c>
      <c r="AS178" s="643" t="s">
        <v>78</v>
      </c>
      <c r="AT178" s="643"/>
      <c r="AU178" s="643"/>
      <c r="AV178" s="643"/>
      <c r="AW178" s="164"/>
      <c r="AX178" s="373"/>
      <c r="AY178" s="198" t="s">
        <v>2082</v>
      </c>
      <c r="AZ178" s="198" t="s">
        <v>2082</v>
      </c>
      <c r="BA178" s="160"/>
      <c r="BB178" s="272"/>
      <c r="BC178" s="160"/>
      <c r="BD178" s="160"/>
      <c r="BE178" s="13"/>
      <c r="BF178" s="13"/>
      <c r="BG178" s="13" t="s">
        <v>2083</v>
      </c>
      <c r="BH178" s="13" t="s">
        <v>78</v>
      </c>
      <c r="BI178" s="13"/>
      <c r="BJ178" s="13"/>
      <c r="BK178" s="13"/>
      <c r="BL178" s="164"/>
      <c r="BM178" s="13"/>
      <c r="BN178" s="12"/>
      <c r="BO178" s="272"/>
      <c r="BP178" s="160"/>
      <c r="BQ178" s="160"/>
      <c r="BR178" s="13"/>
      <c r="BS178" s="13"/>
      <c r="BT178" s="13"/>
      <c r="BU178" s="13"/>
      <c r="BV178" s="13"/>
      <c r="BW178" s="13"/>
      <c r="BX178" s="272">
        <f>COUNTIF(Y178,"*")+COUNTIF(AI178,"*")+COUNTIF(AY178,"*")+COUNTIF(BN178,"*")</f>
        <v>2</v>
      </c>
    </row>
    <row r="179" spans="1:76" s="208" customFormat="1" ht="28" hidden="1">
      <c r="A179" s="28">
        <v>8</v>
      </c>
      <c r="B179" s="16">
        <v>5</v>
      </c>
      <c r="C179" s="29" t="s">
        <v>2386</v>
      </c>
      <c r="D179" s="29">
        <v>15</v>
      </c>
      <c r="E179" s="29" t="s">
        <v>1594</v>
      </c>
      <c r="F179" s="29"/>
      <c r="G179" s="29"/>
      <c r="H179" s="29"/>
      <c r="I179" s="29" t="s">
        <v>796</v>
      </c>
      <c r="J179" s="291"/>
      <c r="K179" s="29"/>
      <c r="L179" s="29"/>
      <c r="M179" s="29"/>
      <c r="N179" s="29"/>
      <c r="O179" s="291"/>
      <c r="P179" s="712"/>
      <c r="Q179" s="712"/>
      <c r="R179" s="712"/>
      <c r="S179" s="712">
        <f>Table2[[#This Row],[Minimum possible value]]</f>
        <v>0</v>
      </c>
      <c r="T179" s="712">
        <f>Table2[[#This Row],[Maximum likely or possible value]]</f>
        <v>0</v>
      </c>
      <c r="U179" s="712"/>
      <c r="V179" s="712"/>
      <c r="W179" s="712"/>
      <c r="X179" s="712"/>
      <c r="Y179" s="273"/>
      <c r="Z179" s="36"/>
      <c r="AA179" s="13"/>
      <c r="AB179" s="13"/>
      <c r="AC179" s="13"/>
      <c r="AD179" s="13"/>
      <c r="AE179" s="13"/>
      <c r="AF179" s="13"/>
      <c r="AG179" s="164"/>
      <c r="AH179" s="13"/>
      <c r="AI179" s="13"/>
      <c r="AJ179" s="266"/>
      <c r="AK179" s="160"/>
      <c r="AL179" s="13"/>
      <c r="AM179" s="13"/>
      <c r="AN179" s="13"/>
      <c r="AO179" s="13"/>
      <c r="AP179" s="13"/>
      <c r="AQ179" s="13"/>
      <c r="AR179" s="13"/>
      <c r="AS179" s="13"/>
      <c r="AT179" s="13"/>
      <c r="AU179" s="13"/>
      <c r="AV179" s="13"/>
      <c r="AW179" s="164"/>
      <c r="AX179" s="164"/>
      <c r="AY179" s="724" t="s">
        <v>797</v>
      </c>
      <c r="AZ179" s="724" t="s">
        <v>797</v>
      </c>
      <c r="BA179" s="643"/>
      <c r="BB179" s="161"/>
      <c r="BC179" s="643"/>
      <c r="BD179" s="643"/>
      <c r="BE179" s="643" t="s">
        <v>774</v>
      </c>
      <c r="BF179" s="643" t="s">
        <v>796</v>
      </c>
      <c r="BG179" s="643" t="s">
        <v>796</v>
      </c>
      <c r="BH179" s="643"/>
      <c r="BI179" s="643"/>
      <c r="BJ179" s="643"/>
      <c r="BK179" s="643"/>
      <c r="BL179" s="164"/>
      <c r="BM179" s="13"/>
      <c r="BN179" s="12"/>
      <c r="BO179" s="266"/>
      <c r="BP179" s="13"/>
      <c r="BQ179" s="13"/>
      <c r="BR179" s="13"/>
      <c r="BS179" s="13"/>
      <c r="BT179" s="13"/>
      <c r="BU179" s="13"/>
      <c r="BV179" s="13"/>
      <c r="BW179" s="13"/>
      <c r="BX179" s="333">
        <f>COUNTIF(AA179,"*")+COUNTIF(AJ179,"*")+COUNTIF(AY179,"*")+COUNTIF(BN179,"*")</f>
        <v>1</v>
      </c>
    </row>
    <row r="180" spans="1:76" s="208" customFormat="1" ht="112" hidden="1">
      <c r="A180" s="15">
        <v>8</v>
      </c>
      <c r="B180" s="16">
        <v>5</v>
      </c>
      <c r="C180" s="15" t="s">
        <v>2386</v>
      </c>
      <c r="D180" s="15">
        <v>16</v>
      </c>
      <c r="E180" s="15" t="s">
        <v>233</v>
      </c>
      <c r="F180" s="15"/>
      <c r="G180" s="15"/>
      <c r="H180" s="15"/>
      <c r="I180" s="15" t="s">
        <v>257</v>
      </c>
      <c r="J180" s="289"/>
      <c r="K180" s="15"/>
      <c r="L180" s="15"/>
      <c r="M180" s="15"/>
      <c r="N180" s="15"/>
      <c r="O180" s="289"/>
      <c r="P180" s="382"/>
      <c r="Q180" s="382"/>
      <c r="R180" s="382"/>
      <c r="S180" s="382" t="str">
        <f>Table2[[#This Row],[Minimum possible value]]</f>
        <v>NA</v>
      </c>
      <c r="T180" s="382" t="str">
        <f>Table2[[#This Row],[Maximum likely or possible value]]</f>
        <v>NA</v>
      </c>
      <c r="U180" s="382"/>
      <c r="V180" s="382"/>
      <c r="W180" s="382"/>
      <c r="X180" s="382"/>
      <c r="Y180" s="273"/>
      <c r="Z180" s="36"/>
      <c r="AA180" s="13"/>
      <c r="AB180" s="13"/>
      <c r="AC180" s="13"/>
      <c r="AD180" s="13"/>
      <c r="AE180" s="13"/>
      <c r="AF180" s="13"/>
      <c r="AG180" s="164"/>
      <c r="AH180" s="13"/>
      <c r="AI180" s="13" t="s">
        <v>258</v>
      </c>
      <c r="AJ180" s="273" t="s">
        <v>258</v>
      </c>
      <c r="AK180" s="36"/>
      <c r="AL180" s="36"/>
      <c r="AM180" s="36"/>
      <c r="AN180" s="13" t="s">
        <v>259</v>
      </c>
      <c r="AO180" s="491" t="s">
        <v>78</v>
      </c>
      <c r="AP180" s="491" t="s">
        <v>78</v>
      </c>
      <c r="AQ180" s="491" t="s">
        <v>78</v>
      </c>
      <c r="AR180" s="491" t="s">
        <v>78</v>
      </c>
      <c r="AS180" s="491" t="s">
        <v>78</v>
      </c>
      <c r="AT180" s="491"/>
      <c r="AU180" s="491"/>
      <c r="AV180" s="491"/>
      <c r="AW180" s="164"/>
      <c r="AX180" s="344"/>
      <c r="AY180" s="273"/>
      <c r="AZ180" s="273"/>
      <c r="BA180" s="36"/>
      <c r="BB180" s="36"/>
      <c r="BC180" s="36"/>
      <c r="BD180" s="36"/>
      <c r="BE180" s="13"/>
      <c r="BF180" s="13"/>
      <c r="BG180" s="13"/>
      <c r="BH180" s="13"/>
      <c r="BI180" s="13"/>
      <c r="BJ180" s="13"/>
      <c r="BK180" s="13"/>
      <c r="BL180" s="164"/>
      <c r="BM180" s="13"/>
      <c r="BN180" s="12"/>
      <c r="BO180" s="273"/>
      <c r="BP180" s="36"/>
      <c r="BQ180" s="36"/>
      <c r="BR180" s="13"/>
      <c r="BS180" s="13"/>
      <c r="BT180" s="13"/>
      <c r="BU180" s="13"/>
      <c r="BV180" s="13"/>
      <c r="BW180" s="13"/>
      <c r="BX180" s="5">
        <f>COUNTIF(Y180,"*")+COUNTIF(AI180,"*")+COUNTIF(AY180,"*")+COUNTIF(BN180,"*")</f>
        <v>1</v>
      </c>
    </row>
    <row r="181" spans="1:76" s="581" customFormat="1" ht="28" hidden="1">
      <c r="A181" s="40">
        <v>8</v>
      </c>
      <c r="B181" s="16">
        <v>5</v>
      </c>
      <c r="C181" s="40" t="s">
        <v>2386</v>
      </c>
      <c r="D181" s="40">
        <v>17</v>
      </c>
      <c r="E181" s="40" t="s">
        <v>1595</v>
      </c>
      <c r="F181" s="40"/>
      <c r="G181" s="41"/>
      <c r="H181" s="41"/>
      <c r="I181" s="41" t="s">
        <v>1124</v>
      </c>
      <c r="J181" s="294"/>
      <c r="K181" s="41"/>
      <c r="L181" s="41"/>
      <c r="M181" s="41"/>
      <c r="N181" s="41"/>
      <c r="O181" s="294"/>
      <c r="P181" s="639"/>
      <c r="Q181" s="639"/>
      <c r="R181" s="639"/>
      <c r="S181" s="639">
        <f>Table2[[#This Row],[Minimum possible value]]</f>
        <v>0</v>
      </c>
      <c r="T181" s="639">
        <f>Table2[[#This Row],[Maximum likely or possible value]]</f>
        <v>0</v>
      </c>
      <c r="U181" s="639"/>
      <c r="V181" s="639"/>
      <c r="W181" s="639"/>
      <c r="X181" s="639"/>
      <c r="Y181" s="273"/>
      <c r="Z181" s="36"/>
      <c r="AA181" s="13"/>
      <c r="AB181" s="13"/>
      <c r="AC181" s="13"/>
      <c r="AD181" s="13"/>
      <c r="AE181" s="13"/>
      <c r="AF181" s="13"/>
      <c r="AG181" s="164"/>
      <c r="AH181" s="13"/>
      <c r="AI181" s="13"/>
      <c r="AJ181" s="160"/>
      <c r="AK181" s="160"/>
      <c r="AL181" s="160"/>
      <c r="AM181" s="160"/>
      <c r="AN181" s="13"/>
      <c r="AO181" s="13"/>
      <c r="AP181" s="13"/>
      <c r="AQ181" s="13"/>
      <c r="AR181" s="13"/>
      <c r="AS181" s="13"/>
      <c r="AT181" s="13"/>
      <c r="AU181" s="13"/>
      <c r="AV181" s="13"/>
      <c r="AW181" s="164"/>
      <c r="AX181" s="160"/>
      <c r="AY181" s="197" t="s">
        <v>1125</v>
      </c>
      <c r="AZ181" s="197" t="s">
        <v>1125</v>
      </c>
      <c r="BA181" s="161"/>
      <c r="BB181" s="161"/>
      <c r="BC181" s="161"/>
      <c r="BD181" s="161"/>
      <c r="BE181" s="643" t="s">
        <v>1102</v>
      </c>
      <c r="BF181" s="643" t="s">
        <v>1126</v>
      </c>
      <c r="BG181" s="643" t="s">
        <v>1126</v>
      </c>
      <c r="BH181" s="643"/>
      <c r="BI181" s="643"/>
      <c r="BJ181" s="643"/>
      <c r="BK181" s="643"/>
      <c r="BL181" s="164"/>
      <c r="BM181" s="13"/>
      <c r="BN181" s="12"/>
      <c r="BO181" s="160"/>
      <c r="BP181" s="160"/>
      <c r="BQ181" s="160"/>
      <c r="BR181" s="13"/>
      <c r="BS181" s="13"/>
      <c r="BT181" s="13"/>
      <c r="BU181" s="13"/>
      <c r="BV181" s="13"/>
      <c r="BW181" s="13"/>
      <c r="BX181" s="5">
        <f>COUNTIF(Y181,"*")+COUNTIF(AI181,"*")+COUNTIF(AY181,"*")+COUNTIF(BN181,"*")</f>
        <v>1</v>
      </c>
    </row>
    <row r="182" spans="1:76" s="581" customFormat="1" ht="42" hidden="1">
      <c r="A182" s="16">
        <v>9</v>
      </c>
      <c r="B182" s="16">
        <v>5</v>
      </c>
      <c r="C182" s="16" t="s">
        <v>2386</v>
      </c>
      <c r="D182" s="16">
        <v>1</v>
      </c>
      <c r="E182" s="16" t="s">
        <v>260</v>
      </c>
      <c r="F182" s="16"/>
      <c r="G182" s="16"/>
      <c r="H182" s="16"/>
      <c r="I182" s="16" t="s">
        <v>330</v>
      </c>
      <c r="J182" s="202"/>
      <c r="K182" s="16"/>
      <c r="L182" s="16"/>
      <c r="M182" s="16"/>
      <c r="N182" s="16"/>
      <c r="O182" s="202"/>
      <c r="P182" s="261"/>
      <c r="Q182" s="261"/>
      <c r="R182" s="261"/>
      <c r="S182" s="261">
        <f>Table2[[#This Row],[Minimum possible value]]</f>
        <v>0</v>
      </c>
      <c r="T182" s="261">
        <f>Table2[[#This Row],[Maximum likely or possible value]]</f>
        <v>0</v>
      </c>
      <c r="U182" s="261"/>
      <c r="V182" s="261"/>
      <c r="W182" s="261"/>
      <c r="X182" s="261"/>
      <c r="Y182" s="726"/>
      <c r="Z182" s="296"/>
      <c r="AA182" s="21"/>
      <c r="AB182" s="21"/>
      <c r="AC182" s="21"/>
      <c r="AD182" s="21"/>
      <c r="AE182" s="21"/>
      <c r="AF182" s="21"/>
      <c r="AG182" s="165"/>
      <c r="AH182" s="21"/>
      <c r="AI182" s="13"/>
      <c r="AJ182" s="36"/>
      <c r="AK182" s="150"/>
      <c r="AL182" s="36"/>
      <c r="AM182" s="36"/>
      <c r="AN182" s="13"/>
      <c r="AO182" s="643"/>
      <c r="AP182" s="643"/>
      <c r="AQ182" s="643"/>
      <c r="AR182" s="643"/>
      <c r="AS182" s="643"/>
      <c r="AT182" s="643"/>
      <c r="AU182" s="643"/>
      <c r="AV182" s="643"/>
      <c r="AW182" s="165"/>
      <c r="AX182" s="518"/>
      <c r="AY182" s="193" t="s">
        <v>327</v>
      </c>
      <c r="AZ182" s="193" t="s">
        <v>327</v>
      </c>
      <c r="BA182" s="296"/>
      <c r="BB182" s="296"/>
      <c r="BC182" s="296"/>
      <c r="BD182" s="296"/>
      <c r="BE182" s="643" t="s">
        <v>280</v>
      </c>
      <c r="BF182" s="643" t="s">
        <v>328</v>
      </c>
      <c r="BG182" s="643" t="s">
        <v>328</v>
      </c>
      <c r="BH182" s="643" t="s">
        <v>329</v>
      </c>
      <c r="BI182" s="643"/>
      <c r="BJ182" s="643"/>
      <c r="BK182" s="643"/>
      <c r="BL182" s="165"/>
      <c r="BM182" s="21"/>
      <c r="BN182" s="12"/>
      <c r="BO182" s="36"/>
      <c r="BP182" s="36"/>
      <c r="BQ182" s="36"/>
      <c r="BR182" s="13"/>
      <c r="BS182" s="13"/>
      <c r="BT182" s="13"/>
      <c r="BU182" s="13"/>
      <c r="BV182" s="13"/>
      <c r="BW182" s="13"/>
      <c r="BX182" s="5"/>
    </row>
    <row r="183" spans="1:76" s="208" customFormat="1" ht="14" hidden="1">
      <c r="A183" s="22">
        <v>9</v>
      </c>
      <c r="B183" s="16">
        <v>5</v>
      </c>
      <c r="C183" s="23" t="s">
        <v>2386</v>
      </c>
      <c r="D183" s="23">
        <v>2</v>
      </c>
      <c r="E183" s="23" t="s">
        <v>1593</v>
      </c>
      <c r="F183" s="23"/>
      <c r="G183" s="23"/>
      <c r="H183" s="23"/>
      <c r="I183" s="23" t="s">
        <v>461</v>
      </c>
      <c r="J183" s="23"/>
      <c r="K183" s="23"/>
      <c r="L183" s="23"/>
      <c r="M183" s="23"/>
      <c r="N183" s="23"/>
      <c r="O183" s="204"/>
      <c r="P183" s="388"/>
      <c r="Q183" s="388"/>
      <c r="R183" s="388"/>
      <c r="S183" s="388">
        <f>Table2[[#This Row],[Minimum possible value]]</f>
        <v>0</v>
      </c>
      <c r="T183" s="388">
        <f>Table2[[#This Row],[Maximum likely or possible value]]</f>
        <v>0</v>
      </c>
      <c r="U183" s="388"/>
      <c r="V183" s="388"/>
      <c r="W183" s="388"/>
      <c r="X183" s="388"/>
      <c r="Y183" s="271"/>
      <c r="Z183" s="275"/>
      <c r="AA183" s="36"/>
      <c r="AB183" s="36"/>
      <c r="AC183" s="36"/>
      <c r="AD183" s="36"/>
      <c r="AE183" s="36"/>
      <c r="AF183" s="36"/>
      <c r="AG183" s="344"/>
      <c r="AH183" s="36"/>
      <c r="AI183" s="36"/>
      <c r="AJ183" s="36"/>
      <c r="AK183" s="36"/>
      <c r="AL183" s="36"/>
      <c r="AM183" s="36"/>
      <c r="AN183" s="36"/>
      <c r="AO183" s="13"/>
      <c r="AP183" s="13"/>
      <c r="AQ183" s="13"/>
      <c r="AR183" s="13"/>
      <c r="AS183" s="13"/>
      <c r="AT183" s="13"/>
      <c r="AU183" s="13"/>
      <c r="AV183" s="13"/>
      <c r="AW183" s="344"/>
      <c r="AX183" s="36"/>
      <c r="AY183" s="279" t="s">
        <v>462</v>
      </c>
      <c r="AZ183" s="279" t="s">
        <v>462</v>
      </c>
      <c r="BA183" s="231"/>
      <c r="BB183" s="231"/>
      <c r="BC183" s="231"/>
      <c r="BD183" s="231"/>
      <c r="BE183" s="491" t="s">
        <v>425</v>
      </c>
      <c r="BF183" s="491" t="s">
        <v>463</v>
      </c>
      <c r="BG183" s="491" t="s">
        <v>463</v>
      </c>
      <c r="BH183" s="296"/>
      <c r="BI183" s="296"/>
      <c r="BJ183" s="296"/>
      <c r="BK183" s="296"/>
      <c r="BL183" s="344"/>
      <c r="BM183" s="36"/>
      <c r="BN183" s="192"/>
      <c r="BO183" s="36"/>
      <c r="BP183" s="36"/>
      <c r="BQ183" s="36"/>
      <c r="BR183" s="36"/>
      <c r="BS183" s="36"/>
      <c r="BT183" s="36"/>
      <c r="BU183" s="36"/>
      <c r="BV183" s="36"/>
      <c r="BW183" s="36"/>
      <c r="BX183" s="345">
        <f>COUNTIF(Y183,"*")+COUNTIF(AI183,"*")+COUNTIF(AY183,"*")+COUNTIF(BN183,"*")</f>
        <v>1</v>
      </c>
    </row>
    <row r="184" spans="1:76" s="581" customFormat="1" ht="28" hidden="1">
      <c r="A184" s="26">
        <v>9</v>
      </c>
      <c r="B184" s="16">
        <v>5</v>
      </c>
      <c r="C184" s="26" t="s">
        <v>2386</v>
      </c>
      <c r="D184" s="26">
        <v>3</v>
      </c>
      <c r="E184" s="26" t="s">
        <v>1592</v>
      </c>
      <c r="F184" s="26"/>
      <c r="G184" s="26"/>
      <c r="H184" s="26"/>
      <c r="I184" s="26" t="s">
        <v>695</v>
      </c>
      <c r="J184" s="290"/>
      <c r="K184" s="26"/>
      <c r="L184" s="26"/>
      <c r="M184" s="26"/>
      <c r="N184" s="26"/>
      <c r="O184" s="290"/>
      <c r="P184" s="398"/>
      <c r="Q184" s="398"/>
      <c r="R184" s="398"/>
      <c r="S184" s="398">
        <f>Table2[[#This Row],[Minimum possible value]]</f>
        <v>0</v>
      </c>
      <c r="T184" s="398">
        <f>Table2[[#This Row],[Maximum likely or possible value]]</f>
        <v>0</v>
      </c>
      <c r="U184" s="398"/>
      <c r="V184" s="398"/>
      <c r="W184" s="398"/>
      <c r="X184" s="398"/>
      <c r="Y184" s="273"/>
      <c r="Z184" s="36"/>
      <c r="AA184" s="13"/>
      <c r="AB184" s="13"/>
      <c r="AC184" s="13"/>
      <c r="AD184" s="13"/>
      <c r="AE184" s="13"/>
      <c r="AF184" s="13"/>
      <c r="AG184" s="164"/>
      <c r="AH184" s="13"/>
      <c r="AI184" s="13"/>
      <c r="AJ184" s="272"/>
      <c r="AK184" s="150"/>
      <c r="AL184" s="150"/>
      <c r="AM184" s="150"/>
      <c r="AN184" s="13"/>
      <c r="AO184" s="13"/>
      <c r="AP184" s="13"/>
      <c r="AQ184" s="13"/>
      <c r="AR184" s="13"/>
      <c r="AS184" s="13"/>
      <c r="AT184" s="13"/>
      <c r="AU184" s="13"/>
      <c r="AV184" s="13"/>
      <c r="AW184" s="164"/>
      <c r="AX184" s="377"/>
      <c r="AY184" s="193" t="s">
        <v>696</v>
      </c>
      <c r="AZ184" s="296" t="s">
        <v>696</v>
      </c>
      <c r="BA184" s="296"/>
      <c r="BB184" s="296"/>
      <c r="BC184" s="296"/>
      <c r="BD184" s="296"/>
      <c r="BE184" s="296" t="s">
        <v>672</v>
      </c>
      <c r="BF184" s="296" t="s">
        <v>695</v>
      </c>
      <c r="BG184" s="296" t="s">
        <v>697</v>
      </c>
      <c r="BH184" s="643" t="s">
        <v>684</v>
      </c>
      <c r="BI184" s="643"/>
      <c r="BJ184" s="643"/>
      <c r="BK184" s="643"/>
      <c r="BL184" s="164"/>
      <c r="BM184" s="13"/>
      <c r="BN184" s="12"/>
      <c r="BO184" s="272"/>
      <c r="BP184" s="150"/>
      <c r="BQ184" s="150"/>
      <c r="BR184" s="13"/>
      <c r="BS184" s="13"/>
      <c r="BT184" s="13"/>
      <c r="BU184" s="13"/>
      <c r="BV184" s="13"/>
      <c r="BW184" s="13"/>
      <c r="BX184" s="5">
        <f>COUNTIF(Y184,"*")+COUNTIF(AI184,"*")+COUNTIF(AY184,"*")+COUNTIF(BN184,"*")</f>
        <v>1</v>
      </c>
    </row>
    <row r="185" spans="1:76" s="581" customFormat="1" ht="126" hidden="1">
      <c r="A185" s="24">
        <v>9</v>
      </c>
      <c r="B185" s="16">
        <v>5</v>
      </c>
      <c r="C185" s="24" t="s">
        <v>2386</v>
      </c>
      <c r="D185" s="24">
        <v>5</v>
      </c>
      <c r="E185" s="24" t="s">
        <v>518</v>
      </c>
      <c r="F185" s="24"/>
      <c r="G185" s="24"/>
      <c r="H185" s="24"/>
      <c r="I185" s="24" t="s">
        <v>552</v>
      </c>
      <c r="J185" s="285"/>
      <c r="K185" s="223"/>
      <c r="L185" s="24"/>
      <c r="M185" s="223"/>
      <c r="N185" s="223"/>
      <c r="O185" s="285"/>
      <c r="P185" s="631"/>
      <c r="Q185" s="631"/>
      <c r="R185" s="631"/>
      <c r="S185" s="631">
        <f>Table2[[#This Row],[Minimum possible value]]</f>
        <v>0</v>
      </c>
      <c r="T185" s="631">
        <f>Table2[[#This Row],[Maximum likely or possible value]]</f>
        <v>100</v>
      </c>
      <c r="U185" s="631"/>
      <c r="V185" s="631"/>
      <c r="W185" s="631"/>
      <c r="X185" s="631"/>
      <c r="Y185" s="517"/>
      <c r="Z185" s="303"/>
      <c r="AA185" s="13"/>
      <c r="AB185" s="13"/>
      <c r="AC185" s="13"/>
      <c r="AD185" s="13"/>
      <c r="AE185" s="13"/>
      <c r="AF185" s="13"/>
      <c r="AG185" s="164"/>
      <c r="AH185" s="13"/>
      <c r="AI185" s="13" t="s">
        <v>553</v>
      </c>
      <c r="AJ185" s="160" t="s">
        <v>553</v>
      </c>
      <c r="AK185" s="160"/>
      <c r="AL185" s="160"/>
      <c r="AM185" s="160"/>
      <c r="AN185" s="13" t="s">
        <v>554</v>
      </c>
      <c r="AO185" s="491" t="s">
        <v>369</v>
      </c>
      <c r="AP185" s="491" t="s">
        <v>277</v>
      </c>
      <c r="AQ185" s="491">
        <v>0</v>
      </c>
      <c r="AR185" s="491">
        <v>100</v>
      </c>
      <c r="AS185" s="491" t="s">
        <v>78</v>
      </c>
      <c r="AT185" s="491"/>
      <c r="AU185" s="491"/>
      <c r="AV185" s="491"/>
      <c r="AW185" s="164"/>
      <c r="AX185" s="160"/>
      <c r="AY185" s="196"/>
      <c r="AZ185" s="196"/>
      <c r="BA185" s="160"/>
      <c r="BB185" s="160"/>
      <c r="BC185" s="160"/>
      <c r="BD185" s="160"/>
      <c r="BE185" s="13"/>
      <c r="BF185" s="13"/>
      <c r="BG185" s="13"/>
      <c r="BH185" s="13"/>
      <c r="BI185" s="13"/>
      <c r="BJ185" s="13"/>
      <c r="BK185" s="13"/>
      <c r="BL185" s="164"/>
      <c r="BM185" s="13"/>
      <c r="BN185" s="12"/>
      <c r="BO185" s="160"/>
      <c r="BP185" s="160"/>
      <c r="BQ185" s="160"/>
      <c r="BR185" s="13"/>
      <c r="BS185" s="13"/>
      <c r="BT185" s="13"/>
      <c r="BU185" s="13"/>
      <c r="BV185" s="13"/>
      <c r="BW185" s="13"/>
      <c r="BX185" s="5">
        <f>COUNTIF(Y185,"*")+COUNTIF(AI185,"*")+COUNTIF(AY185,"*")+COUNTIF(BN185,"*")</f>
        <v>1</v>
      </c>
    </row>
    <row r="186" spans="1:76" s="581" customFormat="1" ht="409.5" hidden="1">
      <c r="A186" s="550">
        <v>9</v>
      </c>
      <c r="B186" s="544">
        <v>5</v>
      </c>
      <c r="C186" s="550" t="s">
        <v>2386</v>
      </c>
      <c r="D186" s="550">
        <v>18</v>
      </c>
      <c r="E186" s="550" t="s">
        <v>566</v>
      </c>
      <c r="F186" s="550"/>
      <c r="G186" s="550" t="s">
        <v>1621</v>
      </c>
      <c r="H186" s="550" t="s">
        <v>1621</v>
      </c>
      <c r="I186" s="550" t="s">
        <v>567</v>
      </c>
      <c r="J186" s="205" t="str">
        <f>_xlfn.CONCAT("'&lt;br&gt;','&lt;b&gt;','",I186, ": ','&lt;/b&gt;',",O186, ",'&lt;/br&gt;',")</f>
        <v>'&lt;br&gt;','&lt;b&gt;','Diameter of the 50th percentile streambed particle: ','&lt;/b&gt;',D50,'&lt;/br&gt;',</v>
      </c>
      <c r="K186" s="550" t="s">
        <v>2423</v>
      </c>
      <c r="L186" s="550" t="s">
        <v>2438</v>
      </c>
      <c r="M186" s="550" t="s">
        <v>2239</v>
      </c>
      <c r="N186" s="550" t="s">
        <v>570</v>
      </c>
      <c r="O186" s="550" t="s">
        <v>568</v>
      </c>
      <c r="P186" s="544" t="str">
        <f>Table2[[#This Row],[measurementTerm]]</f>
        <v>D50</v>
      </c>
      <c r="Q186" s="544"/>
      <c r="R186" s="550"/>
      <c r="S186" s="550">
        <f>Table2[[#This Row],[Minimum possible value]]</f>
        <v>1</v>
      </c>
      <c r="T186" s="550">
        <f>Table2[[#This Row],[Maximum likely or possible value]]</f>
        <v>4098</v>
      </c>
      <c r="U186" s="550"/>
      <c r="V186" s="550"/>
      <c r="W186" s="550"/>
      <c r="X186" s="550"/>
      <c r="Y186" s="569" t="s">
        <v>568</v>
      </c>
      <c r="Z186" s="230"/>
      <c r="AA186" s="573" t="s">
        <v>568</v>
      </c>
      <c r="AB186" s="9"/>
      <c r="AC186" s="9"/>
      <c r="AD186" s="9" t="s">
        <v>570</v>
      </c>
      <c r="AE186" s="9" t="s">
        <v>2460</v>
      </c>
      <c r="AF186" s="9"/>
      <c r="AG186" s="163"/>
      <c r="AH186" s="570" t="s">
        <v>2219</v>
      </c>
      <c r="AI186" s="13" t="s">
        <v>568</v>
      </c>
      <c r="AJ186" s="572" t="s">
        <v>568</v>
      </c>
      <c r="AK186" s="572" t="s">
        <v>568</v>
      </c>
      <c r="AL186" s="572"/>
      <c r="AM186" s="572"/>
      <c r="AN186" s="572" t="s">
        <v>569</v>
      </c>
      <c r="AO186" s="491" t="s">
        <v>369</v>
      </c>
      <c r="AP186" s="491" t="s">
        <v>570</v>
      </c>
      <c r="AQ186" s="491">
        <v>1</v>
      </c>
      <c r="AR186" s="491">
        <v>4098</v>
      </c>
      <c r="AS186" s="491" t="s">
        <v>386</v>
      </c>
      <c r="AT186" s="491"/>
      <c r="AU186" s="491" t="s">
        <v>2463</v>
      </c>
      <c r="AV186" s="491"/>
      <c r="AW186" s="163"/>
      <c r="AX186" s="9"/>
      <c r="AY186" s="569" t="s">
        <v>2335</v>
      </c>
      <c r="AZ186" s="569" t="s">
        <v>2335</v>
      </c>
      <c r="BA186" s="572"/>
      <c r="BB186" s="572"/>
      <c r="BC186" s="572"/>
      <c r="BD186" s="572"/>
      <c r="BE186" s="572"/>
      <c r="BF186" s="572"/>
      <c r="BG186" s="572"/>
      <c r="BH186" s="13"/>
      <c r="BI186" s="13"/>
      <c r="BJ186" s="13" t="s">
        <v>2468</v>
      </c>
      <c r="BK186" s="13"/>
      <c r="BL186" s="164"/>
      <c r="BM186" s="13" t="s">
        <v>2247</v>
      </c>
      <c r="BN186" s="12" t="s">
        <v>567</v>
      </c>
      <c r="BO186" s="572" t="s">
        <v>568</v>
      </c>
      <c r="BP186" s="230"/>
      <c r="BQ186" s="230"/>
      <c r="BR186" s="572" t="s">
        <v>571</v>
      </c>
      <c r="BS186" s="572" t="s">
        <v>248</v>
      </c>
      <c r="BT186" s="572" t="s">
        <v>2460</v>
      </c>
      <c r="BU186" s="572" t="s">
        <v>2001</v>
      </c>
      <c r="BV186" s="572"/>
      <c r="BW186" s="572"/>
      <c r="BX186" s="580">
        <f>COUNTIF(AA186,"*")+COUNTIF(AI186,"*")+COUNTIF(AY186,"*")+COUNTIF(BN186,"*")</f>
        <v>4</v>
      </c>
    </row>
    <row r="187" spans="1:76" s="208" customFormat="1" ht="28" hidden="1">
      <c r="A187" s="1">
        <v>9</v>
      </c>
      <c r="B187" s="16">
        <v>5</v>
      </c>
      <c r="C187" s="1" t="s">
        <v>2386</v>
      </c>
      <c r="D187" s="1">
        <v>6</v>
      </c>
      <c r="E187" s="1" t="s">
        <v>566</v>
      </c>
      <c r="F187" s="1"/>
      <c r="G187" s="1"/>
      <c r="H187" s="1"/>
      <c r="I187" s="1" t="s">
        <v>602</v>
      </c>
      <c r="J187" s="205"/>
      <c r="K187" s="1"/>
      <c r="L187" s="1"/>
      <c r="M187" s="1"/>
      <c r="N187" s="1"/>
      <c r="O187" s="205"/>
      <c r="P187" s="205"/>
      <c r="Q187" s="205"/>
      <c r="R187" s="205"/>
      <c r="S187" s="205">
        <f>Table2[[#This Row],[Minimum possible value]]</f>
        <v>0</v>
      </c>
      <c r="T187" s="205">
        <f>Table2[[#This Row],[Maximum likely or possible value]]</f>
        <v>0</v>
      </c>
      <c r="U187" s="205"/>
      <c r="V187" s="205"/>
      <c r="W187" s="205"/>
      <c r="X187" s="205"/>
      <c r="Y187" s="12" t="s">
        <v>603</v>
      </c>
      <c r="Z187" s="13"/>
      <c r="AA187" s="13"/>
      <c r="AB187" s="13"/>
      <c r="AC187" s="13"/>
      <c r="AD187" s="13"/>
      <c r="AE187" s="13"/>
      <c r="AF187" s="13"/>
      <c r="AG187" s="164"/>
      <c r="AH187" s="13"/>
      <c r="AI187" s="13"/>
      <c r="AJ187" s="13"/>
      <c r="AK187" s="13"/>
      <c r="AL187" s="13"/>
      <c r="AM187" s="13"/>
      <c r="AN187" s="13"/>
      <c r="AO187" s="491"/>
      <c r="AP187" s="491"/>
      <c r="AQ187" s="491"/>
      <c r="AR187" s="491"/>
      <c r="AS187" s="491"/>
      <c r="AT187" s="491"/>
      <c r="AU187" s="491"/>
      <c r="AV187" s="491"/>
      <c r="AW187" s="164"/>
      <c r="AX187" s="13"/>
      <c r="AY187" s="12"/>
      <c r="AZ187" s="12"/>
      <c r="BA187" s="13"/>
      <c r="BB187" s="13"/>
      <c r="BC187" s="13"/>
      <c r="BD187" s="13"/>
      <c r="BE187" s="13"/>
      <c r="BF187" s="13"/>
      <c r="BG187" s="13"/>
      <c r="BH187" s="13"/>
      <c r="BI187" s="13"/>
      <c r="BJ187" s="13"/>
      <c r="BK187" s="13"/>
      <c r="BL187" s="164"/>
      <c r="BM187" s="13"/>
      <c r="BN187" s="12"/>
      <c r="BO187" s="13"/>
      <c r="BP187" s="13"/>
      <c r="BQ187" s="13"/>
      <c r="BR187" s="13"/>
      <c r="BS187" s="13"/>
      <c r="BT187" s="13"/>
      <c r="BU187" s="13"/>
      <c r="BV187" s="13"/>
      <c r="BW187" s="13"/>
      <c r="BX187" s="5">
        <f>COUNTIF(Y187,"*")+COUNTIF(AI187,"*")+COUNTIF(AY187,"*")+COUNTIF(BN187,"*")</f>
        <v>1</v>
      </c>
    </row>
    <row r="188" spans="1:76" s="208" customFormat="1" ht="28" hidden="1">
      <c r="A188" s="27">
        <v>9</v>
      </c>
      <c r="B188" s="16">
        <v>5</v>
      </c>
      <c r="C188" s="27" t="s">
        <v>2386</v>
      </c>
      <c r="D188" s="27">
        <v>7</v>
      </c>
      <c r="E188" s="27" t="s">
        <v>711</v>
      </c>
      <c r="F188" s="27"/>
      <c r="G188" s="27"/>
      <c r="H188" s="27"/>
      <c r="I188" s="27" t="s">
        <v>755</v>
      </c>
      <c r="J188" s="206"/>
      <c r="K188" s="27"/>
      <c r="L188" s="27"/>
      <c r="M188" s="27"/>
      <c r="N188" s="27"/>
      <c r="O188" s="206"/>
      <c r="P188" s="206"/>
      <c r="Q188" s="206"/>
      <c r="R188" s="206"/>
      <c r="S188" s="206">
        <f>Table2[[#This Row],[Minimum possible value]]</f>
        <v>0</v>
      </c>
      <c r="T188" s="206">
        <f>Table2[[#This Row],[Maximum likely or possible value]]</f>
        <v>0</v>
      </c>
      <c r="U188" s="206"/>
      <c r="V188" s="206"/>
      <c r="W188" s="206"/>
      <c r="X188" s="206"/>
      <c r="Y188" s="12"/>
      <c r="Z188" s="13"/>
      <c r="AA188" s="13"/>
      <c r="AB188" s="13"/>
      <c r="AC188" s="13"/>
      <c r="AD188" s="13"/>
      <c r="AE188" s="13"/>
      <c r="AF188" s="13"/>
      <c r="AG188" s="164"/>
      <c r="AH188" s="13"/>
      <c r="AI188" s="13"/>
      <c r="AJ188" s="13"/>
      <c r="AK188" s="13"/>
      <c r="AL188" s="13"/>
      <c r="AM188" s="13"/>
      <c r="AN188" s="13"/>
      <c r="AO188" s="491"/>
      <c r="AP188" s="491"/>
      <c r="AQ188" s="491"/>
      <c r="AR188" s="491"/>
      <c r="AS188" s="491"/>
      <c r="AT188" s="491"/>
      <c r="AU188" s="491"/>
      <c r="AV188" s="491"/>
      <c r="AW188" s="164"/>
      <c r="AX188" s="13"/>
      <c r="AY188" s="17" t="s">
        <v>756</v>
      </c>
      <c r="AZ188" s="17" t="s">
        <v>756</v>
      </c>
      <c r="BA188" s="643"/>
      <c r="BB188" s="643"/>
      <c r="BC188" s="643"/>
      <c r="BD188" s="643"/>
      <c r="BE188" s="643" t="s">
        <v>717</v>
      </c>
      <c r="BF188" s="643" t="s">
        <v>755</v>
      </c>
      <c r="BG188" s="643" t="s">
        <v>757</v>
      </c>
      <c r="BH188" s="643" t="s">
        <v>754</v>
      </c>
      <c r="BI188" s="643"/>
      <c r="BJ188" s="643"/>
      <c r="BK188" s="643"/>
      <c r="BL188" s="164"/>
      <c r="BM188" s="13"/>
      <c r="BN188" s="12"/>
      <c r="BO188" s="13"/>
      <c r="BP188" s="13"/>
      <c r="BQ188" s="13"/>
      <c r="BR188" s="13"/>
      <c r="BS188" s="13"/>
      <c r="BT188" s="13"/>
      <c r="BU188" s="13"/>
      <c r="BV188" s="13"/>
      <c r="BW188" s="13"/>
      <c r="BX188" s="5">
        <f>COUNTIF(Y188,"*")+COUNTIF(AI188,"*")+COUNTIF(AY188,"*")+COUNTIF(BN188,"*")</f>
        <v>1</v>
      </c>
    </row>
    <row r="189" spans="1:76" s="208" customFormat="1" ht="14.5" hidden="1">
      <c r="A189" s="32">
        <f>A188+1</f>
        <v>10</v>
      </c>
      <c r="B189" s="16">
        <v>5</v>
      </c>
      <c r="C189" s="32" t="s">
        <v>2386</v>
      </c>
      <c r="D189" s="32">
        <v>9</v>
      </c>
      <c r="E189" s="32" t="s">
        <v>856</v>
      </c>
      <c r="F189" s="32"/>
      <c r="G189" s="32"/>
      <c r="H189" s="32"/>
      <c r="I189" s="32" t="s">
        <v>886</v>
      </c>
      <c r="J189" s="207"/>
      <c r="K189" s="32"/>
      <c r="L189" s="32"/>
      <c r="M189" s="32"/>
      <c r="N189" s="32"/>
      <c r="O189" s="207"/>
      <c r="P189" s="207"/>
      <c r="Q189" s="207"/>
      <c r="R189" s="207"/>
      <c r="S189" s="207">
        <f>Table2[[#This Row],[Minimum possible value]]</f>
        <v>0</v>
      </c>
      <c r="T189" s="207">
        <f>Table2[[#This Row],[Maximum likely or possible value]]</f>
        <v>0</v>
      </c>
      <c r="U189" s="207"/>
      <c r="V189" s="207"/>
      <c r="W189" s="207"/>
      <c r="X189" s="207"/>
      <c r="Y189" s="12" t="s">
        <v>887</v>
      </c>
      <c r="Z189" s="255"/>
      <c r="AA189" s="439"/>
      <c r="AB189" s="433"/>
      <c r="AC189" s="433"/>
      <c r="AD189" s="34"/>
      <c r="AE189" s="34"/>
      <c r="AF189" s="34"/>
      <c r="AG189" s="167"/>
      <c r="AH189" s="34"/>
      <c r="AI189" s="13"/>
      <c r="AJ189" s="13"/>
      <c r="AK189" s="13"/>
      <c r="AL189" s="13"/>
      <c r="AM189" s="13"/>
      <c r="AN189" s="13"/>
      <c r="AO189" s="643"/>
      <c r="AP189" s="643"/>
      <c r="AQ189" s="643"/>
      <c r="AR189" s="643"/>
      <c r="AS189" s="643"/>
      <c r="AT189" s="643"/>
      <c r="AU189" s="643"/>
      <c r="AV189" s="643"/>
      <c r="AW189" s="167"/>
      <c r="AX189" s="34"/>
      <c r="AY189" s="12"/>
      <c r="AZ189" s="12"/>
      <c r="BA189" s="13"/>
      <c r="BB189" s="13"/>
      <c r="BC189" s="13"/>
      <c r="BD189" s="13"/>
      <c r="BE189" s="13"/>
      <c r="BF189" s="13"/>
      <c r="BG189" s="13"/>
      <c r="BH189" s="13"/>
      <c r="BI189" s="13"/>
      <c r="BJ189" s="13"/>
      <c r="BK189" s="13"/>
      <c r="BL189" s="167"/>
      <c r="BM189" s="34"/>
      <c r="BN189" s="12"/>
      <c r="BO189" s="13"/>
      <c r="BP189" s="13"/>
      <c r="BQ189" s="13"/>
      <c r="BR189" s="13"/>
      <c r="BS189" s="13"/>
      <c r="BT189" s="13"/>
      <c r="BU189" s="13"/>
      <c r="BV189" s="13"/>
      <c r="BW189" s="13"/>
      <c r="BX189" s="5">
        <f>COUNTIF(Y189,"*")+COUNTIF(AI189,"*")+COUNTIF(AY189,"*")+COUNTIF(BN189,"*")</f>
        <v>1</v>
      </c>
    </row>
    <row r="190" spans="1:76" s="208" customFormat="1" ht="28" hidden="1">
      <c r="A190" s="28">
        <v>9</v>
      </c>
      <c r="B190" s="16">
        <v>5</v>
      </c>
      <c r="C190" s="29" t="s">
        <v>2386</v>
      </c>
      <c r="D190" s="29">
        <v>15</v>
      </c>
      <c r="E190" s="29" t="s">
        <v>1594</v>
      </c>
      <c r="F190" s="29"/>
      <c r="G190" s="29"/>
      <c r="H190" s="29"/>
      <c r="I190" s="29" t="s">
        <v>798</v>
      </c>
      <c r="J190" s="291"/>
      <c r="K190" s="29"/>
      <c r="L190" s="29"/>
      <c r="M190" s="29"/>
      <c r="N190" s="29"/>
      <c r="O190" s="291"/>
      <c r="P190" s="291"/>
      <c r="Q190" s="291"/>
      <c r="R190" s="291"/>
      <c r="S190" s="291">
        <f>Table2[[#This Row],[Minimum possible value]]</f>
        <v>0</v>
      </c>
      <c r="T190" s="291">
        <f>Table2[[#This Row],[Maximum likely or possible value]]</f>
        <v>0</v>
      </c>
      <c r="U190" s="291"/>
      <c r="V190" s="291"/>
      <c r="W190" s="291"/>
      <c r="X190" s="291"/>
      <c r="Y190" s="12"/>
      <c r="Z190" s="13"/>
      <c r="AA190" s="13"/>
      <c r="AB190" s="13"/>
      <c r="AC190" s="13"/>
      <c r="AD190" s="13"/>
      <c r="AE190" s="13"/>
      <c r="AF190" s="13"/>
      <c r="AG190" s="164"/>
      <c r="AH190" s="13"/>
      <c r="AI190" s="13"/>
      <c r="AJ190" s="13"/>
      <c r="AK190" s="13"/>
      <c r="AL190" s="13"/>
      <c r="AM190" s="13"/>
      <c r="AN190" s="13"/>
      <c r="AO190" s="13"/>
      <c r="AP190" s="13"/>
      <c r="AQ190" s="13"/>
      <c r="AR190" s="13"/>
      <c r="AS190" s="13"/>
      <c r="AT190" s="13"/>
      <c r="AU190" s="13"/>
      <c r="AV190" s="13"/>
      <c r="AW190" s="164"/>
      <c r="AX190" s="13"/>
      <c r="AY190" s="17" t="s">
        <v>799</v>
      </c>
      <c r="AZ190" s="17" t="s">
        <v>799</v>
      </c>
      <c r="BA190" s="491"/>
      <c r="BB190" s="491"/>
      <c r="BC190" s="491"/>
      <c r="BD190" s="491"/>
      <c r="BE190" s="643" t="s">
        <v>774</v>
      </c>
      <c r="BF190" s="643" t="s">
        <v>800</v>
      </c>
      <c r="BG190" s="491" t="s">
        <v>800</v>
      </c>
      <c r="BH190" s="491"/>
      <c r="BI190" s="643"/>
      <c r="BJ190" s="491"/>
      <c r="BK190" s="491"/>
      <c r="BL190" s="164"/>
      <c r="BM190" s="13"/>
      <c r="BN190" s="12"/>
      <c r="BO190" s="13"/>
      <c r="BP190" s="13"/>
      <c r="BQ190" s="13"/>
      <c r="BR190" s="13"/>
      <c r="BS190" s="13"/>
      <c r="BT190" s="13"/>
      <c r="BU190" s="13"/>
      <c r="BV190" s="13"/>
      <c r="BW190" s="13"/>
      <c r="BX190" s="5">
        <f>COUNTIF(AA190,"*")+COUNTIF(AJ190,"*")+COUNTIF(AY190,"*")+COUNTIF(BN190,"*")</f>
        <v>1</v>
      </c>
    </row>
    <row r="191" spans="1:76" s="208" customFormat="1" ht="56" hidden="1">
      <c r="A191" s="15">
        <v>9</v>
      </c>
      <c r="B191" s="16">
        <v>5</v>
      </c>
      <c r="C191" s="15" t="s">
        <v>2386</v>
      </c>
      <c r="D191" s="15">
        <v>16</v>
      </c>
      <c r="E191" s="15" t="s">
        <v>233</v>
      </c>
      <c r="F191" s="15"/>
      <c r="G191" s="15"/>
      <c r="H191" s="15"/>
      <c r="I191" s="15" t="s">
        <v>234</v>
      </c>
      <c r="J191" s="289"/>
      <c r="K191" s="15"/>
      <c r="L191" s="15"/>
      <c r="M191" s="15"/>
      <c r="N191" s="15"/>
      <c r="O191" s="289"/>
      <c r="P191" s="289"/>
      <c r="Q191" s="289"/>
      <c r="R191" s="289"/>
      <c r="S191" s="289">
        <f>Table2[[#This Row],[Minimum possible value]]</f>
        <v>0</v>
      </c>
      <c r="T191" s="289">
        <f>Table2[[#This Row],[Maximum likely or possible value]]</f>
        <v>0</v>
      </c>
      <c r="U191" s="289"/>
      <c r="V191" s="289"/>
      <c r="W191" s="289"/>
      <c r="X191" s="289"/>
      <c r="Y191" s="12"/>
      <c r="Z191" s="13"/>
      <c r="AA191" s="13"/>
      <c r="AB191" s="13"/>
      <c r="AC191" s="13"/>
      <c r="AD191" s="13"/>
      <c r="AE191" s="13"/>
      <c r="AF191" s="13"/>
      <c r="AG191" s="164"/>
      <c r="AH191" s="13"/>
      <c r="AI191" s="13"/>
      <c r="AJ191" s="13"/>
      <c r="AK191" s="13"/>
      <c r="AL191" s="13"/>
      <c r="AM191" s="13"/>
      <c r="AN191" s="13"/>
      <c r="AO191" s="13"/>
      <c r="AP191" s="13"/>
      <c r="AQ191" s="13"/>
      <c r="AR191" s="13"/>
      <c r="AS191" s="13"/>
      <c r="AT191" s="13"/>
      <c r="AU191" s="13"/>
      <c r="AV191" s="13"/>
      <c r="AW191" s="164"/>
      <c r="AX191" s="13"/>
      <c r="AY191" s="12"/>
      <c r="AZ191" s="12"/>
      <c r="BA191" s="13"/>
      <c r="BB191" s="13"/>
      <c r="BC191" s="13"/>
      <c r="BD191" s="13"/>
      <c r="BE191" s="13"/>
      <c r="BF191" s="13"/>
      <c r="BG191" s="13"/>
      <c r="BH191" s="13"/>
      <c r="BI191" s="13"/>
      <c r="BJ191" s="13"/>
      <c r="BK191" s="13"/>
      <c r="BL191" s="164"/>
      <c r="BM191" s="13"/>
      <c r="BN191" s="12" t="s">
        <v>234</v>
      </c>
      <c r="BO191" s="13" t="s">
        <v>235</v>
      </c>
      <c r="BP191" s="13"/>
      <c r="BQ191" s="13"/>
      <c r="BR191" s="13" t="s">
        <v>236</v>
      </c>
      <c r="BS191" s="13" t="s">
        <v>87</v>
      </c>
      <c r="BT191" s="13"/>
      <c r="BU191" s="13"/>
      <c r="BV191" s="13"/>
      <c r="BW191" s="13"/>
      <c r="BX191" s="5">
        <f t="shared" ref="BX191:BX196" si="9">COUNTIF(Y191,"*")+COUNTIF(AI191,"*")+COUNTIF(AY191,"*")+COUNTIF(BN191,"*")</f>
        <v>1</v>
      </c>
    </row>
    <row r="192" spans="1:76" s="581" customFormat="1" ht="28" hidden="1">
      <c r="A192" s="40">
        <v>9</v>
      </c>
      <c r="B192" s="16">
        <v>5</v>
      </c>
      <c r="C192" s="40" t="s">
        <v>2386</v>
      </c>
      <c r="D192" s="40">
        <v>17</v>
      </c>
      <c r="E192" s="40" t="s">
        <v>1595</v>
      </c>
      <c r="F192" s="40"/>
      <c r="G192" s="41"/>
      <c r="H192" s="41"/>
      <c r="I192" s="41" t="s">
        <v>1127</v>
      </c>
      <c r="J192" s="294"/>
      <c r="K192" s="41"/>
      <c r="L192" s="41"/>
      <c r="M192" s="41"/>
      <c r="N192" s="41"/>
      <c r="O192" s="294"/>
      <c r="P192" s="294"/>
      <c r="Q192" s="294"/>
      <c r="R192" s="294"/>
      <c r="S192" s="294">
        <f>Table2[[#This Row],[Minimum possible value]]</f>
        <v>0</v>
      </c>
      <c r="T192" s="294">
        <f>Table2[[#This Row],[Maximum likely or possible value]]</f>
        <v>0</v>
      </c>
      <c r="U192" s="294"/>
      <c r="V192" s="294"/>
      <c r="W192" s="294"/>
      <c r="X192" s="294"/>
      <c r="Y192" s="12"/>
      <c r="Z192" s="13"/>
      <c r="AA192" s="13"/>
      <c r="AB192" s="13"/>
      <c r="AC192" s="13"/>
      <c r="AD192" s="13"/>
      <c r="AE192" s="13"/>
      <c r="AF192" s="13"/>
      <c r="AG192" s="164"/>
      <c r="AH192" s="13"/>
      <c r="AI192" s="13"/>
      <c r="AJ192" s="13"/>
      <c r="AK192" s="13"/>
      <c r="AL192" s="13"/>
      <c r="AM192" s="13"/>
      <c r="AN192" s="13"/>
      <c r="AO192" s="13"/>
      <c r="AP192" s="13"/>
      <c r="AQ192" s="13"/>
      <c r="AR192" s="13"/>
      <c r="AS192" s="13"/>
      <c r="AT192" s="13"/>
      <c r="AU192" s="13"/>
      <c r="AV192" s="13"/>
      <c r="AW192" s="164"/>
      <c r="AX192" s="13"/>
      <c r="AY192" s="17" t="s">
        <v>1128</v>
      </c>
      <c r="AZ192" s="17" t="s">
        <v>1128</v>
      </c>
      <c r="BA192" s="643"/>
      <c r="BB192" s="643"/>
      <c r="BC192" s="643"/>
      <c r="BD192" s="643"/>
      <c r="BE192" s="643" t="s">
        <v>1102</v>
      </c>
      <c r="BF192" s="643" t="s">
        <v>1129</v>
      </c>
      <c r="BG192" s="643" t="s">
        <v>1129</v>
      </c>
      <c r="BH192" s="491"/>
      <c r="BI192" s="491"/>
      <c r="BJ192" s="491"/>
      <c r="BK192" s="491"/>
      <c r="BL192" s="164"/>
      <c r="BM192" s="13"/>
      <c r="BN192" s="12"/>
      <c r="BO192" s="13"/>
      <c r="BP192" s="13"/>
      <c r="BQ192" s="13"/>
      <c r="BR192" s="13"/>
      <c r="BS192" s="13"/>
      <c r="BT192" s="13"/>
      <c r="BU192" s="13"/>
      <c r="BV192" s="13"/>
      <c r="BW192" s="13"/>
      <c r="BX192" s="5">
        <f t="shared" si="9"/>
        <v>1</v>
      </c>
    </row>
    <row r="193" spans="1:76" s="208" customFormat="1" ht="28" hidden="1">
      <c r="A193" s="16">
        <v>10</v>
      </c>
      <c r="B193" s="16">
        <v>5</v>
      </c>
      <c r="C193" s="16" t="s">
        <v>2386</v>
      </c>
      <c r="D193" s="16">
        <v>1</v>
      </c>
      <c r="E193" s="16" t="s">
        <v>260</v>
      </c>
      <c r="F193" s="16"/>
      <c r="G193" s="16"/>
      <c r="H193" s="16"/>
      <c r="I193" s="16" t="s">
        <v>330</v>
      </c>
      <c r="J193" s="202"/>
      <c r="K193" s="16"/>
      <c r="L193" s="16"/>
      <c r="M193" s="16"/>
      <c r="N193" s="16"/>
      <c r="O193" s="202"/>
      <c r="P193" s="202"/>
      <c r="Q193" s="202"/>
      <c r="R193" s="202"/>
      <c r="S193" s="202">
        <f>Table2[[#This Row],[Minimum possible value]]</f>
        <v>0</v>
      </c>
      <c r="T193" s="202">
        <f>Table2[[#This Row],[Maximum likely or possible value]]</f>
        <v>0</v>
      </c>
      <c r="U193" s="202"/>
      <c r="V193" s="202"/>
      <c r="W193" s="202"/>
      <c r="X193" s="202"/>
      <c r="Y193" s="17"/>
      <c r="Z193" s="643"/>
      <c r="AA193" s="21"/>
      <c r="AB193" s="21"/>
      <c r="AC193" s="21"/>
      <c r="AD193" s="21"/>
      <c r="AE193" s="21"/>
      <c r="AF193" s="21"/>
      <c r="AG193" s="165"/>
      <c r="AH193" s="21"/>
      <c r="AI193" s="13"/>
      <c r="AJ193" s="13"/>
      <c r="AK193" s="13"/>
      <c r="AL193" s="13"/>
      <c r="AM193" s="13"/>
      <c r="AN193" s="13"/>
      <c r="AO193" s="491"/>
      <c r="AP193" s="491"/>
      <c r="AQ193" s="491"/>
      <c r="AR193" s="491"/>
      <c r="AS193" s="491"/>
      <c r="AT193" s="491"/>
      <c r="AU193" s="491"/>
      <c r="AV193" s="491"/>
      <c r="AW193" s="165"/>
      <c r="AX193" s="21"/>
      <c r="AY193" s="17" t="s">
        <v>331</v>
      </c>
      <c r="AZ193" s="17" t="s">
        <v>331</v>
      </c>
      <c r="BA193" s="643"/>
      <c r="BB193" s="643"/>
      <c r="BC193" s="643"/>
      <c r="BD193" s="643"/>
      <c r="BE193" s="643" t="s">
        <v>280</v>
      </c>
      <c r="BF193" s="643" t="s">
        <v>332</v>
      </c>
      <c r="BG193" s="643" t="s">
        <v>332</v>
      </c>
      <c r="BH193" s="491" t="s">
        <v>333</v>
      </c>
      <c r="BI193" s="491"/>
      <c r="BJ193" s="491"/>
      <c r="BK193" s="491"/>
      <c r="BL193" s="165"/>
      <c r="BM193" s="21"/>
      <c r="BN193" s="12"/>
      <c r="BO193" s="13"/>
      <c r="BP193" s="13"/>
      <c r="BQ193" s="13"/>
      <c r="BR193" s="13"/>
      <c r="BS193" s="13"/>
      <c r="BT193" s="13"/>
      <c r="BU193" s="13"/>
      <c r="BV193" s="13"/>
      <c r="BW193" s="13"/>
      <c r="BX193" s="5">
        <f t="shared" si="9"/>
        <v>1</v>
      </c>
    </row>
    <row r="194" spans="1:76" s="208" customFormat="1" ht="14" hidden="1">
      <c r="A194" s="22">
        <v>10</v>
      </c>
      <c r="B194" s="16">
        <v>5</v>
      </c>
      <c r="C194" s="23" t="s">
        <v>2386</v>
      </c>
      <c r="D194" s="23">
        <v>2</v>
      </c>
      <c r="E194" s="23" t="s">
        <v>1593</v>
      </c>
      <c r="F194" s="23"/>
      <c r="G194" s="23"/>
      <c r="H194" s="23"/>
      <c r="I194" s="23" t="s">
        <v>464</v>
      </c>
      <c r="J194" s="23"/>
      <c r="K194" s="23"/>
      <c r="L194" s="23"/>
      <c r="M194" s="23"/>
      <c r="N194" s="23"/>
      <c r="O194" s="204"/>
      <c r="P194" s="204"/>
      <c r="Q194" s="204"/>
      <c r="R194" s="204"/>
      <c r="S194" s="204">
        <f>Table2[[#This Row],[Minimum possible value]]</f>
        <v>0</v>
      </c>
      <c r="T194" s="204">
        <f>Table2[[#This Row],[Maximum likely or possible value]]</f>
        <v>0</v>
      </c>
      <c r="U194" s="204"/>
      <c r="V194" s="204"/>
      <c r="W194" s="204"/>
      <c r="X194" s="204"/>
      <c r="Y194" s="263"/>
      <c r="Z194" s="230"/>
      <c r="AA194" s="13"/>
      <c r="AB194" s="13"/>
      <c r="AC194" s="13"/>
      <c r="AD194" s="13"/>
      <c r="AE194" s="13"/>
      <c r="AF194" s="13"/>
      <c r="AG194" s="164"/>
      <c r="AH194" s="13"/>
      <c r="AI194" s="13"/>
      <c r="AJ194" s="13"/>
      <c r="AK194" s="13"/>
      <c r="AL194" s="13"/>
      <c r="AM194" s="13"/>
      <c r="AN194" s="13"/>
      <c r="AO194" s="13"/>
      <c r="AP194" s="13"/>
      <c r="AQ194" s="13"/>
      <c r="AR194" s="13"/>
      <c r="AS194" s="13"/>
      <c r="AT194" s="13"/>
      <c r="AU194" s="13"/>
      <c r="AV194" s="13"/>
      <c r="AW194" s="164"/>
      <c r="AX194" s="13"/>
      <c r="AY194" s="17" t="s">
        <v>465</v>
      </c>
      <c r="AZ194" s="17" t="s">
        <v>465</v>
      </c>
      <c r="BA194" s="491"/>
      <c r="BB194" s="491"/>
      <c r="BC194" s="491"/>
      <c r="BD194" s="491"/>
      <c r="BE194" s="491" t="s">
        <v>425</v>
      </c>
      <c r="BF194" s="491" t="s">
        <v>466</v>
      </c>
      <c r="BG194" s="491" t="s">
        <v>466</v>
      </c>
      <c r="BH194" s="491"/>
      <c r="BI194" s="491"/>
      <c r="BJ194" s="491"/>
      <c r="BK194" s="491"/>
      <c r="BL194" s="164"/>
      <c r="BM194" s="13"/>
      <c r="BN194" s="12"/>
      <c r="BO194" s="13"/>
      <c r="BP194" s="13"/>
      <c r="BQ194" s="13"/>
      <c r="BR194" s="13"/>
      <c r="BS194" s="13"/>
      <c r="BT194" s="13"/>
      <c r="BU194" s="13"/>
      <c r="BV194" s="13"/>
      <c r="BW194" s="13"/>
      <c r="BX194" s="5">
        <f t="shared" si="9"/>
        <v>1</v>
      </c>
    </row>
    <row r="195" spans="1:76" s="208" customFormat="1" ht="28" hidden="1">
      <c r="A195" s="26">
        <v>10</v>
      </c>
      <c r="B195" s="16">
        <v>5</v>
      </c>
      <c r="C195" s="26" t="s">
        <v>2386</v>
      </c>
      <c r="D195" s="26">
        <v>3</v>
      </c>
      <c r="E195" s="26" t="s">
        <v>1592</v>
      </c>
      <c r="F195" s="26"/>
      <c r="G195" s="26"/>
      <c r="H195" s="26"/>
      <c r="I195" s="26" t="s">
        <v>698</v>
      </c>
      <c r="J195" s="290"/>
      <c r="K195" s="26"/>
      <c r="L195" s="26"/>
      <c r="M195" s="26"/>
      <c r="N195" s="26"/>
      <c r="O195" s="290"/>
      <c r="P195" s="290"/>
      <c r="Q195" s="290"/>
      <c r="R195" s="290"/>
      <c r="S195" s="290">
        <f>Table2[[#This Row],[Minimum possible value]]</f>
        <v>0</v>
      </c>
      <c r="T195" s="290">
        <f>Table2[[#This Row],[Maximum likely or possible value]]</f>
        <v>0</v>
      </c>
      <c r="U195" s="290"/>
      <c r="V195" s="290"/>
      <c r="W195" s="290"/>
      <c r="X195" s="290"/>
      <c r="Y195" s="12"/>
      <c r="Z195" s="13"/>
      <c r="AA195" s="13"/>
      <c r="AB195" s="13"/>
      <c r="AC195" s="13"/>
      <c r="AD195" s="13"/>
      <c r="AE195" s="13"/>
      <c r="AF195" s="13"/>
      <c r="AG195" s="164"/>
      <c r="AH195" s="13"/>
      <c r="AI195" s="13"/>
      <c r="AJ195" s="13"/>
      <c r="AK195" s="13"/>
      <c r="AL195" s="13"/>
      <c r="AM195" s="13"/>
      <c r="AN195" s="13"/>
      <c r="AO195" s="13"/>
      <c r="AP195" s="13"/>
      <c r="AQ195" s="13"/>
      <c r="AR195" s="13"/>
      <c r="AS195" s="13"/>
      <c r="AT195" s="13"/>
      <c r="AU195" s="13"/>
      <c r="AV195" s="13"/>
      <c r="AW195" s="164"/>
      <c r="AX195" s="13"/>
      <c r="AY195" s="17" t="s">
        <v>699</v>
      </c>
      <c r="AZ195" s="17" t="s">
        <v>699</v>
      </c>
      <c r="BA195" s="643"/>
      <c r="BB195" s="643"/>
      <c r="BC195" s="643"/>
      <c r="BD195" s="643"/>
      <c r="BE195" s="643" t="s">
        <v>672</v>
      </c>
      <c r="BF195" s="643" t="s">
        <v>700</v>
      </c>
      <c r="BG195" s="643" t="s">
        <v>700</v>
      </c>
      <c r="BH195" s="643"/>
      <c r="BI195" s="643"/>
      <c r="BJ195" s="643"/>
      <c r="BK195" s="643"/>
      <c r="BL195" s="164"/>
      <c r="BM195" s="13"/>
      <c r="BN195" s="12"/>
      <c r="BO195" s="13"/>
      <c r="BP195" s="13"/>
      <c r="BQ195" s="13"/>
      <c r="BR195" s="13"/>
      <c r="BS195" s="13"/>
      <c r="BT195" s="13"/>
      <c r="BU195" s="13"/>
      <c r="BV195" s="13"/>
      <c r="BW195" s="13"/>
      <c r="BX195" s="5">
        <f t="shared" si="9"/>
        <v>1</v>
      </c>
    </row>
    <row r="196" spans="1:76" s="208" customFormat="1" ht="42" hidden="1">
      <c r="A196" s="24">
        <v>10</v>
      </c>
      <c r="B196" s="16">
        <v>5</v>
      </c>
      <c r="C196" s="24" t="s">
        <v>2386</v>
      </c>
      <c r="D196" s="24">
        <v>5</v>
      </c>
      <c r="E196" s="24" t="s">
        <v>518</v>
      </c>
      <c r="F196" s="24"/>
      <c r="G196" s="24"/>
      <c r="H196" s="24"/>
      <c r="I196" s="24" t="s">
        <v>555</v>
      </c>
      <c r="J196" s="285"/>
      <c r="K196" s="24"/>
      <c r="L196" s="24"/>
      <c r="M196" s="24"/>
      <c r="N196" s="24"/>
      <c r="O196" s="285"/>
      <c r="P196" s="285"/>
      <c r="Q196" s="285"/>
      <c r="R196" s="285"/>
      <c r="S196" s="285">
        <f>Table2[[#This Row],[Minimum possible value]]</f>
        <v>0</v>
      </c>
      <c r="T196" s="285">
        <f>Table2[[#This Row],[Maximum likely or possible value]]</f>
        <v>100</v>
      </c>
      <c r="U196" s="285"/>
      <c r="V196" s="285"/>
      <c r="W196" s="285"/>
      <c r="X196" s="285"/>
      <c r="Y196" s="263"/>
      <c r="Z196" s="230"/>
      <c r="AA196" s="13"/>
      <c r="AB196" s="13"/>
      <c r="AC196" s="13"/>
      <c r="AD196" s="13"/>
      <c r="AE196" s="13"/>
      <c r="AF196" s="13"/>
      <c r="AG196" s="164"/>
      <c r="AH196" s="13"/>
      <c r="AI196" s="13" t="s">
        <v>556</v>
      </c>
      <c r="AJ196" s="13" t="s">
        <v>556</v>
      </c>
      <c r="AK196" s="13"/>
      <c r="AL196" s="13"/>
      <c r="AM196" s="13"/>
      <c r="AN196" s="13" t="s">
        <v>557</v>
      </c>
      <c r="AO196" s="643" t="s">
        <v>369</v>
      </c>
      <c r="AP196" s="643" t="s">
        <v>277</v>
      </c>
      <c r="AQ196" s="643">
        <v>0</v>
      </c>
      <c r="AR196" s="643">
        <v>100</v>
      </c>
      <c r="AS196" s="643" t="s">
        <v>78</v>
      </c>
      <c r="AT196" s="643"/>
      <c r="AU196" s="643"/>
      <c r="AV196" s="643"/>
      <c r="AW196" s="164"/>
      <c r="AX196" s="13"/>
      <c r="AY196" s="12"/>
      <c r="AZ196" s="12"/>
      <c r="BA196" s="13"/>
      <c r="BB196" s="13"/>
      <c r="BC196" s="13"/>
      <c r="BD196" s="13"/>
      <c r="BE196" s="13"/>
      <c r="BF196" s="13"/>
      <c r="BG196" s="13"/>
      <c r="BH196" s="13"/>
      <c r="BI196" s="13"/>
      <c r="BJ196" s="13"/>
      <c r="BK196" s="13"/>
      <c r="BL196" s="164"/>
      <c r="BM196" s="13"/>
      <c r="BN196" s="12"/>
      <c r="BO196" s="13"/>
      <c r="BP196" s="13"/>
      <c r="BQ196" s="13"/>
      <c r="BR196" s="13"/>
      <c r="BS196" s="13"/>
      <c r="BT196" s="13"/>
      <c r="BU196" s="13"/>
      <c r="BV196" s="13"/>
      <c r="BW196" s="13"/>
      <c r="BX196" s="5">
        <f t="shared" si="9"/>
        <v>1</v>
      </c>
    </row>
    <row r="197" spans="1:76" s="208" customFormat="1" ht="56" hidden="1">
      <c r="A197" s="550">
        <v>10</v>
      </c>
      <c r="B197" s="544">
        <v>5</v>
      </c>
      <c r="C197" s="550" t="s">
        <v>2386</v>
      </c>
      <c r="D197" s="550">
        <v>19</v>
      </c>
      <c r="E197" s="550" t="s">
        <v>566</v>
      </c>
      <c r="F197" s="550"/>
      <c r="G197" s="550" t="s">
        <v>1621</v>
      </c>
      <c r="H197" s="550" t="s">
        <v>1621</v>
      </c>
      <c r="I197" s="550" t="s">
        <v>578</v>
      </c>
      <c r="J197" s="205" t="str">
        <f>_xlfn.CONCAT("'&lt;br&gt;','&lt;b&gt;','",I197, ": ','&lt;/b&gt;',",O197, ",'&lt;/br&gt;',")</f>
        <v>'&lt;br&gt;','&lt;b&gt;','Percent of streambed particles &lt;2mm: ','&lt;/b&gt;',PctFines2,'&lt;/br&gt;',</v>
      </c>
      <c r="K197" s="550" t="s">
        <v>2413</v>
      </c>
      <c r="L197" s="550" t="s">
        <v>2438</v>
      </c>
      <c r="M197" s="550" t="s">
        <v>2238</v>
      </c>
      <c r="N197" s="550" t="s">
        <v>277</v>
      </c>
      <c r="O197" s="550" t="s">
        <v>579</v>
      </c>
      <c r="P197" s="544" t="str">
        <f>Table2[[#This Row],[measurementTerm]]</f>
        <v>PctFines2</v>
      </c>
      <c r="Q197" s="544"/>
      <c r="R197" s="550"/>
      <c r="S197" s="550">
        <f>Table2[[#This Row],[Minimum possible value]]</f>
        <v>0</v>
      </c>
      <c r="T197" s="550">
        <f>Table2[[#This Row],[Maximum likely or possible value]]</f>
        <v>100</v>
      </c>
      <c r="U197" s="550"/>
      <c r="V197" s="550"/>
      <c r="W197" s="550"/>
      <c r="X197" s="550"/>
      <c r="Y197" s="569" t="s">
        <v>580</v>
      </c>
      <c r="Z197" s="230"/>
      <c r="AA197" s="572" t="s">
        <v>580</v>
      </c>
      <c r="AB197" s="13"/>
      <c r="AC197" s="13"/>
      <c r="AD197" s="13" t="s">
        <v>277</v>
      </c>
      <c r="AE197" s="9" t="s">
        <v>2460</v>
      </c>
      <c r="AF197" s="9"/>
      <c r="AG197" s="164"/>
      <c r="AH197" s="570" t="s">
        <v>2219</v>
      </c>
      <c r="AI197" s="13" t="s">
        <v>581</v>
      </c>
      <c r="AJ197" s="572" t="s">
        <v>591</v>
      </c>
      <c r="AK197" s="575" t="s">
        <v>2434</v>
      </c>
      <c r="AL197" s="572"/>
      <c r="AM197" s="572"/>
      <c r="AN197" s="572" t="s">
        <v>582</v>
      </c>
      <c r="AO197" s="491" t="s">
        <v>307</v>
      </c>
      <c r="AP197" s="491" t="s">
        <v>277</v>
      </c>
      <c r="AQ197" s="491">
        <v>0</v>
      </c>
      <c r="AR197" s="491">
        <v>100</v>
      </c>
      <c r="AS197" s="491" t="s">
        <v>583</v>
      </c>
      <c r="AT197" s="491"/>
      <c r="AU197" s="491" t="s">
        <v>2464</v>
      </c>
      <c r="AV197" s="491"/>
      <c r="AW197" s="164"/>
      <c r="AX197" s="13"/>
      <c r="AY197" s="576" t="s">
        <v>584</v>
      </c>
      <c r="AZ197" s="576" t="s">
        <v>584</v>
      </c>
      <c r="BA197" s="577"/>
      <c r="BB197" s="577" t="s">
        <v>584</v>
      </c>
      <c r="BC197" s="577"/>
      <c r="BD197" s="577"/>
      <c r="BE197" s="577" t="s">
        <v>585</v>
      </c>
      <c r="BF197" s="577" t="s">
        <v>586</v>
      </c>
      <c r="BG197" s="577" t="s">
        <v>586</v>
      </c>
      <c r="BH197" s="13" t="s">
        <v>277</v>
      </c>
      <c r="BI197" s="13"/>
      <c r="BJ197" s="13" t="s">
        <v>2468</v>
      </c>
      <c r="BK197" s="13"/>
      <c r="BL197" s="164"/>
      <c r="BM197" s="13"/>
      <c r="BN197" s="12"/>
      <c r="BO197" s="572" t="s">
        <v>2533</v>
      </c>
      <c r="BP197" s="230"/>
      <c r="BQ197" s="230"/>
      <c r="BR197" s="572"/>
      <c r="BS197" s="572"/>
      <c r="BT197" s="572" t="s">
        <v>2460</v>
      </c>
      <c r="BU197" s="572" t="s">
        <v>2001</v>
      </c>
      <c r="BV197" s="572"/>
      <c r="BW197" s="572"/>
      <c r="BX197" s="580">
        <f>COUNTIF(AA197,"*")+COUNTIF(AI197,"*")+COUNTIF(AY197,"*")+COUNTIF(BN197,"*")</f>
        <v>3</v>
      </c>
    </row>
    <row r="198" spans="1:76" s="208" customFormat="1" ht="42" hidden="1">
      <c r="A198" s="1">
        <v>10</v>
      </c>
      <c r="B198" s="16">
        <v>5</v>
      </c>
      <c r="C198" s="1" t="s">
        <v>2386</v>
      </c>
      <c r="D198" s="1">
        <v>6</v>
      </c>
      <c r="E198" s="1" t="s">
        <v>566</v>
      </c>
      <c r="F198" s="1"/>
      <c r="G198" s="1"/>
      <c r="H198" s="1"/>
      <c r="I198" s="1" t="s">
        <v>604</v>
      </c>
      <c r="J198" s="205"/>
      <c r="K198" s="1"/>
      <c r="L198" s="1"/>
      <c r="M198" s="1"/>
      <c r="N198" s="1"/>
      <c r="O198" s="205"/>
      <c r="P198" s="205"/>
      <c r="Q198" s="205"/>
      <c r="R198" s="205"/>
      <c r="S198" s="205">
        <f>Table2[[#This Row],[Minimum possible value]]</f>
        <v>0</v>
      </c>
      <c r="T198" s="205">
        <f>Table2[[#This Row],[Maximum likely or possible value]]</f>
        <v>0</v>
      </c>
      <c r="U198" s="205"/>
      <c r="V198" s="205"/>
      <c r="W198" s="205"/>
      <c r="X198" s="205"/>
      <c r="Y198" s="12"/>
      <c r="Z198" s="13"/>
      <c r="AA198" s="13"/>
      <c r="AB198" s="13"/>
      <c r="AC198" s="13"/>
      <c r="AD198" s="13"/>
      <c r="AE198" s="13"/>
      <c r="AF198" s="13"/>
      <c r="AG198" s="164"/>
      <c r="AH198" s="13"/>
      <c r="AI198" s="13"/>
      <c r="AJ198" s="13"/>
      <c r="AK198" s="13"/>
      <c r="AL198" s="13"/>
      <c r="AM198" s="13"/>
      <c r="AN198" s="13"/>
      <c r="AO198" s="643"/>
      <c r="AP198" s="643"/>
      <c r="AQ198" s="643"/>
      <c r="AR198" s="643"/>
      <c r="AS198" s="643"/>
      <c r="AT198" s="643"/>
      <c r="AU198" s="643"/>
      <c r="AV198" s="643"/>
      <c r="AW198" s="164"/>
      <c r="AX198" s="13"/>
      <c r="AY198" s="17" t="s">
        <v>605</v>
      </c>
      <c r="AZ198" s="17" t="s">
        <v>605</v>
      </c>
      <c r="BA198" s="643"/>
      <c r="BB198" s="643"/>
      <c r="BC198" s="643"/>
      <c r="BD198" s="643"/>
      <c r="BE198" s="491" t="s">
        <v>585</v>
      </c>
      <c r="BF198" s="491" t="s">
        <v>606</v>
      </c>
      <c r="BG198" s="491" t="s">
        <v>606</v>
      </c>
      <c r="BH198" s="491" t="s">
        <v>607</v>
      </c>
      <c r="BI198" s="491"/>
      <c r="BJ198" s="491"/>
      <c r="BK198" s="491"/>
      <c r="BL198" s="164"/>
      <c r="BM198" s="13"/>
      <c r="BN198" s="12"/>
      <c r="BO198" s="13"/>
      <c r="BP198" s="13"/>
      <c r="BQ198" s="13"/>
      <c r="BR198" s="13"/>
      <c r="BS198" s="13"/>
      <c r="BT198" s="13"/>
      <c r="BU198" s="13"/>
      <c r="BV198" s="13"/>
      <c r="BW198" s="13"/>
      <c r="BX198" s="5">
        <f t="shared" ref="BX198:BX207" si="10">COUNTIF(Y198,"*")+COUNTIF(AI198,"*")+COUNTIF(AY198,"*")+COUNTIF(BN198,"*")</f>
        <v>1</v>
      </c>
    </row>
    <row r="199" spans="1:76"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f>Table2[[#This Row],[Minimum possible value]]</f>
        <v>0</v>
      </c>
      <c r="T199" s="27">
        <f>Table2[[#This Row],[Maximum likely or possible value]]</f>
        <v>0</v>
      </c>
      <c r="U199" s="27"/>
      <c r="V199" s="27"/>
      <c r="W199" s="27"/>
      <c r="X199" s="27"/>
      <c r="Y199" s="12"/>
      <c r="Z199" s="13"/>
      <c r="AA199" s="13"/>
      <c r="AB199" s="13"/>
      <c r="AC199" s="13"/>
      <c r="AD199" s="13"/>
      <c r="AE199" s="13"/>
      <c r="AF199" s="13"/>
      <c r="AG199" s="164"/>
      <c r="AH199" s="13"/>
      <c r="AI199" s="13"/>
      <c r="AJ199" s="13"/>
      <c r="AK199" s="13"/>
      <c r="AL199" s="13"/>
      <c r="AM199" s="13"/>
      <c r="AN199" s="13"/>
      <c r="AO199" s="643"/>
      <c r="AP199" s="643"/>
      <c r="AQ199" s="643"/>
      <c r="AR199" s="643"/>
      <c r="AS199" s="643"/>
      <c r="AT199" s="643"/>
      <c r="AU199" s="643"/>
      <c r="AV199" s="643"/>
      <c r="AW199" s="164"/>
      <c r="AX199" s="13"/>
      <c r="AY199" s="17" t="s">
        <v>759</v>
      </c>
      <c r="AZ199" s="17" t="s">
        <v>759</v>
      </c>
      <c r="BA199" s="491"/>
      <c r="BB199" s="491"/>
      <c r="BC199" s="491"/>
      <c r="BD199" s="491"/>
      <c r="BE199" s="491" t="s">
        <v>717</v>
      </c>
      <c r="BF199" s="491" t="s">
        <v>758</v>
      </c>
      <c r="BG199" s="491" t="s">
        <v>760</v>
      </c>
      <c r="BH199" s="21" t="s">
        <v>728</v>
      </c>
      <c r="BI199" s="491"/>
      <c r="BJ199" s="491"/>
      <c r="BK199" s="491"/>
      <c r="BL199" s="164"/>
      <c r="BM199" s="13"/>
      <c r="BN199" s="12"/>
      <c r="BO199" s="13"/>
      <c r="BP199" s="13"/>
      <c r="BQ199" s="13"/>
      <c r="BR199" s="13"/>
      <c r="BS199" s="13"/>
      <c r="BT199" s="13"/>
      <c r="BU199" s="13"/>
      <c r="BV199" s="13"/>
      <c r="BW199" s="13"/>
      <c r="BX199" s="5">
        <f t="shared" si="10"/>
        <v>1</v>
      </c>
    </row>
    <row r="200" spans="1:76" s="208" customFormat="1" ht="14.5" hidden="1">
      <c r="A200" s="32">
        <f>A199+1</f>
        <v>11</v>
      </c>
      <c r="B200" s="16">
        <v>5</v>
      </c>
      <c r="C200" s="32" t="s">
        <v>2386</v>
      </c>
      <c r="D200" s="32">
        <v>9</v>
      </c>
      <c r="E200" s="32" t="s">
        <v>856</v>
      </c>
      <c r="F200" s="32"/>
      <c r="G200" s="32"/>
      <c r="H200" s="32"/>
      <c r="I200" s="32" t="s">
        <v>888</v>
      </c>
      <c r="J200" s="207"/>
      <c r="K200" s="32"/>
      <c r="L200" s="32"/>
      <c r="M200" s="32"/>
      <c r="N200" s="32"/>
      <c r="O200" s="207"/>
      <c r="P200" s="207"/>
      <c r="Q200" s="207"/>
      <c r="R200" s="207"/>
      <c r="S200" s="207">
        <f>Table2[[#This Row],[Minimum possible value]]</f>
        <v>0</v>
      </c>
      <c r="T200" s="207">
        <f>Table2[[#This Row],[Maximum likely or possible value]]</f>
        <v>0</v>
      </c>
      <c r="U200" s="207"/>
      <c r="V200" s="207"/>
      <c r="W200" s="207"/>
      <c r="X200" s="207"/>
      <c r="Y200" s="12" t="s">
        <v>889</v>
      </c>
      <c r="Z200" s="255"/>
      <c r="AA200" s="439"/>
      <c r="AB200" s="433"/>
      <c r="AC200" s="433"/>
      <c r="AD200" s="34"/>
      <c r="AE200" s="34"/>
      <c r="AF200" s="34"/>
      <c r="AG200" s="167"/>
      <c r="AH200" s="34"/>
      <c r="AI200" s="13"/>
      <c r="AJ200" s="13"/>
      <c r="AK200" s="13"/>
      <c r="AL200" s="13"/>
      <c r="AM200" s="13"/>
      <c r="AN200" s="13"/>
      <c r="AO200" s="491"/>
      <c r="AP200" s="491"/>
      <c r="AQ200" s="491"/>
      <c r="AR200" s="491"/>
      <c r="AS200" s="491"/>
      <c r="AT200" s="491"/>
      <c r="AU200" s="491"/>
      <c r="AV200" s="491"/>
      <c r="AW200" s="167"/>
      <c r="AX200" s="34"/>
      <c r="AY200" s="12"/>
      <c r="AZ200" s="12"/>
      <c r="BA200" s="13"/>
      <c r="BB200" s="13"/>
      <c r="BC200" s="13"/>
      <c r="BD200" s="13"/>
      <c r="BE200" s="13"/>
      <c r="BF200" s="13"/>
      <c r="BG200" s="13"/>
      <c r="BH200" s="13"/>
      <c r="BI200" s="13"/>
      <c r="BJ200" s="13"/>
      <c r="BK200" s="13"/>
      <c r="BL200" s="167"/>
      <c r="BM200" s="34"/>
      <c r="BN200" s="12"/>
      <c r="BO200" s="13"/>
      <c r="BP200" s="13"/>
      <c r="BQ200" s="13"/>
      <c r="BR200" s="13"/>
      <c r="BS200" s="13"/>
      <c r="BT200" s="13"/>
      <c r="BU200" s="13"/>
      <c r="BV200" s="13"/>
      <c r="BW200" s="13"/>
      <c r="BX200" s="5">
        <f t="shared" si="10"/>
        <v>1</v>
      </c>
    </row>
    <row r="201" spans="1:76" s="208" customFormat="1" ht="14" hidden="1">
      <c r="A201" s="30">
        <v>10</v>
      </c>
      <c r="B201" s="16">
        <v>5</v>
      </c>
      <c r="C201" s="30" t="s">
        <v>2386</v>
      </c>
      <c r="D201" s="30">
        <v>10</v>
      </c>
      <c r="E201" s="30" t="s">
        <v>813</v>
      </c>
      <c r="F201" s="30"/>
      <c r="G201" s="30"/>
      <c r="H201" s="30"/>
      <c r="I201" s="30" t="s">
        <v>851</v>
      </c>
      <c r="J201" s="30"/>
      <c r="K201" s="30"/>
      <c r="L201" s="30"/>
      <c r="M201" s="30"/>
      <c r="N201" s="30"/>
      <c r="O201" s="286"/>
      <c r="P201" s="286"/>
      <c r="Q201" s="286"/>
      <c r="R201" s="286"/>
      <c r="S201" s="286">
        <f>Table2[[#This Row],[Minimum possible value]]</f>
        <v>0</v>
      </c>
      <c r="T201" s="286">
        <f>Table2[[#This Row],[Maximum likely or possible value]]</f>
        <v>0</v>
      </c>
      <c r="U201" s="286"/>
      <c r="V201" s="286"/>
      <c r="W201" s="286"/>
      <c r="X201" s="286"/>
      <c r="Y201" s="17" t="s">
        <v>852</v>
      </c>
      <c r="Z201" s="643"/>
      <c r="AA201" s="21"/>
      <c r="AB201" s="21"/>
      <c r="AC201" s="21"/>
      <c r="AD201" s="21"/>
      <c r="AE201" s="21"/>
      <c r="AF201" s="21"/>
      <c r="AG201" s="165"/>
      <c r="AH201" s="21"/>
      <c r="AI201" s="13"/>
      <c r="AJ201" s="13"/>
      <c r="AK201" s="13"/>
      <c r="AL201" s="13"/>
      <c r="AM201" s="13"/>
      <c r="AN201" s="13"/>
      <c r="AO201" s="462"/>
      <c r="AP201" s="491"/>
      <c r="AQ201" s="462"/>
      <c r="AR201" s="462"/>
      <c r="AS201" s="462"/>
      <c r="AT201" s="462"/>
      <c r="AU201" s="462"/>
      <c r="AV201" s="462"/>
      <c r="AW201" s="165"/>
      <c r="AX201" s="21"/>
      <c r="AY201" s="276"/>
      <c r="AZ201" s="276"/>
      <c r="BA201" s="643"/>
      <c r="BB201" s="643"/>
      <c r="BC201" s="643"/>
      <c r="BD201" s="643"/>
      <c r="BE201" s="13"/>
      <c r="BF201" s="13"/>
      <c r="BG201" s="13"/>
      <c r="BH201" s="13"/>
      <c r="BI201" s="13"/>
      <c r="BJ201" s="13"/>
      <c r="BK201" s="13"/>
      <c r="BL201" s="165"/>
      <c r="BM201" s="21"/>
      <c r="BN201" s="12"/>
      <c r="BO201" s="13"/>
      <c r="BP201" s="13"/>
      <c r="BQ201" s="13"/>
      <c r="BR201" s="13"/>
      <c r="BS201" s="13"/>
      <c r="BT201" s="13"/>
      <c r="BU201" s="13"/>
      <c r="BV201" s="13"/>
      <c r="BW201" s="13"/>
      <c r="BX201" s="5">
        <f t="shared" si="10"/>
        <v>1</v>
      </c>
    </row>
    <row r="202" spans="1:76" s="208" customFormat="1" ht="28" hidden="1">
      <c r="A202" s="28">
        <v>10</v>
      </c>
      <c r="B202" s="16">
        <v>5</v>
      </c>
      <c r="C202" s="29" t="s">
        <v>2386</v>
      </c>
      <c r="D202" s="29">
        <v>15</v>
      </c>
      <c r="E202" s="29" t="s">
        <v>1594</v>
      </c>
      <c r="F202" s="29"/>
      <c r="G202" s="29"/>
      <c r="H202" s="29"/>
      <c r="I202" s="29" t="s">
        <v>801</v>
      </c>
      <c r="J202" s="291"/>
      <c r="K202" s="29"/>
      <c r="L202" s="29"/>
      <c r="M202" s="29"/>
      <c r="N202" s="29"/>
      <c r="O202" s="291"/>
      <c r="P202" s="291"/>
      <c r="Q202" s="291"/>
      <c r="R202" s="291"/>
      <c r="S202" s="291">
        <f>Table2[[#This Row],[Minimum possible value]]</f>
        <v>0</v>
      </c>
      <c r="T202" s="291">
        <f>Table2[[#This Row],[Maximum likely or possible value]]</f>
        <v>0</v>
      </c>
      <c r="U202" s="291"/>
      <c r="V202" s="291"/>
      <c r="W202" s="291"/>
      <c r="X202" s="291"/>
      <c r="Y202" s="12"/>
      <c r="Z202" s="13"/>
      <c r="AA202" s="13"/>
      <c r="AB202" s="13"/>
      <c r="AC202" s="13"/>
      <c r="AD202" s="13"/>
      <c r="AE202" s="13"/>
      <c r="AF202" s="13"/>
      <c r="AG202" s="164"/>
      <c r="AH202" s="13"/>
      <c r="AI202" s="13"/>
      <c r="AJ202" s="13"/>
      <c r="AK202" s="13"/>
      <c r="AL202" s="13"/>
      <c r="AM202" s="13"/>
      <c r="AN202" s="13"/>
      <c r="AO202" s="13"/>
      <c r="AP202" s="13"/>
      <c r="AQ202" s="13"/>
      <c r="AR202" s="13"/>
      <c r="AS202" s="13"/>
      <c r="AT202" s="13"/>
      <c r="AU202" s="13"/>
      <c r="AV202" s="13"/>
      <c r="AW202" s="164"/>
      <c r="AX202" s="13"/>
      <c r="AY202" s="17" t="s">
        <v>802</v>
      </c>
      <c r="AZ202" s="17" t="s">
        <v>802</v>
      </c>
      <c r="BA202" s="491"/>
      <c r="BB202" s="491"/>
      <c r="BC202" s="491"/>
      <c r="BD202" s="491"/>
      <c r="BE202" s="491" t="s">
        <v>774</v>
      </c>
      <c r="BF202" s="491" t="s">
        <v>803</v>
      </c>
      <c r="BG202" s="491" t="s">
        <v>804</v>
      </c>
      <c r="BH202" s="491"/>
      <c r="BI202" s="491"/>
      <c r="BJ202" s="491"/>
      <c r="BK202" s="491"/>
      <c r="BL202" s="164"/>
      <c r="BM202" s="13"/>
      <c r="BN202" s="12"/>
      <c r="BO202" s="13"/>
      <c r="BP202" s="13"/>
      <c r="BQ202" s="13"/>
      <c r="BR202" s="13"/>
      <c r="BS202" s="13"/>
      <c r="BT202" s="13"/>
      <c r="BU202" s="13"/>
      <c r="BV202" s="13"/>
      <c r="BW202" s="13"/>
      <c r="BX202" s="5">
        <f t="shared" si="10"/>
        <v>1</v>
      </c>
    </row>
    <row r="203" spans="1:76" s="208" customFormat="1" ht="28" hidden="1">
      <c r="A203" s="40">
        <v>10</v>
      </c>
      <c r="B203" s="16">
        <v>5</v>
      </c>
      <c r="C203" s="40" t="s">
        <v>2386</v>
      </c>
      <c r="D203" s="40">
        <v>17</v>
      </c>
      <c r="E203" s="40" t="s">
        <v>1595</v>
      </c>
      <c r="F203" s="40"/>
      <c r="G203" s="41"/>
      <c r="H203" s="41"/>
      <c r="I203" s="41" t="s">
        <v>1130</v>
      </c>
      <c r="J203" s="294"/>
      <c r="K203" s="41"/>
      <c r="L203" s="41"/>
      <c r="M203" s="41"/>
      <c r="N203" s="41"/>
      <c r="O203" s="294"/>
      <c r="P203" s="294"/>
      <c r="Q203" s="294"/>
      <c r="R203" s="294"/>
      <c r="S203" s="294">
        <f>Table2[[#This Row],[Minimum possible value]]</f>
        <v>0</v>
      </c>
      <c r="T203" s="294">
        <f>Table2[[#This Row],[Maximum likely or possible value]]</f>
        <v>0</v>
      </c>
      <c r="U203" s="294"/>
      <c r="V203" s="294"/>
      <c r="W203" s="294"/>
      <c r="X203" s="294"/>
      <c r="Y203" s="12"/>
      <c r="Z203" s="13"/>
      <c r="AA203" s="13"/>
      <c r="AB203" s="13"/>
      <c r="AC203" s="13"/>
      <c r="AD203" s="13"/>
      <c r="AE203" s="13"/>
      <c r="AF203" s="13"/>
      <c r="AG203" s="164"/>
      <c r="AH203" s="13"/>
      <c r="AI203" s="13"/>
      <c r="AJ203" s="13"/>
      <c r="AK203" s="13"/>
      <c r="AL203" s="13"/>
      <c r="AM203" s="13"/>
      <c r="AN203" s="13"/>
      <c r="AO203" s="13"/>
      <c r="AP203" s="13"/>
      <c r="AQ203" s="13"/>
      <c r="AR203" s="13"/>
      <c r="AS203" s="13"/>
      <c r="AT203" s="13"/>
      <c r="AU203" s="13"/>
      <c r="AV203" s="13"/>
      <c r="AW203" s="164"/>
      <c r="AX203" s="13"/>
      <c r="AY203" s="17" t="s">
        <v>1131</v>
      </c>
      <c r="AZ203" s="17" t="s">
        <v>1131</v>
      </c>
      <c r="BA203" s="643"/>
      <c r="BB203" s="643"/>
      <c r="BC203" s="643"/>
      <c r="BD203" s="643"/>
      <c r="BE203" s="643" t="s">
        <v>1102</v>
      </c>
      <c r="BF203" s="643" t="s">
        <v>1132</v>
      </c>
      <c r="BG203" s="643" t="s">
        <v>1132</v>
      </c>
      <c r="BH203" s="643"/>
      <c r="BI203" s="643"/>
      <c r="BJ203" s="643"/>
      <c r="BK203" s="643"/>
      <c r="BL203" s="164"/>
      <c r="BM203" s="13"/>
      <c r="BN203" s="12"/>
      <c r="BO203" s="13"/>
      <c r="BP203" s="13"/>
      <c r="BQ203" s="13"/>
      <c r="BR203" s="13"/>
      <c r="BS203" s="13"/>
      <c r="BT203" s="13"/>
      <c r="BU203" s="13"/>
      <c r="BV203" s="13"/>
      <c r="BW203" s="13"/>
      <c r="BX203" s="5">
        <f t="shared" si="10"/>
        <v>1</v>
      </c>
    </row>
    <row r="204" spans="1:76" s="208" customFormat="1" ht="42" hidden="1">
      <c r="A204" s="16">
        <v>11</v>
      </c>
      <c r="B204" s="16">
        <v>5</v>
      </c>
      <c r="C204" s="16" t="s">
        <v>2386</v>
      </c>
      <c r="D204" s="16">
        <v>1</v>
      </c>
      <c r="E204" s="16" t="s">
        <v>260</v>
      </c>
      <c r="F204" s="16"/>
      <c r="G204" s="16"/>
      <c r="H204" s="16"/>
      <c r="I204" s="16" t="s">
        <v>334</v>
      </c>
      <c r="J204" s="202"/>
      <c r="K204" s="16"/>
      <c r="L204" s="16"/>
      <c r="M204" s="16"/>
      <c r="N204" s="16"/>
      <c r="O204" s="202"/>
      <c r="P204" s="202"/>
      <c r="Q204" s="202"/>
      <c r="R204" s="202"/>
      <c r="S204" s="202">
        <f>Table2[[#This Row],[Minimum possible value]]</f>
        <v>0</v>
      </c>
      <c r="T204" s="202">
        <f>Table2[[#This Row],[Maximum likely or possible value]]</f>
        <v>0</v>
      </c>
      <c r="U204" s="202"/>
      <c r="V204" s="202"/>
      <c r="W204" s="202"/>
      <c r="X204" s="202"/>
      <c r="Y204" s="12"/>
      <c r="Z204" s="13"/>
      <c r="AA204" s="13"/>
      <c r="AB204" s="13"/>
      <c r="AC204" s="13"/>
      <c r="AD204" s="13"/>
      <c r="AE204" s="13"/>
      <c r="AF204" s="13"/>
      <c r="AG204" s="164"/>
      <c r="AH204" s="13"/>
      <c r="AI204" s="13"/>
      <c r="AJ204" s="13"/>
      <c r="AK204" s="13"/>
      <c r="AL204" s="13"/>
      <c r="AM204" s="13"/>
      <c r="AN204" s="13"/>
      <c r="AO204" s="643"/>
      <c r="AP204" s="643"/>
      <c r="AQ204" s="462"/>
      <c r="AR204" s="462"/>
      <c r="AS204" s="643"/>
      <c r="AT204" s="643"/>
      <c r="AU204" s="643"/>
      <c r="AV204" s="643"/>
      <c r="AW204" s="164"/>
      <c r="AX204" s="13"/>
      <c r="AY204" s="17" t="s">
        <v>335</v>
      </c>
      <c r="AZ204" s="17" t="s">
        <v>335</v>
      </c>
      <c r="BA204" s="491"/>
      <c r="BB204" s="491"/>
      <c r="BC204" s="491"/>
      <c r="BD204" s="491"/>
      <c r="BE204" s="643" t="s">
        <v>280</v>
      </c>
      <c r="BF204" s="643" t="s">
        <v>336</v>
      </c>
      <c r="BG204" s="491" t="s">
        <v>336</v>
      </c>
      <c r="BH204" s="491"/>
      <c r="BI204" s="643"/>
      <c r="BJ204" s="491"/>
      <c r="BK204" s="491"/>
      <c r="BL204" s="164"/>
      <c r="BM204" s="13"/>
      <c r="BN204" s="12"/>
      <c r="BO204" s="13"/>
      <c r="BP204" s="13"/>
      <c r="BQ204" s="13"/>
      <c r="BR204" s="13"/>
      <c r="BS204" s="13"/>
      <c r="BT204" s="13"/>
      <c r="BU204" s="13"/>
      <c r="BV204" s="13"/>
      <c r="BW204" s="13"/>
      <c r="BX204" s="5">
        <f t="shared" si="10"/>
        <v>1</v>
      </c>
    </row>
    <row r="205" spans="1:76" s="208" customFormat="1" ht="14" hidden="1">
      <c r="A205" s="22">
        <v>11</v>
      </c>
      <c r="B205" s="16">
        <v>5</v>
      </c>
      <c r="C205" s="23" t="s">
        <v>2386</v>
      </c>
      <c r="D205" s="23">
        <v>2</v>
      </c>
      <c r="E205" s="23" t="s">
        <v>1593</v>
      </c>
      <c r="F205" s="23"/>
      <c r="G205" s="23"/>
      <c r="H205" s="23"/>
      <c r="I205" s="23" t="s">
        <v>467</v>
      </c>
      <c r="J205" s="23"/>
      <c r="K205" s="23"/>
      <c r="L205" s="23"/>
      <c r="M205" s="23"/>
      <c r="N205" s="23"/>
      <c r="O205" s="204"/>
      <c r="P205" s="204"/>
      <c r="Q205" s="204"/>
      <c r="R205" s="204"/>
      <c r="S205" s="204">
        <f>Table2[[#This Row],[Minimum possible value]]</f>
        <v>0</v>
      </c>
      <c r="T205" s="204">
        <f>Table2[[#This Row],[Maximum likely or possible value]]</f>
        <v>0</v>
      </c>
      <c r="U205" s="204"/>
      <c r="V205" s="204"/>
      <c r="W205" s="204"/>
      <c r="X205" s="204"/>
      <c r="Y205" s="263"/>
      <c r="Z205" s="230"/>
      <c r="AA205" s="13"/>
      <c r="AB205" s="13"/>
      <c r="AC205" s="13"/>
      <c r="AD205" s="13"/>
      <c r="AE205" s="13"/>
      <c r="AF205" s="13"/>
      <c r="AG205" s="164"/>
      <c r="AH205" s="13"/>
      <c r="AI205" s="13"/>
      <c r="AJ205" s="13"/>
      <c r="AK205" s="13"/>
      <c r="AL205" s="13"/>
      <c r="AM205" s="13"/>
      <c r="AN205" s="13"/>
      <c r="AO205" s="13"/>
      <c r="AP205" s="13"/>
      <c r="AQ205" s="13"/>
      <c r="AR205" s="13"/>
      <c r="AS205" s="13"/>
      <c r="AT205" s="13"/>
      <c r="AU205" s="13"/>
      <c r="AV205" s="13"/>
      <c r="AW205" s="164"/>
      <c r="AX205" s="13"/>
      <c r="AY205" s="17" t="s">
        <v>468</v>
      </c>
      <c r="AZ205" s="17" t="s">
        <v>468</v>
      </c>
      <c r="BA205" s="643"/>
      <c r="BB205" s="643"/>
      <c r="BC205" s="643"/>
      <c r="BD205" s="643"/>
      <c r="BE205" s="643" t="s">
        <v>425</v>
      </c>
      <c r="BF205" s="643" t="s">
        <v>469</v>
      </c>
      <c r="BG205" s="643" t="s">
        <v>469</v>
      </c>
      <c r="BH205" s="643"/>
      <c r="BI205" s="643"/>
      <c r="BJ205" s="643"/>
      <c r="BK205" s="643"/>
      <c r="BL205" s="164"/>
      <c r="BM205" s="13"/>
      <c r="BN205" s="12"/>
      <c r="BO205" s="13"/>
      <c r="BP205" s="13"/>
      <c r="BQ205" s="13"/>
      <c r="BR205" s="13"/>
      <c r="BS205" s="13"/>
      <c r="BT205" s="13"/>
      <c r="BU205" s="13"/>
      <c r="BV205" s="13"/>
      <c r="BW205" s="13"/>
      <c r="BX205" s="5">
        <f t="shared" si="10"/>
        <v>1</v>
      </c>
    </row>
    <row r="206" spans="1:76" s="208" customFormat="1" ht="28" hidden="1">
      <c r="A206" s="26">
        <v>11</v>
      </c>
      <c r="B206" s="16">
        <v>5</v>
      </c>
      <c r="C206" s="26" t="s">
        <v>2386</v>
      </c>
      <c r="D206" s="26">
        <v>3</v>
      </c>
      <c r="E206" s="26" t="s">
        <v>1592</v>
      </c>
      <c r="F206" s="26"/>
      <c r="G206" s="26"/>
      <c r="H206" s="26"/>
      <c r="I206" s="26" t="s">
        <v>701</v>
      </c>
      <c r="J206" s="290"/>
      <c r="K206" s="26"/>
      <c r="L206" s="26"/>
      <c r="M206" s="26"/>
      <c r="N206" s="26"/>
      <c r="O206" s="290"/>
      <c r="P206" s="290"/>
      <c r="Q206" s="290"/>
      <c r="R206" s="290"/>
      <c r="S206" s="290">
        <f>Table2[[#This Row],[Minimum possible value]]</f>
        <v>0</v>
      </c>
      <c r="T206" s="290">
        <f>Table2[[#This Row],[Maximum likely or possible value]]</f>
        <v>0</v>
      </c>
      <c r="U206" s="290"/>
      <c r="V206" s="290"/>
      <c r="W206" s="290"/>
      <c r="X206" s="290"/>
      <c r="Y206" s="12"/>
      <c r="Z206" s="13"/>
      <c r="AA206" s="13"/>
      <c r="AB206" s="13"/>
      <c r="AC206" s="13"/>
      <c r="AD206" s="13"/>
      <c r="AE206" s="13"/>
      <c r="AF206" s="13"/>
      <c r="AG206" s="164"/>
      <c r="AH206" s="13"/>
      <c r="AI206" s="13"/>
      <c r="AJ206" s="13"/>
      <c r="AK206" s="13"/>
      <c r="AL206" s="13"/>
      <c r="AM206" s="13"/>
      <c r="AN206" s="13"/>
      <c r="AO206" s="13"/>
      <c r="AP206" s="13"/>
      <c r="AQ206" s="13"/>
      <c r="AR206" s="13"/>
      <c r="AS206" s="13"/>
      <c r="AT206" s="13"/>
      <c r="AU206" s="13"/>
      <c r="AV206" s="13"/>
      <c r="AW206" s="164"/>
      <c r="AX206" s="13"/>
      <c r="AY206" s="17" t="s">
        <v>702</v>
      </c>
      <c r="AZ206" s="17" t="s">
        <v>702</v>
      </c>
      <c r="BA206" s="643"/>
      <c r="BB206" s="643"/>
      <c r="BC206" s="643"/>
      <c r="BD206" s="643"/>
      <c r="BE206" s="491" t="s">
        <v>672</v>
      </c>
      <c r="BF206" s="491" t="s">
        <v>703</v>
      </c>
      <c r="BG206" s="491" t="s">
        <v>704</v>
      </c>
      <c r="BH206" s="491"/>
      <c r="BI206" s="491"/>
      <c r="BJ206" s="491"/>
      <c r="BK206" s="491"/>
      <c r="BL206" s="164"/>
      <c r="BM206" s="13"/>
      <c r="BN206" s="12"/>
      <c r="BO206" s="13"/>
      <c r="BP206" s="13"/>
      <c r="BQ206" s="13"/>
      <c r="BR206" s="13"/>
      <c r="BS206" s="13"/>
      <c r="BT206" s="13"/>
      <c r="BU206" s="13"/>
      <c r="BV206" s="13"/>
      <c r="BW206" s="13"/>
      <c r="BX206" s="5">
        <f t="shared" si="10"/>
        <v>1</v>
      </c>
    </row>
    <row r="207" spans="1:76" s="208" customFormat="1" ht="56" hidden="1">
      <c r="A207" s="24">
        <v>11</v>
      </c>
      <c r="B207" s="16">
        <v>5</v>
      </c>
      <c r="C207" s="24" t="s">
        <v>2386</v>
      </c>
      <c r="D207" s="24">
        <v>5</v>
      </c>
      <c r="E207" s="24" t="s">
        <v>518</v>
      </c>
      <c r="F207" s="24"/>
      <c r="G207" s="24"/>
      <c r="H207" s="24"/>
      <c r="I207" s="24" t="s">
        <v>558</v>
      </c>
      <c r="J207" s="285"/>
      <c r="K207" s="24"/>
      <c r="L207" s="24"/>
      <c r="M207" s="24"/>
      <c r="N207" s="24"/>
      <c r="O207" s="285"/>
      <c r="P207" s="285"/>
      <c r="Q207" s="285"/>
      <c r="R207" s="285"/>
      <c r="S207" s="285">
        <f>Table2[[#This Row],[Minimum possible value]]</f>
        <v>0</v>
      </c>
      <c r="T207" s="285">
        <f>Table2[[#This Row],[Maximum likely or possible value]]</f>
        <v>100</v>
      </c>
      <c r="U207" s="285"/>
      <c r="V207" s="285"/>
      <c r="W207" s="285"/>
      <c r="X207" s="285"/>
      <c r="Y207" s="263"/>
      <c r="Z207" s="230"/>
      <c r="AA207" s="13"/>
      <c r="AB207" s="13"/>
      <c r="AC207" s="13"/>
      <c r="AD207" s="13"/>
      <c r="AE207" s="13"/>
      <c r="AF207" s="13"/>
      <c r="AG207" s="164"/>
      <c r="AH207" s="13"/>
      <c r="AI207" s="13" t="s">
        <v>559</v>
      </c>
      <c r="AJ207" s="13" t="s">
        <v>559</v>
      </c>
      <c r="AK207" s="13"/>
      <c r="AL207" s="13"/>
      <c r="AM207" s="13"/>
      <c r="AN207" s="13" t="s">
        <v>560</v>
      </c>
      <c r="AO207" s="643" t="s">
        <v>369</v>
      </c>
      <c r="AP207" s="643" t="s">
        <v>277</v>
      </c>
      <c r="AQ207" s="643">
        <v>0</v>
      </c>
      <c r="AR207" s="643">
        <v>100</v>
      </c>
      <c r="AS207" s="643" t="s">
        <v>78</v>
      </c>
      <c r="AT207" s="643"/>
      <c r="AU207" s="643"/>
      <c r="AV207" s="643"/>
      <c r="AW207" s="164"/>
      <c r="AX207" s="13"/>
      <c r="AY207" s="12"/>
      <c r="AZ207" s="12"/>
      <c r="BA207" s="13"/>
      <c r="BB207" s="13"/>
      <c r="BC207" s="13"/>
      <c r="BD207" s="13"/>
      <c r="BE207" s="13"/>
      <c r="BF207" s="13"/>
      <c r="BG207" s="13"/>
      <c r="BH207" s="13"/>
      <c r="BI207" s="13"/>
      <c r="BJ207" s="13"/>
      <c r="BK207" s="13"/>
      <c r="BL207" s="164"/>
      <c r="BM207" s="13"/>
      <c r="BN207" s="12"/>
      <c r="BO207" s="13"/>
      <c r="BP207" s="13"/>
      <c r="BQ207" s="13"/>
      <c r="BR207" s="13"/>
      <c r="BS207" s="13"/>
      <c r="BT207" s="13"/>
      <c r="BU207" s="13"/>
      <c r="BV207" s="13"/>
      <c r="BW207" s="13"/>
      <c r="BX207" s="5">
        <f t="shared" si="10"/>
        <v>1</v>
      </c>
    </row>
    <row r="208" spans="1:76" s="208" customFormat="1" ht="56" hidden="1">
      <c r="A208" s="550">
        <v>11</v>
      </c>
      <c r="B208" s="544">
        <v>5</v>
      </c>
      <c r="C208" s="550" t="s">
        <v>2386</v>
      </c>
      <c r="D208" s="550">
        <v>20</v>
      </c>
      <c r="E208" s="550" t="s">
        <v>566</v>
      </c>
      <c r="F208" s="550"/>
      <c r="G208" s="550" t="s">
        <v>1621</v>
      </c>
      <c r="H208" s="550" t="s">
        <v>1621</v>
      </c>
      <c r="I208" s="550" t="s">
        <v>587</v>
      </c>
      <c r="J208" s="205" t="str">
        <f>_xlfn.CONCAT("'&lt;br&gt;','&lt;b&gt;','",I208, ": ','&lt;/b&gt;',",O208, ",'&lt;/br&gt;',")</f>
        <v>'&lt;br&gt;','&lt;b&gt;','Percent of streambed particles &lt;6mm: ','&lt;/b&gt;',PctFines6,'&lt;/br&gt;',</v>
      </c>
      <c r="K208" s="550" t="s">
        <v>2414</v>
      </c>
      <c r="L208" s="550" t="s">
        <v>2438</v>
      </c>
      <c r="M208" s="550" t="s">
        <v>2238</v>
      </c>
      <c r="N208" s="550" t="s">
        <v>277</v>
      </c>
      <c r="O208" s="550" t="s">
        <v>588</v>
      </c>
      <c r="P208" s="544" t="str">
        <f>Table2[[#This Row],[measurementTerm]]</f>
        <v>PctFines6</v>
      </c>
      <c r="Q208" s="544"/>
      <c r="R208" s="550"/>
      <c r="S208" s="550">
        <f>Table2[[#This Row],[Minimum possible value]]</f>
        <v>0</v>
      </c>
      <c r="T208" s="550">
        <f>Table2[[#This Row],[Maximum likely or possible value]]</f>
        <v>100</v>
      </c>
      <c r="U208" s="550"/>
      <c r="V208" s="550"/>
      <c r="W208" s="550"/>
      <c r="X208" s="550"/>
      <c r="Y208" s="569" t="s">
        <v>2214</v>
      </c>
      <c r="Z208" s="230"/>
      <c r="AA208" s="572" t="s">
        <v>589</v>
      </c>
      <c r="AB208" s="13"/>
      <c r="AC208" s="13"/>
      <c r="AD208" s="13" t="s">
        <v>277</v>
      </c>
      <c r="AE208" s="13" t="s">
        <v>2460</v>
      </c>
      <c r="AF208" s="9"/>
      <c r="AG208" s="164"/>
      <c r="AH208" s="570" t="s">
        <v>2219</v>
      </c>
      <c r="AI208" s="13" t="s">
        <v>588</v>
      </c>
      <c r="AJ208" s="572" t="s">
        <v>1579</v>
      </c>
      <c r="AK208" s="575" t="s">
        <v>2435</v>
      </c>
      <c r="AL208" s="572"/>
      <c r="AM208" s="572"/>
      <c r="AN208" s="572" t="s">
        <v>590</v>
      </c>
      <c r="AO208" s="491" t="s">
        <v>307</v>
      </c>
      <c r="AP208" s="491" t="s">
        <v>277</v>
      </c>
      <c r="AQ208" s="491">
        <v>0</v>
      </c>
      <c r="AR208" s="491">
        <v>100</v>
      </c>
      <c r="AS208" s="491" t="s">
        <v>583</v>
      </c>
      <c r="AT208" s="491"/>
      <c r="AU208" s="491" t="s">
        <v>2463</v>
      </c>
      <c r="AV208" s="491"/>
      <c r="AW208" s="164"/>
      <c r="AX208" s="13"/>
      <c r="AY208" s="569"/>
      <c r="AZ208" s="576"/>
      <c r="BA208" s="572"/>
      <c r="BB208" s="572"/>
      <c r="BC208" s="572"/>
      <c r="BD208" s="572"/>
      <c r="BE208" s="572"/>
      <c r="BF208" s="572"/>
      <c r="BG208" s="572"/>
      <c r="BH208" s="643" t="s">
        <v>277</v>
      </c>
      <c r="BI208" s="643"/>
      <c r="BJ208" s="643" t="s">
        <v>2468</v>
      </c>
      <c r="BK208" s="643"/>
      <c r="BL208" s="164"/>
      <c r="BM208" s="13"/>
      <c r="BN208" s="12"/>
      <c r="BO208" s="572" t="s">
        <v>2534</v>
      </c>
      <c r="BP208" s="230"/>
      <c r="BQ208" s="230"/>
      <c r="BR208" s="572"/>
      <c r="BS208" s="572"/>
      <c r="BT208" s="572" t="s">
        <v>2460</v>
      </c>
      <c r="BU208" s="572" t="s">
        <v>2001</v>
      </c>
      <c r="BV208" s="572"/>
      <c r="BW208" s="572"/>
      <c r="BX208" s="580">
        <f>COUNTIF(AA208,"*")+COUNTIF(AI208,"*")+COUNTIF(AY207,"*")+COUNTIF(BN208,"*")</f>
        <v>2</v>
      </c>
    </row>
    <row r="209" spans="1:76" s="208" customFormat="1" ht="42" hidden="1">
      <c r="A209" s="1">
        <v>11</v>
      </c>
      <c r="B209" s="16">
        <v>5</v>
      </c>
      <c r="C209" s="1" t="s">
        <v>2386</v>
      </c>
      <c r="D209" s="1">
        <v>6</v>
      </c>
      <c r="E209" s="1" t="s">
        <v>566</v>
      </c>
      <c r="F209" s="1"/>
      <c r="G209" s="1"/>
      <c r="H209" s="1"/>
      <c r="I209" s="1" t="s">
        <v>608</v>
      </c>
      <c r="J209" s="205"/>
      <c r="K209" s="1"/>
      <c r="L209" s="1"/>
      <c r="M209" s="1"/>
      <c r="N209" s="1"/>
      <c r="O209" s="205"/>
      <c r="P209" s="205"/>
      <c r="Q209" s="205"/>
      <c r="R209" s="205"/>
      <c r="S209" s="205">
        <f>Table2[[#This Row],[Minimum possible value]]</f>
        <v>0</v>
      </c>
      <c r="T209" s="205">
        <f>Table2[[#This Row],[Maximum likely or possible value]]</f>
        <v>0</v>
      </c>
      <c r="U209" s="205"/>
      <c r="V209" s="205"/>
      <c r="W209" s="205"/>
      <c r="X209" s="205"/>
      <c r="Y209" s="12"/>
      <c r="Z209" s="13"/>
      <c r="AA209" s="13"/>
      <c r="AB209" s="13"/>
      <c r="AC209" s="13"/>
      <c r="AD209" s="13"/>
      <c r="AE209" s="13"/>
      <c r="AF209" s="13"/>
      <c r="AG209" s="164"/>
      <c r="AH209" s="13"/>
      <c r="AI209" s="13"/>
      <c r="AJ209" s="13"/>
      <c r="AK209" s="13"/>
      <c r="AL209" s="13"/>
      <c r="AM209" s="13"/>
      <c r="AN209" s="13"/>
      <c r="AO209" s="491"/>
      <c r="AP209" s="491"/>
      <c r="AQ209" s="491"/>
      <c r="AR209" s="491"/>
      <c r="AS209" s="491"/>
      <c r="AT209" s="491"/>
      <c r="AU209" s="491"/>
      <c r="AV209" s="491"/>
      <c r="AW209" s="164"/>
      <c r="AX209" s="13"/>
      <c r="AY209" s="17" t="s">
        <v>609</v>
      </c>
      <c r="AZ209" s="17" t="s">
        <v>609</v>
      </c>
      <c r="BA209" s="643"/>
      <c r="BB209" s="643"/>
      <c r="BC209" s="643"/>
      <c r="BD209" s="643"/>
      <c r="BE209" s="643" t="s">
        <v>585</v>
      </c>
      <c r="BF209" s="643" t="s">
        <v>610</v>
      </c>
      <c r="BG209" s="643" t="s">
        <v>610</v>
      </c>
      <c r="BH209" s="643" t="s">
        <v>607</v>
      </c>
      <c r="BI209" s="643"/>
      <c r="BJ209" s="643"/>
      <c r="BK209" s="643"/>
      <c r="BL209" s="164"/>
      <c r="BM209" s="13"/>
      <c r="BN209" s="12"/>
      <c r="BO209" s="13"/>
      <c r="BP209" s="13"/>
      <c r="BQ209" s="13"/>
      <c r="BR209" s="13"/>
      <c r="BS209" s="13"/>
      <c r="BT209" s="13"/>
      <c r="BU209" s="13"/>
      <c r="BV209" s="13"/>
      <c r="BW209" s="13"/>
      <c r="BX209" s="5">
        <f t="shared" ref="BX209:BX235" si="11">COUNTIF(Y209,"*")+COUNTIF(AI209,"*")+COUNTIF(AY209,"*")+COUNTIF(BN209,"*")</f>
        <v>1</v>
      </c>
    </row>
    <row r="210" spans="1:76" s="581"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f>Table2[[#This Row],[Minimum possible value]]</f>
        <v>0</v>
      </c>
      <c r="T210" s="27">
        <f>Table2[[#This Row],[Maximum likely or possible value]]</f>
        <v>0</v>
      </c>
      <c r="U210" s="27"/>
      <c r="V210" s="27"/>
      <c r="W210" s="27"/>
      <c r="X210" s="27"/>
      <c r="Y210" s="12"/>
      <c r="Z210" s="13"/>
      <c r="AA210" s="13"/>
      <c r="AB210" s="13"/>
      <c r="AC210" s="13"/>
      <c r="AD210" s="13"/>
      <c r="AE210" s="13"/>
      <c r="AF210" s="13"/>
      <c r="AG210" s="164"/>
      <c r="AH210" s="13"/>
      <c r="AI210" s="13"/>
      <c r="AJ210" s="13"/>
      <c r="AK210" s="13"/>
      <c r="AL210" s="13"/>
      <c r="AM210" s="13"/>
      <c r="AN210" s="13"/>
      <c r="AO210" s="643"/>
      <c r="AP210" s="643"/>
      <c r="AQ210" s="643"/>
      <c r="AR210" s="643"/>
      <c r="AS210" s="643"/>
      <c r="AT210" s="643"/>
      <c r="AU210" s="643"/>
      <c r="AV210" s="643"/>
      <c r="AW210" s="164"/>
      <c r="AX210" s="13"/>
      <c r="AY210" s="17" t="s">
        <v>761</v>
      </c>
      <c r="AZ210" s="17" t="s">
        <v>761</v>
      </c>
      <c r="BA210" s="643"/>
      <c r="BB210" s="643"/>
      <c r="BC210" s="643"/>
      <c r="BD210" s="643"/>
      <c r="BE210" s="643" t="s">
        <v>717</v>
      </c>
      <c r="BF210" s="643" t="s">
        <v>762</v>
      </c>
      <c r="BG210" s="643" t="s">
        <v>763</v>
      </c>
      <c r="BH210" s="643" t="s">
        <v>754</v>
      </c>
      <c r="BI210" s="643"/>
      <c r="BJ210" s="643"/>
      <c r="BK210" s="643"/>
      <c r="BL210" s="164"/>
      <c r="BM210" s="13"/>
      <c r="BN210" s="12"/>
      <c r="BO210" s="13"/>
      <c r="BP210" s="13"/>
      <c r="BQ210" s="13"/>
      <c r="BR210" s="13"/>
      <c r="BS210" s="13"/>
      <c r="BT210" s="13"/>
      <c r="BU210" s="13"/>
      <c r="BV210" s="13"/>
      <c r="BW210" s="13"/>
      <c r="BX210" s="5">
        <f t="shared" si="11"/>
        <v>1</v>
      </c>
    </row>
    <row r="211" spans="1:76" s="581" customFormat="1" ht="182" hidden="1">
      <c r="A211" s="32">
        <f>A210+1</f>
        <v>12</v>
      </c>
      <c r="B211" s="16">
        <v>5</v>
      </c>
      <c r="C211" s="32" t="s">
        <v>2386</v>
      </c>
      <c r="D211" s="32">
        <v>9</v>
      </c>
      <c r="E211" s="32" t="s">
        <v>856</v>
      </c>
      <c r="F211" s="32"/>
      <c r="G211" s="32"/>
      <c r="H211" s="32"/>
      <c r="I211" s="32" t="s">
        <v>890</v>
      </c>
      <c r="J211" s="207"/>
      <c r="K211" s="32"/>
      <c r="L211" s="32"/>
      <c r="M211" s="32"/>
      <c r="N211" s="32"/>
      <c r="O211" s="207"/>
      <c r="P211" s="207"/>
      <c r="Q211" s="207"/>
      <c r="R211" s="207"/>
      <c r="S211" s="207">
        <f>Table2[[#This Row],[Minimum possible value]]</f>
        <v>0</v>
      </c>
      <c r="T211" s="207">
        <f>Table2[[#This Row],[Maximum likely or possible value]]</f>
        <v>400</v>
      </c>
      <c r="U211" s="207"/>
      <c r="V211" s="207"/>
      <c r="W211" s="207"/>
      <c r="X211" s="207"/>
      <c r="Y211" s="12"/>
      <c r="Z211" s="13"/>
      <c r="AA211" s="13"/>
      <c r="AB211" s="13"/>
      <c r="AC211" s="13"/>
      <c r="AD211" s="13"/>
      <c r="AE211" s="13"/>
      <c r="AF211" s="13"/>
      <c r="AG211" s="164"/>
      <c r="AH211" s="13"/>
      <c r="AI211" s="13" t="s">
        <v>891</v>
      </c>
      <c r="AJ211" s="13" t="s">
        <v>891</v>
      </c>
      <c r="AK211" s="13"/>
      <c r="AL211" s="13"/>
      <c r="AM211" s="13"/>
      <c r="AN211" s="13" t="s">
        <v>892</v>
      </c>
      <c r="AO211" s="491" t="s">
        <v>78</v>
      </c>
      <c r="AP211" s="491" t="s">
        <v>893</v>
      </c>
      <c r="AQ211" s="491">
        <v>0</v>
      </c>
      <c r="AR211" s="491">
        <v>400</v>
      </c>
      <c r="AS211" s="491" t="s">
        <v>78</v>
      </c>
      <c r="AT211" s="491"/>
      <c r="AU211" s="491"/>
      <c r="AV211" s="491"/>
      <c r="AW211" s="164"/>
      <c r="AX211" s="13"/>
      <c r="AY211" s="12"/>
      <c r="AZ211" s="12"/>
      <c r="BA211" s="13"/>
      <c r="BB211" s="13"/>
      <c r="BC211" s="13"/>
      <c r="BD211" s="13"/>
      <c r="BE211" s="13"/>
      <c r="BF211" s="13"/>
      <c r="BG211" s="13"/>
      <c r="BH211" s="13"/>
      <c r="BI211" s="13"/>
      <c r="BJ211" s="13"/>
      <c r="BK211" s="13"/>
      <c r="BL211" s="164"/>
      <c r="BM211" s="13"/>
      <c r="BN211" s="12"/>
      <c r="BO211" s="13"/>
      <c r="BP211" s="13"/>
      <c r="BQ211" s="13"/>
      <c r="BR211" s="13"/>
      <c r="BS211" s="13"/>
      <c r="BT211" s="13"/>
      <c r="BU211" s="13"/>
      <c r="BV211" s="13"/>
      <c r="BW211" s="13"/>
      <c r="BX211" s="5">
        <f t="shared" si="11"/>
        <v>1</v>
      </c>
    </row>
    <row r="212" spans="1:76" s="208" customFormat="1" ht="28" hidden="1">
      <c r="A212" s="28">
        <v>11</v>
      </c>
      <c r="B212" s="16">
        <v>5</v>
      </c>
      <c r="C212" s="29" t="s">
        <v>2386</v>
      </c>
      <c r="D212" s="29">
        <v>15</v>
      </c>
      <c r="E212" s="29" t="s">
        <v>1594</v>
      </c>
      <c r="F212" s="29"/>
      <c r="G212" s="29"/>
      <c r="H212" s="29"/>
      <c r="I212" s="29" t="s">
        <v>805</v>
      </c>
      <c r="J212" s="291"/>
      <c r="K212" s="29"/>
      <c r="L212" s="29"/>
      <c r="M212" s="29"/>
      <c r="N212" s="29"/>
      <c r="O212" s="291"/>
      <c r="P212" s="291"/>
      <c r="Q212" s="291"/>
      <c r="R212" s="291"/>
      <c r="S212" s="291">
        <f>Table2[[#This Row],[Minimum possible value]]</f>
        <v>0</v>
      </c>
      <c r="T212" s="291">
        <f>Table2[[#This Row],[Maximum likely or possible value]]</f>
        <v>0</v>
      </c>
      <c r="U212" s="291"/>
      <c r="V212" s="291"/>
      <c r="W212" s="291"/>
      <c r="X212" s="291"/>
      <c r="Y212" s="12"/>
      <c r="Z212" s="13"/>
      <c r="AA212" s="13"/>
      <c r="AB212" s="13"/>
      <c r="AC212" s="13"/>
      <c r="AD212" s="13"/>
      <c r="AE212" s="13"/>
      <c r="AF212" s="13"/>
      <c r="AG212" s="164"/>
      <c r="AH212" s="13"/>
      <c r="AI212" s="13"/>
      <c r="AJ212" s="13"/>
      <c r="AK212" s="13"/>
      <c r="AL212" s="13"/>
      <c r="AM212" s="13"/>
      <c r="AN212" s="13"/>
      <c r="AO212" s="13"/>
      <c r="AP212" s="13"/>
      <c r="AQ212" s="13"/>
      <c r="AR212" s="13"/>
      <c r="AS212" s="13"/>
      <c r="AT212" s="13"/>
      <c r="AU212" s="13"/>
      <c r="AV212" s="13"/>
      <c r="AW212" s="164"/>
      <c r="AX212" s="13"/>
      <c r="AY212" s="17" t="s">
        <v>806</v>
      </c>
      <c r="AZ212" s="17" t="s">
        <v>806</v>
      </c>
      <c r="BA212" s="643"/>
      <c r="BB212" s="643"/>
      <c r="BC212" s="643"/>
      <c r="BD212" s="643"/>
      <c r="BE212" s="643" t="s">
        <v>774</v>
      </c>
      <c r="BF212" s="643" t="s">
        <v>807</v>
      </c>
      <c r="BG212" s="643" t="s">
        <v>808</v>
      </c>
      <c r="BH212" s="643"/>
      <c r="BI212" s="643"/>
      <c r="BJ212" s="643"/>
      <c r="BK212" s="643"/>
      <c r="BL212" s="164"/>
      <c r="BM212" s="13"/>
      <c r="BN212" s="12"/>
      <c r="BO212" s="13"/>
      <c r="BP212" s="13"/>
      <c r="BQ212" s="13"/>
      <c r="BR212" s="13"/>
      <c r="BS212" s="13"/>
      <c r="BT212" s="13"/>
      <c r="BU212" s="13"/>
      <c r="BV212" s="13"/>
      <c r="BW212" s="13"/>
      <c r="BX212" s="5">
        <f t="shared" si="11"/>
        <v>1</v>
      </c>
    </row>
    <row r="213" spans="1:76" s="208" customFormat="1" ht="28" hidden="1">
      <c r="A213" s="40">
        <v>11</v>
      </c>
      <c r="B213" s="16">
        <v>5</v>
      </c>
      <c r="C213" s="40" t="s">
        <v>2386</v>
      </c>
      <c r="D213" s="40">
        <v>17</v>
      </c>
      <c r="E213" s="40" t="s">
        <v>1595</v>
      </c>
      <c r="F213" s="40"/>
      <c r="G213" s="41"/>
      <c r="H213" s="41"/>
      <c r="I213" s="41" t="s">
        <v>1133</v>
      </c>
      <c r="J213" s="294"/>
      <c r="K213" s="41"/>
      <c r="L213" s="41"/>
      <c r="M213" s="41"/>
      <c r="N213" s="41"/>
      <c r="O213" s="294"/>
      <c r="P213" s="294"/>
      <c r="Q213" s="294"/>
      <c r="R213" s="294"/>
      <c r="S213" s="294">
        <f>Table2[[#This Row],[Minimum possible value]]</f>
        <v>0</v>
      </c>
      <c r="T213" s="294">
        <f>Table2[[#This Row],[Maximum likely or possible value]]</f>
        <v>0</v>
      </c>
      <c r="U213" s="294"/>
      <c r="V213" s="294"/>
      <c r="W213" s="294"/>
      <c r="X213" s="294"/>
      <c r="Y213" s="12"/>
      <c r="Z213" s="13"/>
      <c r="AA213" s="13"/>
      <c r="AB213" s="13"/>
      <c r="AC213" s="13"/>
      <c r="AD213" s="13"/>
      <c r="AE213" s="13"/>
      <c r="AF213" s="13"/>
      <c r="AG213" s="164"/>
      <c r="AH213" s="13"/>
      <c r="AI213" s="13"/>
      <c r="AJ213" s="13"/>
      <c r="AK213" s="150"/>
      <c r="AL213" s="13"/>
      <c r="AM213" s="13"/>
      <c r="AN213" s="13"/>
      <c r="AO213" s="13"/>
      <c r="AP213" s="13"/>
      <c r="AQ213" s="13"/>
      <c r="AR213" s="13"/>
      <c r="AS213" s="13"/>
      <c r="AT213" s="13"/>
      <c r="AU213" s="13"/>
      <c r="AV213" s="13"/>
      <c r="AW213" s="164"/>
      <c r="AX213" s="13"/>
      <c r="AY213" s="17" t="s">
        <v>1134</v>
      </c>
      <c r="AZ213" s="17" t="s">
        <v>1134</v>
      </c>
      <c r="BA213" s="643"/>
      <c r="BB213" s="643"/>
      <c r="BC213" s="643"/>
      <c r="BD213" s="643"/>
      <c r="BE213" s="491" t="s">
        <v>1102</v>
      </c>
      <c r="BF213" s="491" t="s">
        <v>1135</v>
      </c>
      <c r="BG213" s="491" t="s">
        <v>1135</v>
      </c>
      <c r="BH213" s="491"/>
      <c r="BI213" s="491"/>
      <c r="BJ213" s="491"/>
      <c r="BK213" s="491"/>
      <c r="BL213" s="164"/>
      <c r="BM213" s="13"/>
      <c r="BN213" s="12"/>
      <c r="BO213" s="13"/>
      <c r="BP213" s="13"/>
      <c r="BQ213" s="13"/>
      <c r="BR213" s="13"/>
      <c r="BS213" s="13"/>
      <c r="BT213" s="13"/>
      <c r="BU213" s="13"/>
      <c r="BV213" s="13"/>
      <c r="BW213" s="13"/>
      <c r="BX213" s="5">
        <f t="shared" si="11"/>
        <v>1</v>
      </c>
    </row>
    <row r="214" spans="1:76" s="208" customFormat="1" ht="42" hidden="1">
      <c r="A214" s="16">
        <v>12</v>
      </c>
      <c r="B214" s="16">
        <v>5</v>
      </c>
      <c r="C214" s="16" t="s">
        <v>2386</v>
      </c>
      <c r="D214" s="16">
        <v>1</v>
      </c>
      <c r="E214" s="16" t="s">
        <v>260</v>
      </c>
      <c r="F214" s="16"/>
      <c r="G214" s="16"/>
      <c r="H214" s="16"/>
      <c r="I214" s="16" t="s">
        <v>337</v>
      </c>
      <c r="J214" s="202"/>
      <c r="K214" s="16"/>
      <c r="L214" s="16"/>
      <c r="M214" s="16"/>
      <c r="N214" s="16"/>
      <c r="O214" s="202"/>
      <c r="P214" s="202"/>
      <c r="Q214" s="202"/>
      <c r="R214" s="202"/>
      <c r="S214" s="202">
        <f>Table2[[#This Row],[Minimum possible value]]</f>
        <v>0</v>
      </c>
      <c r="T214" s="202">
        <f>Table2[[#This Row],[Maximum likely or possible value]]</f>
        <v>0</v>
      </c>
      <c r="U214" s="202"/>
      <c r="V214" s="202"/>
      <c r="W214" s="202"/>
      <c r="X214" s="202"/>
      <c r="Y214" s="12"/>
      <c r="Z214" s="13"/>
      <c r="AA214" s="13"/>
      <c r="AB214" s="13"/>
      <c r="AC214" s="13"/>
      <c r="AD214" s="13"/>
      <c r="AE214" s="13"/>
      <c r="AF214" s="13"/>
      <c r="AG214" s="164"/>
      <c r="AH214" s="13"/>
      <c r="AI214" s="13"/>
      <c r="AJ214" s="13"/>
      <c r="AK214" s="150"/>
      <c r="AL214" s="13"/>
      <c r="AM214" s="13"/>
      <c r="AN214" s="13"/>
      <c r="AO214" s="643"/>
      <c r="AP214" s="643"/>
      <c r="AQ214" s="643"/>
      <c r="AR214" s="643"/>
      <c r="AS214" s="643"/>
      <c r="AT214" s="643"/>
      <c r="AU214" s="643"/>
      <c r="AV214" s="643"/>
      <c r="AW214" s="164"/>
      <c r="AX214" s="13"/>
      <c r="AY214" s="17" t="s">
        <v>338</v>
      </c>
      <c r="AZ214" s="17" t="s">
        <v>338</v>
      </c>
      <c r="BA214" s="643"/>
      <c r="BB214" s="643"/>
      <c r="BC214" s="643"/>
      <c r="BD214" s="643"/>
      <c r="BE214" s="643" t="s">
        <v>280</v>
      </c>
      <c r="BF214" s="643" t="s">
        <v>339</v>
      </c>
      <c r="BG214" s="491" t="s">
        <v>339</v>
      </c>
      <c r="BH214" s="643"/>
      <c r="BI214" s="643"/>
      <c r="BJ214" s="643"/>
      <c r="BK214" s="643"/>
      <c r="BL214" s="164"/>
      <c r="BM214" s="13"/>
      <c r="BN214" s="12"/>
      <c r="BO214" s="13"/>
      <c r="BP214" s="13"/>
      <c r="BQ214" s="13"/>
      <c r="BR214" s="13"/>
      <c r="BS214" s="13"/>
      <c r="BT214" s="13"/>
      <c r="BU214" s="13"/>
      <c r="BV214" s="13"/>
      <c r="BW214" s="13"/>
      <c r="BX214" s="5">
        <f t="shared" si="11"/>
        <v>1</v>
      </c>
    </row>
    <row r="215" spans="1:76" s="208" customFormat="1" ht="14" hidden="1">
      <c r="A215" s="22">
        <v>12</v>
      </c>
      <c r="B215" s="16">
        <v>5</v>
      </c>
      <c r="C215" s="23" t="s">
        <v>2386</v>
      </c>
      <c r="D215" s="23">
        <v>2</v>
      </c>
      <c r="E215" s="23" t="s">
        <v>1593</v>
      </c>
      <c r="F215" s="23"/>
      <c r="G215" s="23"/>
      <c r="H215" s="23"/>
      <c r="I215" s="23" t="s">
        <v>470</v>
      </c>
      <c r="J215" s="23"/>
      <c r="K215" s="23"/>
      <c r="L215" s="23"/>
      <c r="M215" s="23"/>
      <c r="N215" s="23"/>
      <c r="O215" s="204"/>
      <c r="P215" s="204"/>
      <c r="Q215" s="204"/>
      <c r="R215" s="204"/>
      <c r="S215" s="204">
        <f>Table2[[#This Row],[Minimum possible value]]</f>
        <v>0</v>
      </c>
      <c r="T215" s="204">
        <f>Table2[[#This Row],[Maximum likely or possible value]]</f>
        <v>0</v>
      </c>
      <c r="U215" s="204"/>
      <c r="V215" s="204"/>
      <c r="W215" s="204"/>
      <c r="X215" s="204"/>
      <c r="Y215" s="263"/>
      <c r="Z215" s="230"/>
      <c r="AA215" s="13"/>
      <c r="AB215" s="13"/>
      <c r="AC215" s="13"/>
      <c r="AD215" s="13"/>
      <c r="AE215" s="13"/>
      <c r="AF215" s="13"/>
      <c r="AG215" s="164"/>
      <c r="AH215" s="13"/>
      <c r="AI215" s="13"/>
      <c r="AJ215" s="13"/>
      <c r="AK215" s="13"/>
      <c r="AL215" s="13"/>
      <c r="AM215" s="13"/>
      <c r="AN215" s="13"/>
      <c r="AO215" s="13"/>
      <c r="AP215" s="13"/>
      <c r="AQ215" s="13"/>
      <c r="AR215" s="13"/>
      <c r="AS215" s="13"/>
      <c r="AT215" s="13"/>
      <c r="AU215" s="13"/>
      <c r="AV215" s="13"/>
      <c r="AW215" s="164"/>
      <c r="AX215" s="13"/>
      <c r="AY215" s="17" t="s">
        <v>471</v>
      </c>
      <c r="AZ215" s="17" t="s">
        <v>471</v>
      </c>
      <c r="BA215" s="491"/>
      <c r="BB215" s="491"/>
      <c r="BC215" s="491"/>
      <c r="BD215" s="491"/>
      <c r="BE215" s="491" t="s">
        <v>425</v>
      </c>
      <c r="BF215" s="491" t="s">
        <v>472</v>
      </c>
      <c r="BG215" s="491"/>
      <c r="BH215" s="491"/>
      <c r="BI215" s="491"/>
      <c r="BJ215" s="491"/>
      <c r="BK215" s="491"/>
      <c r="BL215" s="164"/>
      <c r="BM215" s="13"/>
      <c r="BN215" s="12"/>
      <c r="BO215" s="13"/>
      <c r="BP215" s="13"/>
      <c r="BQ215" s="13"/>
      <c r="BR215" s="13"/>
      <c r="BS215" s="13"/>
      <c r="BT215" s="13"/>
      <c r="BU215" s="13"/>
      <c r="BV215" s="13"/>
      <c r="BW215" s="13"/>
      <c r="BX215" s="5">
        <f t="shared" si="11"/>
        <v>1</v>
      </c>
    </row>
    <row r="216" spans="1:76" s="208" customFormat="1" ht="42" hidden="1">
      <c r="A216" s="26">
        <v>12</v>
      </c>
      <c r="B216" s="16">
        <v>5</v>
      </c>
      <c r="C216" s="26" t="s">
        <v>2386</v>
      </c>
      <c r="D216" s="26">
        <v>3</v>
      </c>
      <c r="E216" s="26" t="s">
        <v>1592</v>
      </c>
      <c r="F216" s="26"/>
      <c r="G216" s="26"/>
      <c r="H216" s="26"/>
      <c r="I216" s="26" t="s">
        <v>705</v>
      </c>
      <c r="J216" s="290"/>
      <c r="K216" s="26"/>
      <c r="L216" s="26"/>
      <c r="M216" s="26"/>
      <c r="N216" s="26"/>
      <c r="O216" s="290"/>
      <c r="P216" s="290"/>
      <c r="Q216" s="290"/>
      <c r="R216" s="290"/>
      <c r="S216" s="290">
        <f>Table2[[#This Row],[Minimum possible value]]</f>
        <v>0</v>
      </c>
      <c r="T216" s="290">
        <f>Table2[[#This Row],[Maximum likely or possible value]]</f>
        <v>0</v>
      </c>
      <c r="U216" s="290"/>
      <c r="V216" s="290"/>
      <c r="W216" s="290"/>
      <c r="X216" s="290"/>
      <c r="Y216" s="12"/>
      <c r="Z216" s="13"/>
      <c r="AA216" s="13"/>
      <c r="AB216" s="13"/>
      <c r="AC216" s="13"/>
      <c r="AD216" s="13"/>
      <c r="AE216" s="13"/>
      <c r="AF216" s="13"/>
      <c r="AG216" s="164"/>
      <c r="AH216" s="13"/>
      <c r="AI216" s="13"/>
      <c r="AJ216" s="13"/>
      <c r="AK216" s="13"/>
      <c r="AL216" s="13"/>
      <c r="AM216" s="13"/>
      <c r="AN216" s="13"/>
      <c r="AO216" s="13"/>
      <c r="AP216" s="13"/>
      <c r="AQ216" s="13"/>
      <c r="AR216" s="13"/>
      <c r="AS216" s="13"/>
      <c r="AT216" s="13"/>
      <c r="AU216" s="13"/>
      <c r="AV216" s="13"/>
      <c r="AW216" s="164"/>
      <c r="AX216" s="13"/>
      <c r="AY216" s="17" t="s">
        <v>706</v>
      </c>
      <c r="AZ216" s="17" t="s">
        <v>706</v>
      </c>
      <c r="BA216" s="491"/>
      <c r="BB216" s="491"/>
      <c r="BC216" s="491"/>
      <c r="BD216" s="491"/>
      <c r="BE216" s="491" t="s">
        <v>672</v>
      </c>
      <c r="BF216" s="491" t="s">
        <v>707</v>
      </c>
      <c r="BG216" s="491" t="s">
        <v>707</v>
      </c>
      <c r="BH216" s="491"/>
      <c r="BI216" s="491"/>
      <c r="BJ216" s="491"/>
      <c r="BK216" s="491"/>
      <c r="BL216" s="164"/>
      <c r="BM216" s="13"/>
      <c r="BN216" s="12"/>
      <c r="BO216" s="13"/>
      <c r="BP216" s="13"/>
      <c r="BQ216" s="13"/>
      <c r="BR216" s="13"/>
      <c r="BS216" s="13"/>
      <c r="BT216" s="13"/>
      <c r="BU216" s="13"/>
      <c r="BV216" s="13"/>
      <c r="BW216" s="13"/>
      <c r="BX216" s="5">
        <f t="shared" si="11"/>
        <v>1</v>
      </c>
    </row>
    <row r="217" spans="1:76" s="208" customFormat="1" ht="42" hidden="1">
      <c r="A217" s="24">
        <v>12</v>
      </c>
      <c r="B217" s="16">
        <v>5</v>
      </c>
      <c r="C217" s="24" t="s">
        <v>2386</v>
      </c>
      <c r="D217" s="24">
        <v>5</v>
      </c>
      <c r="E217" s="24" t="s">
        <v>518</v>
      </c>
      <c r="F217" s="24"/>
      <c r="G217" s="24"/>
      <c r="H217" s="24"/>
      <c r="I217" s="24" t="s">
        <v>561</v>
      </c>
      <c r="J217" s="285"/>
      <c r="K217" s="24"/>
      <c r="L217" s="24"/>
      <c r="M217" s="24"/>
      <c r="N217" s="24"/>
      <c r="O217" s="285"/>
      <c r="P217" s="285"/>
      <c r="Q217" s="285"/>
      <c r="R217" s="285"/>
      <c r="S217" s="285">
        <f>Table2[[#This Row],[Minimum possible value]]</f>
        <v>0</v>
      </c>
      <c r="T217" s="285">
        <f>Table2[[#This Row],[Maximum likely or possible value]]</f>
        <v>100</v>
      </c>
      <c r="U217" s="285"/>
      <c r="V217" s="285"/>
      <c r="W217" s="285"/>
      <c r="X217" s="285"/>
      <c r="Y217" s="263"/>
      <c r="Z217" s="230"/>
      <c r="AA217" s="13"/>
      <c r="AB217" s="13"/>
      <c r="AC217" s="13"/>
      <c r="AD217" s="13"/>
      <c r="AE217" s="13"/>
      <c r="AF217" s="13"/>
      <c r="AG217" s="164"/>
      <c r="AH217" s="13"/>
      <c r="AI217" s="13" t="s">
        <v>562</v>
      </c>
      <c r="AJ217" s="13" t="s">
        <v>562</v>
      </c>
      <c r="AK217" s="13"/>
      <c r="AL217" s="13"/>
      <c r="AM217" s="13"/>
      <c r="AN217" s="13" t="s">
        <v>563</v>
      </c>
      <c r="AO217" s="643" t="s">
        <v>369</v>
      </c>
      <c r="AP217" s="643" t="s">
        <v>277</v>
      </c>
      <c r="AQ217" s="643">
        <v>0</v>
      </c>
      <c r="AR217" s="643">
        <v>100</v>
      </c>
      <c r="AS217" s="643" t="s">
        <v>78</v>
      </c>
      <c r="AT217" s="643"/>
      <c r="AU217" s="643"/>
      <c r="AV217" s="643"/>
      <c r="AW217" s="164"/>
      <c r="AX217" s="13"/>
      <c r="AY217" s="12"/>
      <c r="AZ217" s="12"/>
      <c r="BA217" s="13"/>
      <c r="BB217" s="13"/>
      <c r="BC217" s="13"/>
      <c r="BD217" s="13"/>
      <c r="BE217" s="13"/>
      <c r="BF217" s="13"/>
      <c r="BG217" s="13"/>
      <c r="BH217" s="13"/>
      <c r="BI217" s="13"/>
      <c r="BJ217" s="13"/>
      <c r="BK217" s="13"/>
      <c r="BL217" s="164"/>
      <c r="BM217" s="13"/>
      <c r="BN217" s="12"/>
      <c r="BO217" s="13"/>
      <c r="BP217" s="13"/>
      <c r="BQ217" s="13"/>
      <c r="BR217" s="13"/>
      <c r="BS217" s="13"/>
      <c r="BT217" s="13"/>
      <c r="BU217" s="13"/>
      <c r="BV217" s="13"/>
      <c r="BW217" s="13"/>
      <c r="BX217" s="5">
        <f t="shared" si="11"/>
        <v>1</v>
      </c>
    </row>
    <row r="218" spans="1:76" s="208" customFormat="1" ht="154" hidden="1">
      <c r="A218" s="550">
        <v>12</v>
      </c>
      <c r="B218" s="544">
        <v>5</v>
      </c>
      <c r="C218" s="550" t="s">
        <v>2386</v>
      </c>
      <c r="D218" s="550">
        <v>21</v>
      </c>
      <c r="E218" s="550" t="s">
        <v>566</v>
      </c>
      <c r="F218" s="550"/>
      <c r="G218" s="550" t="s">
        <v>1621</v>
      </c>
      <c r="H218" s="550" t="s">
        <v>1621</v>
      </c>
      <c r="I218" s="550" t="s">
        <v>593</v>
      </c>
      <c r="J218" s="205" t="str">
        <f>_xlfn.CONCAT("'&lt;br&gt;','&lt;b&gt;','",I218, ": ','&lt;/b&gt;',",O218, ",'&lt;/br&gt;',")</f>
        <v>'&lt;br&gt;','&lt;b&gt;','Diameter of the 16th percentile streambed particle: ','&lt;/b&gt;',D16,'&lt;/br&gt;',</v>
      </c>
      <c r="K218" s="550" t="s">
        <v>2255</v>
      </c>
      <c r="L218" s="550" t="s">
        <v>2438</v>
      </c>
      <c r="M218" s="550" t="s">
        <v>2237</v>
      </c>
      <c r="N218" s="550" t="s">
        <v>570</v>
      </c>
      <c r="O218" s="550" t="s">
        <v>594</v>
      </c>
      <c r="P218" s="544" t="str">
        <f>Table2[[#This Row],[measurementTerm]]</f>
        <v>D16</v>
      </c>
      <c r="Q218" s="544"/>
      <c r="R218" s="550"/>
      <c r="S218" s="550">
        <f>Table2[[#This Row],[Minimum possible value]]</f>
        <v>1</v>
      </c>
      <c r="T218" s="550">
        <f>Table2[[#This Row],[Maximum likely or possible value]]</f>
        <v>4098</v>
      </c>
      <c r="U218" s="550"/>
      <c r="V218" s="550"/>
      <c r="W218" s="550"/>
      <c r="X218" s="550"/>
      <c r="Y218" s="569"/>
      <c r="Z218" s="230"/>
      <c r="AA218" s="572"/>
      <c r="AB218" s="13"/>
      <c r="AC218" s="13"/>
      <c r="AD218" s="13"/>
      <c r="AE218" s="13" t="s">
        <v>2460</v>
      </c>
      <c r="AF218" s="13"/>
      <c r="AG218" s="164"/>
      <c r="AH218" s="572" t="s">
        <v>2225</v>
      </c>
      <c r="AI218" s="13" t="s">
        <v>594</v>
      </c>
      <c r="AJ218" s="572" t="s">
        <v>594</v>
      </c>
      <c r="AK218" s="572"/>
      <c r="AL218" s="572"/>
      <c r="AM218" s="572"/>
      <c r="AN218" s="572" t="s">
        <v>595</v>
      </c>
      <c r="AO218" s="491" t="s">
        <v>369</v>
      </c>
      <c r="AP218" s="491" t="s">
        <v>570</v>
      </c>
      <c r="AQ218" s="491">
        <v>1</v>
      </c>
      <c r="AR218" s="491">
        <v>4098</v>
      </c>
      <c r="AS218" s="491" t="s">
        <v>386</v>
      </c>
      <c r="AT218" s="491"/>
      <c r="AU218" s="491" t="s">
        <v>2465</v>
      </c>
      <c r="AV218" s="491"/>
      <c r="AW218" s="164"/>
      <c r="AX218" s="13"/>
      <c r="AY218" s="569"/>
      <c r="AZ218" s="569"/>
      <c r="BA218" s="572"/>
      <c r="BB218" s="572"/>
      <c r="BC218" s="572"/>
      <c r="BD218" s="572"/>
      <c r="BE218" s="572"/>
      <c r="BF218" s="572"/>
      <c r="BG218" s="572"/>
      <c r="BH218" s="13"/>
      <c r="BI218" s="13"/>
      <c r="BJ218" s="793" t="s">
        <v>2468</v>
      </c>
      <c r="BK218" s="13"/>
      <c r="BL218" s="164"/>
      <c r="BM218" s="13"/>
      <c r="BN218" s="12" t="s">
        <v>593</v>
      </c>
      <c r="BO218" s="572" t="s">
        <v>594</v>
      </c>
      <c r="BP218" s="13"/>
      <c r="BQ218" s="13"/>
      <c r="BR218" s="572" t="s">
        <v>571</v>
      </c>
      <c r="BS218" s="572" t="s">
        <v>248</v>
      </c>
      <c r="BT218" s="792" t="s">
        <v>2460</v>
      </c>
      <c r="BU218" s="572"/>
      <c r="BV218" s="572"/>
      <c r="BW218" s="572"/>
      <c r="BX218" s="580">
        <f t="shared" si="11"/>
        <v>2</v>
      </c>
    </row>
    <row r="219" spans="1:76" s="208" customFormat="1" ht="42" hidden="1">
      <c r="A219" s="1">
        <v>12</v>
      </c>
      <c r="B219" s="16">
        <v>5</v>
      </c>
      <c r="C219" s="1" t="s">
        <v>2386</v>
      </c>
      <c r="D219" s="1">
        <v>6</v>
      </c>
      <c r="E219" s="1" t="s">
        <v>566</v>
      </c>
      <c r="F219" s="1"/>
      <c r="G219" s="1"/>
      <c r="H219" s="1"/>
      <c r="I219" s="1" t="s">
        <v>611</v>
      </c>
      <c r="J219" s="205"/>
      <c r="K219" s="1"/>
      <c r="L219" s="1"/>
      <c r="M219" s="1"/>
      <c r="N219" s="1"/>
      <c r="O219" s="205"/>
      <c r="P219" s="205"/>
      <c r="Q219" s="205"/>
      <c r="R219" s="205"/>
      <c r="S219" s="205">
        <f>Table2[[#This Row],[Minimum possible value]]</f>
        <v>0</v>
      </c>
      <c r="T219" s="205">
        <f>Table2[[#This Row],[Maximum likely or possible value]]</f>
        <v>0</v>
      </c>
      <c r="U219" s="205"/>
      <c r="V219" s="205"/>
      <c r="W219" s="205"/>
      <c r="X219" s="205"/>
      <c r="Y219" s="12"/>
      <c r="Z219" s="13"/>
      <c r="AA219" s="13"/>
      <c r="AB219" s="13"/>
      <c r="AC219" s="13"/>
      <c r="AD219" s="13"/>
      <c r="AE219" s="13"/>
      <c r="AF219" s="13"/>
      <c r="AG219" s="164"/>
      <c r="AH219" s="13"/>
      <c r="AI219" s="13"/>
      <c r="AJ219" s="13"/>
      <c r="AK219" s="13"/>
      <c r="AL219" s="13"/>
      <c r="AM219" s="13"/>
      <c r="AN219" s="13"/>
      <c r="AO219" s="491"/>
      <c r="AP219" s="491"/>
      <c r="AQ219" s="491"/>
      <c r="AR219" s="491"/>
      <c r="AS219" s="491"/>
      <c r="AT219" s="491"/>
      <c r="AU219" s="491"/>
      <c r="AV219" s="491"/>
      <c r="AW219" s="164"/>
      <c r="AX219" s="13"/>
      <c r="AY219" s="17" t="s">
        <v>612</v>
      </c>
      <c r="AZ219" s="17" t="s">
        <v>612</v>
      </c>
      <c r="BA219" s="643"/>
      <c r="BB219" s="643"/>
      <c r="BC219" s="643"/>
      <c r="BD219" s="643"/>
      <c r="BE219" s="643" t="s">
        <v>585</v>
      </c>
      <c r="BF219" s="643" t="s">
        <v>611</v>
      </c>
      <c r="BG219" s="643" t="s">
        <v>611</v>
      </c>
      <c r="BH219" s="643" t="s">
        <v>607</v>
      </c>
      <c r="BI219" s="643"/>
      <c r="BJ219" s="643"/>
      <c r="BK219" s="643"/>
      <c r="BL219" s="164"/>
      <c r="BM219" s="13"/>
      <c r="BN219" s="12"/>
      <c r="BO219" s="13"/>
      <c r="BP219" s="13"/>
      <c r="BQ219" s="13"/>
      <c r="BR219" s="13"/>
      <c r="BS219" s="13"/>
      <c r="BT219" s="13"/>
      <c r="BU219" s="13"/>
      <c r="BV219" s="13"/>
      <c r="BW219" s="13"/>
      <c r="BX219" s="5">
        <f t="shared" si="11"/>
        <v>1</v>
      </c>
    </row>
    <row r="220" spans="1:76" s="208" customFormat="1" ht="28" hidden="1">
      <c r="A220" s="736">
        <v>12</v>
      </c>
      <c r="B220" s="16">
        <v>5</v>
      </c>
      <c r="C220" s="184" t="s">
        <v>2386</v>
      </c>
      <c r="D220" s="184">
        <v>7</v>
      </c>
      <c r="E220" s="736" t="s">
        <v>711</v>
      </c>
      <c r="F220" s="736"/>
      <c r="G220" s="736"/>
      <c r="H220" s="736"/>
      <c r="I220" s="533" t="s">
        <v>764</v>
      </c>
      <c r="J220" s="27"/>
      <c r="K220" s="533"/>
      <c r="L220" s="27"/>
      <c r="M220" s="533"/>
      <c r="N220" s="533"/>
      <c r="O220" s="533"/>
      <c r="P220" s="533"/>
      <c r="Q220" s="533"/>
      <c r="R220" s="533"/>
      <c r="S220" s="533">
        <f>Table2[[#This Row],[Minimum possible value]]</f>
        <v>0</v>
      </c>
      <c r="T220" s="533">
        <f>Table2[[#This Row],[Maximum likely or possible value]]</f>
        <v>0</v>
      </c>
      <c r="U220" s="533"/>
      <c r="V220" s="533"/>
      <c r="W220" s="533"/>
      <c r="X220" s="533"/>
      <c r="Y220" s="192"/>
      <c r="Z220" s="36"/>
      <c r="AA220" s="13"/>
      <c r="AB220" s="13"/>
      <c r="AC220" s="13"/>
      <c r="AD220" s="13"/>
      <c r="AE220" s="13"/>
      <c r="AF220" s="13"/>
      <c r="AG220" s="164"/>
      <c r="AH220" s="13"/>
      <c r="AI220" s="13"/>
      <c r="AJ220" s="36"/>
      <c r="AK220" s="36"/>
      <c r="AL220" s="36"/>
      <c r="AM220" s="36"/>
      <c r="AN220" s="13"/>
      <c r="AO220" s="491"/>
      <c r="AP220" s="491"/>
      <c r="AQ220" s="491"/>
      <c r="AR220" s="491"/>
      <c r="AS220" s="491"/>
      <c r="AT220" s="491"/>
      <c r="AU220" s="491"/>
      <c r="AV220" s="491"/>
      <c r="AW220" s="164"/>
      <c r="AX220" s="36"/>
      <c r="AY220" s="193" t="s">
        <v>765</v>
      </c>
      <c r="AZ220" s="193" t="s">
        <v>765</v>
      </c>
      <c r="BA220" s="296"/>
      <c r="BB220" s="296"/>
      <c r="BC220" s="296"/>
      <c r="BD220" s="296"/>
      <c r="BE220" s="643" t="s">
        <v>717</v>
      </c>
      <c r="BF220" s="643" t="s">
        <v>764</v>
      </c>
      <c r="BG220" s="643" t="s">
        <v>766</v>
      </c>
      <c r="BH220" s="21" t="s">
        <v>728</v>
      </c>
      <c r="BI220" s="643"/>
      <c r="BJ220" s="643"/>
      <c r="BK220" s="643"/>
      <c r="BL220" s="164"/>
      <c r="BM220" s="13"/>
      <c r="BN220" s="12"/>
      <c r="BO220" s="36"/>
      <c r="BP220" s="36"/>
      <c r="BQ220" s="36"/>
      <c r="BR220" s="13"/>
      <c r="BS220" s="13"/>
      <c r="BT220" s="13"/>
      <c r="BU220" s="13"/>
      <c r="BV220" s="13"/>
      <c r="BW220" s="13"/>
      <c r="BX220" s="345">
        <f t="shared" si="11"/>
        <v>1</v>
      </c>
    </row>
    <row r="221" spans="1:76" s="208" customFormat="1" ht="224" hidden="1">
      <c r="A221" s="730">
        <f>A220+1</f>
        <v>13</v>
      </c>
      <c r="B221" s="16">
        <v>5</v>
      </c>
      <c r="C221" s="32" t="s">
        <v>2386</v>
      </c>
      <c r="D221" s="32">
        <v>9</v>
      </c>
      <c r="E221" s="730" t="s">
        <v>856</v>
      </c>
      <c r="F221" s="730"/>
      <c r="G221" s="730"/>
      <c r="H221" s="730"/>
      <c r="I221" s="32" t="s">
        <v>894</v>
      </c>
      <c r="J221" s="207"/>
      <c r="K221" s="32"/>
      <c r="L221" s="32"/>
      <c r="M221" s="32"/>
      <c r="N221" s="32"/>
      <c r="O221" s="207"/>
      <c r="P221" s="531"/>
      <c r="Q221" s="531"/>
      <c r="R221" s="531"/>
      <c r="S221" s="531"/>
      <c r="T221" s="531"/>
      <c r="U221" s="531"/>
      <c r="V221" s="531"/>
      <c r="W221" s="531"/>
      <c r="X221" s="531" t="s">
        <v>2568</v>
      </c>
      <c r="Y221" s="272"/>
      <c r="Z221" s="160"/>
      <c r="AA221" s="13"/>
      <c r="AB221" s="13"/>
      <c r="AC221" s="13"/>
      <c r="AD221" s="13"/>
      <c r="AE221" s="13"/>
      <c r="AF221" s="13"/>
      <c r="AG221" s="164"/>
      <c r="AH221" s="13"/>
      <c r="AI221" s="13" t="s">
        <v>895</v>
      </c>
      <c r="AJ221" s="272" t="s">
        <v>895</v>
      </c>
      <c r="AK221" s="150"/>
      <c r="AL221" s="160"/>
      <c r="AM221" s="160"/>
      <c r="AN221" s="13" t="s">
        <v>896</v>
      </c>
      <c r="AO221" s="643" t="s">
        <v>78</v>
      </c>
      <c r="AP221" s="643" t="s">
        <v>78</v>
      </c>
      <c r="AQ221" s="643" t="s">
        <v>897</v>
      </c>
      <c r="AR221" s="643" t="s">
        <v>898</v>
      </c>
      <c r="AS221" s="643" t="s">
        <v>78</v>
      </c>
      <c r="AT221" s="643"/>
      <c r="AU221" s="643"/>
      <c r="AV221" s="643"/>
      <c r="AW221" s="164"/>
      <c r="AX221" s="373"/>
      <c r="AY221" s="272"/>
      <c r="AZ221" s="272"/>
      <c r="BA221" s="160"/>
      <c r="BB221" s="272"/>
      <c r="BC221" s="160"/>
      <c r="BD221" s="160"/>
      <c r="BE221" s="13"/>
      <c r="BF221" s="13"/>
      <c r="BG221" s="13"/>
      <c r="BH221" s="13"/>
      <c r="BI221" s="13"/>
      <c r="BJ221" s="13"/>
      <c r="BK221" s="13"/>
      <c r="BL221" s="164"/>
      <c r="BM221" s="13"/>
      <c r="BN221" s="12"/>
      <c r="BO221" s="272"/>
      <c r="BP221" s="160"/>
      <c r="BQ221" s="160"/>
      <c r="BR221" s="13"/>
      <c r="BS221" s="13"/>
      <c r="BT221" s="13"/>
      <c r="BU221" s="13"/>
      <c r="BV221" s="13"/>
      <c r="BW221" s="13"/>
      <c r="BX221" s="272">
        <f t="shared" si="11"/>
        <v>1</v>
      </c>
    </row>
    <row r="222" spans="1:76" s="208" customFormat="1" ht="28" hidden="1">
      <c r="A222" s="28">
        <v>12</v>
      </c>
      <c r="B222" s="16">
        <v>5</v>
      </c>
      <c r="C222" s="29" t="s">
        <v>2386</v>
      </c>
      <c r="D222" s="29">
        <v>15</v>
      </c>
      <c r="E222" s="29" t="s">
        <v>1594</v>
      </c>
      <c r="F222" s="29"/>
      <c r="G222" s="29"/>
      <c r="H222" s="29"/>
      <c r="I222" s="29" t="s">
        <v>809</v>
      </c>
      <c r="J222" s="291"/>
      <c r="K222" s="29"/>
      <c r="L222" s="29"/>
      <c r="M222" s="29"/>
      <c r="N222" s="29"/>
      <c r="O222" s="291"/>
      <c r="P222" s="532"/>
      <c r="Q222" s="532"/>
      <c r="R222" s="532"/>
      <c r="S222" s="532">
        <f>Table2[[#This Row],[Minimum possible value]]</f>
        <v>0</v>
      </c>
      <c r="T222" s="532">
        <f>Table2[[#This Row],[Maximum likely or possible value]]</f>
        <v>0</v>
      </c>
      <c r="U222" s="532"/>
      <c r="V222" s="532"/>
      <c r="W222" s="532"/>
      <c r="X222" s="532"/>
      <c r="Y222" s="272"/>
      <c r="Z222" s="36"/>
      <c r="AA222" s="13"/>
      <c r="AB222" s="13"/>
      <c r="AC222" s="13"/>
      <c r="AD222" s="13"/>
      <c r="AE222" s="13"/>
      <c r="AF222" s="13"/>
      <c r="AG222" s="164"/>
      <c r="AH222" s="13"/>
      <c r="AI222" s="13"/>
      <c r="AJ222" s="272"/>
      <c r="AK222" s="150"/>
      <c r="AL222" s="36"/>
      <c r="AM222" s="36"/>
      <c r="AN222" s="13"/>
      <c r="AO222" s="13"/>
      <c r="AP222" s="13"/>
      <c r="AQ222" s="13"/>
      <c r="AR222" s="13"/>
      <c r="AS222" s="13"/>
      <c r="AT222" s="13"/>
      <c r="AU222" s="13"/>
      <c r="AV222" s="13"/>
      <c r="AW222" s="164"/>
      <c r="AX222" s="344"/>
      <c r="AY222" s="279" t="s">
        <v>810</v>
      </c>
      <c r="AZ222" s="279" t="s">
        <v>810</v>
      </c>
      <c r="BA222" s="296"/>
      <c r="BB222" s="279"/>
      <c r="BC222" s="296"/>
      <c r="BD222" s="296"/>
      <c r="BE222" s="491" t="s">
        <v>774</v>
      </c>
      <c r="BF222" s="491" t="s">
        <v>811</v>
      </c>
      <c r="BG222" s="491" t="s">
        <v>812</v>
      </c>
      <c r="BH222" s="491"/>
      <c r="BI222" s="491"/>
      <c r="BJ222" s="491"/>
      <c r="BK222" s="491"/>
      <c r="BL222" s="164"/>
      <c r="BM222" s="164"/>
      <c r="BN222" s="12"/>
      <c r="BO222" s="272"/>
      <c r="BP222" s="36"/>
      <c r="BQ222" s="36"/>
      <c r="BR222" s="13"/>
      <c r="BS222" s="13"/>
      <c r="BT222" s="13"/>
      <c r="BU222" s="13"/>
      <c r="BV222" s="13"/>
      <c r="BW222" s="13"/>
      <c r="BX222" s="272">
        <f t="shared" si="11"/>
        <v>1</v>
      </c>
    </row>
    <row r="223" spans="1:76" s="208" customFormat="1" ht="28" hidden="1">
      <c r="A223" s="40">
        <v>12</v>
      </c>
      <c r="B223" s="16">
        <v>5</v>
      </c>
      <c r="C223" s="40" t="s">
        <v>2386</v>
      </c>
      <c r="D223" s="40">
        <v>17</v>
      </c>
      <c r="E223" s="40" t="s">
        <v>1595</v>
      </c>
      <c r="F223" s="40"/>
      <c r="G223" s="41"/>
      <c r="H223" s="41"/>
      <c r="I223" s="41" t="s">
        <v>1136</v>
      </c>
      <c r="J223" s="294"/>
      <c r="K223" s="41"/>
      <c r="L223" s="41"/>
      <c r="M223" s="41"/>
      <c r="N223" s="41"/>
      <c r="O223" s="294"/>
      <c r="P223" s="654"/>
      <c r="Q223" s="654"/>
      <c r="R223" s="654"/>
      <c r="S223" s="654">
        <f>Table2[[#This Row],[Minimum possible value]]</f>
        <v>0</v>
      </c>
      <c r="T223" s="654">
        <f>Table2[[#This Row],[Maximum likely or possible value]]</f>
        <v>0</v>
      </c>
      <c r="U223" s="654"/>
      <c r="V223" s="654"/>
      <c r="W223" s="654"/>
      <c r="X223" s="654"/>
      <c r="Y223" s="196"/>
      <c r="Z223" s="160"/>
      <c r="AA223" s="13"/>
      <c r="AB223" s="13"/>
      <c r="AC223" s="13"/>
      <c r="AD223" s="13"/>
      <c r="AE223" s="13"/>
      <c r="AF223" s="13"/>
      <c r="AG223" s="164"/>
      <c r="AH223" s="13"/>
      <c r="AI223" s="13"/>
      <c r="AJ223" s="160"/>
      <c r="AK223" s="160"/>
      <c r="AL223" s="160"/>
      <c r="AM223" s="160"/>
      <c r="AN223" s="13"/>
      <c r="AO223" s="13"/>
      <c r="AP223" s="13"/>
      <c r="AQ223" s="13"/>
      <c r="AR223" s="13"/>
      <c r="AS223" s="13"/>
      <c r="AT223" s="13"/>
      <c r="AU223" s="13"/>
      <c r="AV223" s="13"/>
      <c r="AW223" s="164"/>
      <c r="AX223" s="160"/>
      <c r="AY223" s="197" t="s">
        <v>1137</v>
      </c>
      <c r="AZ223" s="197" t="s">
        <v>1137</v>
      </c>
      <c r="BA223" s="161"/>
      <c r="BB223" s="161"/>
      <c r="BC223" s="161"/>
      <c r="BD223" s="161"/>
      <c r="BE223" s="491" t="s">
        <v>1102</v>
      </c>
      <c r="BF223" s="491" t="s">
        <v>1138</v>
      </c>
      <c r="BG223" s="491" t="s">
        <v>1138</v>
      </c>
      <c r="BH223" s="643"/>
      <c r="BI223" s="491"/>
      <c r="BJ223" s="491"/>
      <c r="BK223" s="491"/>
      <c r="BL223" s="164"/>
      <c r="BM223" s="13"/>
      <c r="BN223" s="12"/>
      <c r="BO223" s="160"/>
      <c r="BP223" s="160"/>
      <c r="BQ223" s="160"/>
      <c r="BR223" s="13"/>
      <c r="BS223" s="13"/>
      <c r="BT223" s="13"/>
      <c r="BU223" s="13"/>
      <c r="BV223" s="13"/>
      <c r="BW223" s="13"/>
      <c r="BX223" s="333">
        <f t="shared" si="11"/>
        <v>1</v>
      </c>
    </row>
    <row r="224" spans="1:76" s="208" customFormat="1" ht="28" hidden="1">
      <c r="A224" s="16">
        <v>13</v>
      </c>
      <c r="B224" s="16">
        <v>5</v>
      </c>
      <c r="C224" s="16" t="s">
        <v>2386</v>
      </c>
      <c r="D224" s="16">
        <v>1</v>
      </c>
      <c r="E224" s="16" t="s">
        <v>260</v>
      </c>
      <c r="F224" s="16"/>
      <c r="G224" s="16"/>
      <c r="H224" s="16"/>
      <c r="I224" s="16" t="s">
        <v>340</v>
      </c>
      <c r="J224" s="202"/>
      <c r="K224" s="16"/>
      <c r="L224" s="16"/>
      <c r="M224" s="16"/>
      <c r="N224" s="16"/>
      <c r="O224" s="202"/>
      <c r="P224" s="202"/>
      <c r="Q224" s="202"/>
      <c r="R224" s="202"/>
      <c r="S224" s="202">
        <f>Table2[[#This Row],[Minimum possible value]]</f>
        <v>0</v>
      </c>
      <c r="T224" s="202">
        <f>Table2[[#This Row],[Maximum likely or possible value]]</f>
        <v>0</v>
      </c>
      <c r="U224" s="202"/>
      <c r="V224" s="202"/>
      <c r="W224" s="202"/>
      <c r="X224" s="202"/>
      <c r="Y224" s="12"/>
      <c r="Z224" s="13"/>
      <c r="AA224" s="13"/>
      <c r="AB224" s="13"/>
      <c r="AC224" s="13"/>
      <c r="AD224" s="13"/>
      <c r="AE224" s="13"/>
      <c r="AF224" s="13"/>
      <c r="AG224" s="164"/>
      <c r="AH224" s="13"/>
      <c r="AI224" s="13"/>
      <c r="AJ224" s="13"/>
      <c r="AK224" s="13"/>
      <c r="AL224" s="13"/>
      <c r="AM224" s="13"/>
      <c r="AN224" s="13"/>
      <c r="AO224" s="13"/>
      <c r="AP224" s="13"/>
      <c r="AQ224" s="13"/>
      <c r="AR224" s="13"/>
      <c r="AS224" s="13"/>
      <c r="AT224" s="13"/>
      <c r="AU224" s="13"/>
      <c r="AV224" s="13"/>
      <c r="AW224" s="164"/>
      <c r="AX224" s="13"/>
      <c r="AY224" s="17" t="s">
        <v>341</v>
      </c>
      <c r="AZ224" s="17" t="s">
        <v>341</v>
      </c>
      <c r="BA224" s="643"/>
      <c r="BB224" s="643"/>
      <c r="BC224" s="643"/>
      <c r="BD224" s="643"/>
      <c r="BE224" s="643" t="s">
        <v>268</v>
      </c>
      <c r="BF224" s="643" t="s">
        <v>342</v>
      </c>
      <c r="BG224" s="643" t="s">
        <v>342</v>
      </c>
      <c r="BH224" s="643" t="s">
        <v>343</v>
      </c>
      <c r="BI224" s="643"/>
      <c r="BJ224" s="643"/>
      <c r="BK224" s="643"/>
      <c r="BL224" s="164"/>
      <c r="BM224" s="13"/>
      <c r="BN224" s="12"/>
      <c r="BO224" s="13"/>
      <c r="BP224" s="13"/>
      <c r="BQ224" s="13"/>
      <c r="BR224" s="13"/>
      <c r="BS224" s="13"/>
      <c r="BT224" s="13"/>
      <c r="BU224" s="13"/>
      <c r="BV224" s="13"/>
      <c r="BW224" s="13"/>
      <c r="BX224" s="5">
        <f t="shared" si="11"/>
        <v>1</v>
      </c>
    </row>
    <row r="225" spans="1:76" s="208" customFormat="1" ht="28" hidden="1">
      <c r="A225" s="22">
        <v>13</v>
      </c>
      <c r="B225" s="16">
        <v>5</v>
      </c>
      <c r="C225" s="23" t="s">
        <v>2386</v>
      </c>
      <c r="D225" s="23">
        <v>2</v>
      </c>
      <c r="E225" s="23" t="s">
        <v>1593</v>
      </c>
      <c r="F225" s="23"/>
      <c r="G225" s="23"/>
      <c r="H225" s="23"/>
      <c r="I225" s="23" t="s">
        <v>473</v>
      </c>
      <c r="J225" s="23"/>
      <c r="K225" s="23"/>
      <c r="L225" s="23"/>
      <c r="M225" s="23"/>
      <c r="N225" s="23"/>
      <c r="O225" s="204"/>
      <c r="P225" s="204"/>
      <c r="Q225" s="204"/>
      <c r="R225" s="204"/>
      <c r="S225" s="204">
        <f>Table2[[#This Row],[Minimum possible value]]</f>
        <v>0</v>
      </c>
      <c r="T225" s="204">
        <f>Table2[[#This Row],[Maximum likely or possible value]]</f>
        <v>0</v>
      </c>
      <c r="U225" s="204"/>
      <c r="V225" s="204"/>
      <c r="W225" s="204"/>
      <c r="X225" s="204"/>
      <c r="Y225" s="263"/>
      <c r="Z225" s="230"/>
      <c r="AA225" s="13"/>
      <c r="AB225" s="13"/>
      <c r="AC225" s="13"/>
      <c r="AD225" s="13"/>
      <c r="AE225" s="13"/>
      <c r="AF225" s="13"/>
      <c r="AG225" s="164"/>
      <c r="AH225" s="13"/>
      <c r="AI225" s="13"/>
      <c r="AJ225" s="13"/>
      <c r="AK225" s="13"/>
      <c r="AL225" s="13"/>
      <c r="AM225" s="13"/>
      <c r="AN225" s="13"/>
      <c r="AO225" s="13"/>
      <c r="AP225" s="13"/>
      <c r="AQ225" s="13"/>
      <c r="AR225" s="13"/>
      <c r="AS225" s="13"/>
      <c r="AT225" s="13"/>
      <c r="AU225" s="13"/>
      <c r="AV225" s="13"/>
      <c r="AW225" s="164"/>
      <c r="AX225" s="13"/>
      <c r="AY225" s="17" t="s">
        <v>474</v>
      </c>
      <c r="AZ225" s="17" t="s">
        <v>474</v>
      </c>
      <c r="BA225" s="643"/>
      <c r="BB225" s="643"/>
      <c r="BC225" s="643"/>
      <c r="BD225" s="643"/>
      <c r="BE225" s="643" t="s">
        <v>425</v>
      </c>
      <c r="BF225" s="643" t="s">
        <v>475</v>
      </c>
      <c r="BG225" s="643"/>
      <c r="BH225" s="643"/>
      <c r="BI225" s="643"/>
      <c r="BJ225" s="643"/>
      <c r="BK225" s="643"/>
      <c r="BL225" s="164"/>
      <c r="BM225" s="13"/>
      <c r="BN225" s="12"/>
      <c r="BO225" s="13"/>
      <c r="BP225" s="13"/>
      <c r="BQ225" s="13"/>
      <c r="BR225" s="13"/>
      <c r="BS225" s="13"/>
      <c r="BT225" s="13"/>
      <c r="BU225" s="13"/>
      <c r="BV225" s="13"/>
      <c r="BW225" s="13"/>
      <c r="BX225" s="5">
        <f t="shared" si="11"/>
        <v>1</v>
      </c>
    </row>
    <row r="226" spans="1:76" s="208" customFormat="1" ht="14" hidden="1">
      <c r="A226" s="26">
        <v>13</v>
      </c>
      <c r="B226" s="16">
        <v>5</v>
      </c>
      <c r="C226" s="26" t="s">
        <v>2386</v>
      </c>
      <c r="D226" s="26">
        <v>3</v>
      </c>
      <c r="E226" s="26" t="s">
        <v>1592</v>
      </c>
      <c r="F226" s="26"/>
      <c r="G226" s="26"/>
      <c r="H226" s="26"/>
      <c r="I226" s="26" t="s">
        <v>708</v>
      </c>
      <c r="J226" s="290"/>
      <c r="K226" s="26"/>
      <c r="L226" s="26"/>
      <c r="M226" s="26"/>
      <c r="N226" s="26"/>
      <c r="O226" s="290"/>
      <c r="P226" s="290"/>
      <c r="Q226" s="290"/>
      <c r="R226" s="290"/>
      <c r="S226" s="290">
        <f>Table2[[#This Row],[Minimum possible value]]</f>
        <v>0</v>
      </c>
      <c r="T226" s="290">
        <f>Table2[[#This Row],[Maximum likely or possible value]]</f>
        <v>0</v>
      </c>
      <c r="U226" s="290"/>
      <c r="V226" s="290"/>
      <c r="W226" s="290"/>
      <c r="X226" s="290"/>
      <c r="Y226" s="12"/>
      <c r="Z226" s="13"/>
      <c r="AA226" s="13"/>
      <c r="AB226" s="13"/>
      <c r="AC226" s="13"/>
      <c r="AD226" s="13"/>
      <c r="AE226" s="13"/>
      <c r="AF226" s="13"/>
      <c r="AG226" s="164"/>
      <c r="AH226" s="13"/>
      <c r="AI226" s="13"/>
      <c r="AJ226" s="13"/>
      <c r="AK226" s="13"/>
      <c r="AL226" s="13"/>
      <c r="AM226" s="13"/>
      <c r="AN226" s="13"/>
      <c r="AO226" s="13"/>
      <c r="AP226" s="13"/>
      <c r="AQ226" s="13"/>
      <c r="AR226" s="13"/>
      <c r="AS226" s="13"/>
      <c r="AT226" s="13"/>
      <c r="AU226" s="13"/>
      <c r="AV226" s="13"/>
      <c r="AW226" s="164"/>
      <c r="AX226" s="13"/>
      <c r="AY226" s="17" t="s">
        <v>709</v>
      </c>
      <c r="AZ226" s="17" t="s">
        <v>709</v>
      </c>
      <c r="BA226" s="643"/>
      <c r="BB226" s="643"/>
      <c r="BC226" s="643"/>
      <c r="BD226" s="643"/>
      <c r="BE226" s="643" t="s">
        <v>672</v>
      </c>
      <c r="BF226" s="643" t="s">
        <v>710</v>
      </c>
      <c r="BG226" s="643" t="s">
        <v>710</v>
      </c>
      <c r="BH226" s="643"/>
      <c r="BI226" s="643"/>
      <c r="BJ226" s="643"/>
      <c r="BK226" s="643"/>
      <c r="BL226" s="164"/>
      <c r="BM226" s="13"/>
      <c r="BN226" s="12"/>
      <c r="BO226" s="13"/>
      <c r="BP226" s="13"/>
      <c r="BQ226" s="13"/>
      <c r="BR226" s="13"/>
      <c r="BS226" s="13"/>
      <c r="BT226" s="13"/>
      <c r="BU226" s="13"/>
      <c r="BV226" s="13"/>
      <c r="BW226" s="13"/>
      <c r="BX226" s="5">
        <f t="shared" si="11"/>
        <v>1</v>
      </c>
    </row>
    <row r="227" spans="1:76" s="208" customFormat="1" ht="56" hidden="1">
      <c r="A227" s="24">
        <v>13</v>
      </c>
      <c r="B227" s="16">
        <v>5</v>
      </c>
      <c r="C227" s="24" t="s">
        <v>2386</v>
      </c>
      <c r="D227" s="24">
        <v>5</v>
      </c>
      <c r="E227" s="24" t="s">
        <v>518</v>
      </c>
      <c r="F227" s="24"/>
      <c r="G227" s="24"/>
      <c r="H227" s="24"/>
      <c r="I227" s="24" t="s">
        <v>1982</v>
      </c>
      <c r="J227" s="285"/>
      <c r="K227" s="24"/>
      <c r="L227" s="24"/>
      <c r="M227" s="24"/>
      <c r="N227" s="24"/>
      <c r="O227" s="285"/>
      <c r="P227" s="285"/>
      <c r="Q227" s="285"/>
      <c r="R227" s="285"/>
      <c r="S227" s="285">
        <f>Table2[[#This Row],[Minimum possible value]]</f>
        <v>0</v>
      </c>
      <c r="T227" s="285">
        <f>Table2[[#This Row],[Maximum likely or possible value]]</f>
        <v>100</v>
      </c>
      <c r="U227" s="285"/>
      <c r="V227" s="285"/>
      <c r="W227" s="285"/>
      <c r="X227" s="285"/>
      <c r="Y227" s="263"/>
      <c r="Z227" s="230"/>
      <c r="AA227" s="13"/>
      <c r="AB227" s="13"/>
      <c r="AC227" s="13"/>
      <c r="AD227" s="13"/>
      <c r="AE227" s="13"/>
      <c r="AF227" s="13"/>
      <c r="AG227" s="164"/>
      <c r="AH227" s="13"/>
      <c r="AI227" s="13" t="s">
        <v>564</v>
      </c>
      <c r="AJ227" s="13" t="s">
        <v>564</v>
      </c>
      <c r="AK227" s="13"/>
      <c r="AL227" s="13"/>
      <c r="AM227" s="13"/>
      <c r="AN227" s="13" t="s">
        <v>565</v>
      </c>
      <c r="AO227" s="643" t="s">
        <v>369</v>
      </c>
      <c r="AP227" s="643" t="s">
        <v>277</v>
      </c>
      <c r="AQ227" s="643">
        <v>0</v>
      </c>
      <c r="AR227" s="643">
        <v>100</v>
      </c>
      <c r="AS227" s="643" t="s">
        <v>78</v>
      </c>
      <c r="AT227" s="643"/>
      <c r="AU227" s="643"/>
      <c r="AV227" s="643"/>
      <c r="AW227" s="164"/>
      <c r="AX227" s="13"/>
      <c r="AY227" s="12"/>
      <c r="AZ227" s="12"/>
      <c r="BA227" s="13"/>
      <c r="BB227" s="13"/>
      <c r="BC227" s="13"/>
      <c r="BD227" s="13"/>
      <c r="BE227" s="13"/>
      <c r="BF227" s="13"/>
      <c r="BG227" s="13"/>
      <c r="BH227" s="13"/>
      <c r="BI227" s="13"/>
      <c r="BJ227" s="13"/>
      <c r="BK227" s="13"/>
      <c r="BL227" s="164"/>
      <c r="BM227" s="13"/>
      <c r="BN227" s="12"/>
      <c r="BO227" s="13"/>
      <c r="BP227" s="13"/>
      <c r="BQ227" s="13"/>
      <c r="BR227" s="13"/>
      <c r="BS227" s="13"/>
      <c r="BT227" s="13"/>
      <c r="BU227" s="13"/>
      <c r="BV227" s="13"/>
      <c r="BW227" s="13"/>
      <c r="BX227" s="5">
        <f t="shared" si="11"/>
        <v>1</v>
      </c>
    </row>
    <row r="228" spans="1:76" s="208" customFormat="1" ht="154" hidden="1">
      <c r="A228" s="550">
        <v>13</v>
      </c>
      <c r="B228" s="544">
        <v>5</v>
      </c>
      <c r="C228" s="550" t="s">
        <v>2386</v>
      </c>
      <c r="D228" s="550">
        <v>22</v>
      </c>
      <c r="E228" s="550" t="s">
        <v>566</v>
      </c>
      <c r="F228" s="550"/>
      <c r="G228" s="550" t="s">
        <v>1621</v>
      </c>
      <c r="H228" s="550" t="s">
        <v>1621</v>
      </c>
      <c r="I228" s="550" t="s">
        <v>596</v>
      </c>
      <c r="J228" s="205" t="str">
        <f>_xlfn.CONCAT("'&lt;br&gt;','&lt;b&gt;','",I228, ": ','&lt;/b&gt;',",O228, ",'&lt;/br&gt;',")</f>
        <v>'&lt;br&gt;','&lt;b&gt;','Diameter of the 84th percentile streambed particle: ','&lt;/b&gt;',D84,'&lt;/br&gt;',</v>
      </c>
      <c r="K228" s="550" t="s">
        <v>2415</v>
      </c>
      <c r="L228" s="550" t="s">
        <v>2438</v>
      </c>
      <c r="M228" s="550" t="s">
        <v>2237</v>
      </c>
      <c r="N228" s="550" t="s">
        <v>570</v>
      </c>
      <c r="O228" s="550" t="s">
        <v>597</v>
      </c>
      <c r="P228" s="544" t="str">
        <f>Table2[[#This Row],[measurementTerm]]</f>
        <v>D84</v>
      </c>
      <c r="Q228" s="544"/>
      <c r="R228" s="550"/>
      <c r="S228" s="550">
        <f>Table2[[#This Row],[Minimum possible value]]</f>
        <v>1</v>
      </c>
      <c r="T228" s="550">
        <f>Table2[[#This Row],[Maximum likely or possible value]]</f>
        <v>4098</v>
      </c>
      <c r="U228" s="550"/>
      <c r="V228" s="550"/>
      <c r="W228" s="550"/>
      <c r="X228" s="550"/>
      <c r="Y228" s="569"/>
      <c r="Z228" s="230"/>
      <c r="AA228" s="572"/>
      <c r="AB228" s="13"/>
      <c r="AC228" s="13"/>
      <c r="AD228" s="13" t="s">
        <v>277</v>
      </c>
      <c r="AE228" s="9" t="s">
        <v>2460</v>
      </c>
      <c r="AF228" s="13"/>
      <c r="AG228" s="164"/>
      <c r="AH228" s="572" t="s">
        <v>2225</v>
      </c>
      <c r="AI228" s="13" t="s">
        <v>597</v>
      </c>
      <c r="AJ228" s="572" t="s">
        <v>597</v>
      </c>
      <c r="AK228" s="572"/>
      <c r="AL228" s="572"/>
      <c r="AM228" s="572"/>
      <c r="AN228" s="572" t="s">
        <v>598</v>
      </c>
      <c r="AO228" s="643" t="s">
        <v>369</v>
      </c>
      <c r="AP228" s="643" t="s">
        <v>570</v>
      </c>
      <c r="AQ228" s="643">
        <v>1</v>
      </c>
      <c r="AR228" s="643">
        <v>4098</v>
      </c>
      <c r="AS228" s="643" t="s">
        <v>386</v>
      </c>
      <c r="AT228" s="643"/>
      <c r="AU228" s="643" t="s">
        <v>2465</v>
      </c>
      <c r="AV228" s="643"/>
      <c r="AW228" s="164"/>
      <c r="AX228" s="13"/>
      <c r="AY228" s="569"/>
      <c r="AZ228" s="569"/>
      <c r="BA228" s="572"/>
      <c r="BB228" s="572"/>
      <c r="BC228" s="572"/>
      <c r="BD228" s="572"/>
      <c r="BE228" s="572"/>
      <c r="BF228" s="572"/>
      <c r="BG228" s="572"/>
      <c r="BH228" s="13"/>
      <c r="BI228" s="13"/>
      <c r="BJ228" s="793" t="s">
        <v>2468</v>
      </c>
      <c r="BK228" s="13"/>
      <c r="BL228" s="164"/>
      <c r="BM228" s="13"/>
      <c r="BN228" s="12" t="s">
        <v>596</v>
      </c>
      <c r="BO228" s="572" t="s">
        <v>597</v>
      </c>
      <c r="BP228" s="13"/>
      <c r="BQ228" s="13"/>
      <c r="BR228" s="572" t="s">
        <v>571</v>
      </c>
      <c r="BS228" s="572" t="s">
        <v>248</v>
      </c>
      <c r="BT228" s="792" t="s">
        <v>2460</v>
      </c>
      <c r="BU228" s="572"/>
      <c r="BV228" s="572"/>
      <c r="BW228" s="572"/>
      <c r="BX228" s="580">
        <f t="shared" si="11"/>
        <v>2</v>
      </c>
    </row>
    <row r="229" spans="1:76" s="208" customFormat="1" ht="28" hidden="1">
      <c r="A229" s="1">
        <v>13</v>
      </c>
      <c r="B229" s="16">
        <v>5</v>
      </c>
      <c r="C229" s="1" t="s">
        <v>2386</v>
      </c>
      <c r="D229" s="1">
        <v>6</v>
      </c>
      <c r="E229" s="1" t="s">
        <v>566</v>
      </c>
      <c r="F229" s="1"/>
      <c r="G229" s="1"/>
      <c r="H229" s="1"/>
      <c r="I229" s="1" t="s">
        <v>1983</v>
      </c>
      <c r="J229" s="205"/>
      <c r="K229" s="1"/>
      <c r="L229" s="1"/>
      <c r="M229" s="1"/>
      <c r="N229" s="1"/>
      <c r="O229" s="205"/>
      <c r="P229" s="205"/>
      <c r="Q229" s="205"/>
      <c r="R229" s="205"/>
      <c r="S229" s="205">
        <f>Table2[[#This Row],[Minimum possible value]]</f>
        <v>0</v>
      </c>
      <c r="T229" s="205">
        <f>Table2[[#This Row],[Maximum likely or possible value]]</f>
        <v>0</v>
      </c>
      <c r="U229" s="205"/>
      <c r="V229" s="205"/>
      <c r="W229" s="205"/>
      <c r="X229" s="205"/>
      <c r="Y229" s="12"/>
      <c r="Z229" s="13"/>
      <c r="AA229" s="13"/>
      <c r="AB229" s="13"/>
      <c r="AC229" s="13"/>
      <c r="AD229" s="13"/>
      <c r="AE229" s="13"/>
      <c r="AF229" s="13"/>
      <c r="AG229" s="164"/>
      <c r="AH229" s="13"/>
      <c r="AI229" s="13"/>
      <c r="AJ229" s="13"/>
      <c r="AK229" s="13"/>
      <c r="AL229" s="13"/>
      <c r="AM229" s="13"/>
      <c r="AN229" s="13"/>
      <c r="AO229" s="643"/>
      <c r="AP229" s="643"/>
      <c r="AQ229" s="643"/>
      <c r="AR229" s="643"/>
      <c r="AS229" s="643"/>
      <c r="AT229" s="643"/>
      <c r="AU229" s="643"/>
      <c r="AV229" s="643"/>
      <c r="AW229" s="164"/>
      <c r="AX229" s="13"/>
      <c r="AY229" s="17" t="s">
        <v>613</v>
      </c>
      <c r="AZ229" s="17" t="s">
        <v>613</v>
      </c>
      <c r="BA229" s="491"/>
      <c r="BB229" s="491"/>
      <c r="BC229" s="491"/>
      <c r="BD229" s="491"/>
      <c r="BE229" s="491" t="s">
        <v>585</v>
      </c>
      <c r="BF229" s="491" t="s">
        <v>614</v>
      </c>
      <c r="BG229" s="491" t="s">
        <v>615</v>
      </c>
      <c r="BH229" s="491" t="s">
        <v>607</v>
      </c>
      <c r="BI229" s="491"/>
      <c r="BJ229" s="491"/>
      <c r="BK229" s="491"/>
      <c r="BL229" s="164"/>
      <c r="BM229" s="13"/>
      <c r="BN229" s="12"/>
      <c r="BO229" s="13"/>
      <c r="BP229" s="13"/>
      <c r="BQ229" s="13"/>
      <c r="BR229" s="13"/>
      <c r="BS229" s="13"/>
      <c r="BT229" s="13"/>
      <c r="BU229" s="13"/>
      <c r="BV229" s="13"/>
      <c r="BW229" s="13"/>
      <c r="BX229" s="5">
        <f t="shared" si="11"/>
        <v>1</v>
      </c>
    </row>
    <row r="230" spans="1:76" s="208" customFormat="1" ht="28" hidden="1">
      <c r="A230" s="27">
        <v>13</v>
      </c>
      <c r="B230" s="16">
        <v>5</v>
      </c>
      <c r="C230" s="27" t="s">
        <v>2386</v>
      </c>
      <c r="D230" s="27">
        <v>7</v>
      </c>
      <c r="E230" s="27" t="s">
        <v>711</v>
      </c>
      <c r="F230" s="27"/>
      <c r="G230" s="27"/>
      <c r="H230" s="27"/>
      <c r="I230" s="27" t="s">
        <v>767</v>
      </c>
      <c r="J230" s="206"/>
      <c r="K230" s="27"/>
      <c r="L230" s="27"/>
      <c r="M230" s="27"/>
      <c r="N230" s="27"/>
      <c r="O230" s="206"/>
      <c r="P230" s="206"/>
      <c r="Q230" s="206"/>
      <c r="R230" s="206"/>
      <c r="S230" s="206">
        <f>Table2[[#This Row],[Minimum possible value]]</f>
        <v>0</v>
      </c>
      <c r="T230" s="206">
        <f>Table2[[#This Row],[Maximum likely or possible value]]</f>
        <v>0</v>
      </c>
      <c r="U230" s="206"/>
      <c r="V230" s="206"/>
      <c r="W230" s="206"/>
      <c r="X230" s="206"/>
      <c r="Y230" s="12"/>
      <c r="Z230" s="13"/>
      <c r="AA230" s="13"/>
      <c r="AB230" s="13"/>
      <c r="AC230" s="13"/>
      <c r="AD230" s="13"/>
      <c r="AE230" s="13"/>
      <c r="AF230" s="13"/>
      <c r="AG230" s="164"/>
      <c r="AH230" s="13"/>
      <c r="AI230" s="13"/>
      <c r="AJ230" s="13"/>
      <c r="AK230" s="13"/>
      <c r="AL230" s="13"/>
      <c r="AM230" s="13"/>
      <c r="AN230" s="13"/>
      <c r="AO230" s="643"/>
      <c r="AP230" s="643"/>
      <c r="AQ230" s="643"/>
      <c r="AR230" s="643"/>
      <c r="AS230" s="643"/>
      <c r="AT230" s="643"/>
      <c r="AU230" s="643"/>
      <c r="AV230" s="643"/>
      <c r="AW230" s="164"/>
      <c r="AX230" s="13"/>
      <c r="AY230" s="17" t="s">
        <v>768</v>
      </c>
      <c r="AZ230" s="17" t="s">
        <v>768</v>
      </c>
      <c r="BA230" s="491"/>
      <c r="BB230" s="491"/>
      <c r="BC230" s="491"/>
      <c r="BD230" s="491"/>
      <c r="BE230" s="491" t="s">
        <v>325</v>
      </c>
      <c r="BF230" s="491" t="s">
        <v>767</v>
      </c>
      <c r="BG230" s="491" t="s">
        <v>769</v>
      </c>
      <c r="BH230" s="491" t="s">
        <v>754</v>
      </c>
      <c r="BI230" s="491"/>
      <c r="BJ230" s="491"/>
      <c r="BK230" s="491"/>
      <c r="BL230" s="164"/>
      <c r="BM230" s="13"/>
      <c r="BN230" s="12"/>
      <c r="BO230" s="13"/>
      <c r="BP230" s="13"/>
      <c r="BQ230" s="13"/>
      <c r="BR230" s="13"/>
      <c r="BS230" s="13"/>
      <c r="BT230" s="13"/>
      <c r="BU230" s="13"/>
      <c r="BV230" s="13"/>
      <c r="BW230" s="13"/>
      <c r="BX230" s="5">
        <f t="shared" si="11"/>
        <v>1</v>
      </c>
    </row>
    <row r="231" spans="1:76" s="208" customFormat="1" ht="14.5" hidden="1">
      <c r="A231" s="32">
        <f>A230+1</f>
        <v>14</v>
      </c>
      <c r="B231" s="16">
        <v>5</v>
      </c>
      <c r="C231" s="32" t="s">
        <v>2386</v>
      </c>
      <c r="D231" s="32">
        <v>9</v>
      </c>
      <c r="E231" s="32" t="s">
        <v>856</v>
      </c>
      <c r="F231" s="32"/>
      <c r="G231" s="32"/>
      <c r="H231" s="32"/>
      <c r="I231" s="32" t="s">
        <v>899</v>
      </c>
      <c r="J231" s="207"/>
      <c r="K231" s="32"/>
      <c r="L231" s="32"/>
      <c r="M231" s="32"/>
      <c r="N231" s="32"/>
      <c r="O231" s="207"/>
      <c r="P231" s="207"/>
      <c r="Q231" s="207"/>
      <c r="R231" s="207"/>
      <c r="S231" s="207">
        <f>Table2[[#This Row],[Minimum possible value]]</f>
        <v>0</v>
      </c>
      <c r="T231" s="207">
        <f>Table2[[#This Row],[Maximum likely or possible value]]</f>
        <v>0</v>
      </c>
      <c r="U231" s="207"/>
      <c r="V231" s="207"/>
      <c r="W231" s="207"/>
      <c r="X231" s="207"/>
      <c r="Y231" s="12" t="s">
        <v>900</v>
      </c>
      <c r="Z231" s="37"/>
      <c r="AA231" s="129" t="s">
        <v>899</v>
      </c>
      <c r="AB231" s="434" t="s">
        <v>901</v>
      </c>
      <c r="AC231" s="434"/>
      <c r="AD231" s="37"/>
      <c r="AE231" s="37"/>
      <c r="AF231" s="37"/>
      <c r="AG231" s="168"/>
      <c r="AH231" s="37"/>
      <c r="AI231" s="13"/>
      <c r="AJ231" s="13"/>
      <c r="AK231" s="13"/>
      <c r="AL231" s="13"/>
      <c r="AM231" s="13"/>
      <c r="AN231" s="13"/>
      <c r="AO231" s="643"/>
      <c r="AP231" s="643"/>
      <c r="AQ231" s="643"/>
      <c r="AR231" s="643"/>
      <c r="AS231" s="643"/>
      <c r="AT231" s="643"/>
      <c r="AU231" s="643"/>
      <c r="AV231" s="643"/>
      <c r="AW231" s="168"/>
      <c r="AX231" s="37"/>
      <c r="AY231" s="12"/>
      <c r="AZ231" s="12"/>
      <c r="BA231" s="13"/>
      <c r="BB231" s="13"/>
      <c r="BC231" s="13"/>
      <c r="BD231" s="13"/>
      <c r="BE231" s="13"/>
      <c r="BF231" s="13"/>
      <c r="BG231" s="13"/>
      <c r="BH231" s="13"/>
      <c r="BI231" s="13"/>
      <c r="BJ231" s="13"/>
      <c r="BK231" s="13"/>
      <c r="BL231" s="168"/>
      <c r="BM231" s="37"/>
      <c r="BN231" s="12"/>
      <c r="BO231" s="13"/>
      <c r="BP231" s="13"/>
      <c r="BQ231" s="13"/>
      <c r="BR231" s="13"/>
      <c r="BS231" s="13"/>
      <c r="BT231" s="13"/>
      <c r="BU231" s="13"/>
      <c r="BV231" s="13"/>
      <c r="BW231" s="13"/>
      <c r="BX231" s="5">
        <f t="shared" si="11"/>
        <v>1</v>
      </c>
    </row>
    <row r="232" spans="1:76" s="208" customFormat="1" ht="28" hidden="1">
      <c r="A232" s="40">
        <v>13</v>
      </c>
      <c r="B232" s="16">
        <v>5</v>
      </c>
      <c r="C232" s="40" t="s">
        <v>2386</v>
      </c>
      <c r="D232" s="40">
        <v>17</v>
      </c>
      <c r="E232" s="40" t="s">
        <v>1595</v>
      </c>
      <c r="F232" s="40"/>
      <c r="G232" s="41"/>
      <c r="H232" s="41"/>
      <c r="I232" s="41" t="s">
        <v>1139</v>
      </c>
      <c r="J232" s="294"/>
      <c r="K232" s="41"/>
      <c r="L232" s="41"/>
      <c r="M232" s="41"/>
      <c r="N232" s="41"/>
      <c r="O232" s="294"/>
      <c r="P232" s="294"/>
      <c r="Q232" s="294"/>
      <c r="R232" s="294"/>
      <c r="S232" s="294">
        <f>Table2[[#This Row],[Minimum possible value]]</f>
        <v>0</v>
      </c>
      <c r="T232" s="294">
        <f>Table2[[#This Row],[Maximum likely or possible value]]</f>
        <v>0</v>
      </c>
      <c r="U232" s="294"/>
      <c r="V232" s="294"/>
      <c r="W232" s="294"/>
      <c r="X232" s="294"/>
      <c r="Y232" s="12"/>
      <c r="Z232" s="13"/>
      <c r="AA232" s="13"/>
      <c r="AB232" s="13"/>
      <c r="AC232" s="13"/>
      <c r="AD232" s="13"/>
      <c r="AE232" s="13"/>
      <c r="AF232" s="13"/>
      <c r="AG232" s="164"/>
      <c r="AH232" s="13"/>
      <c r="AI232" s="13"/>
      <c r="AJ232" s="13"/>
      <c r="AK232" s="13"/>
      <c r="AL232" s="13"/>
      <c r="AM232" s="13"/>
      <c r="AN232" s="13"/>
      <c r="AO232" s="13"/>
      <c r="AP232" s="13"/>
      <c r="AQ232" s="13"/>
      <c r="AR232" s="13"/>
      <c r="AS232" s="13"/>
      <c r="AT232" s="13"/>
      <c r="AU232" s="13"/>
      <c r="AV232" s="13"/>
      <c r="AW232" s="164"/>
      <c r="AX232" s="13"/>
      <c r="AY232" s="17" t="s">
        <v>1140</v>
      </c>
      <c r="AZ232" s="17" t="s">
        <v>1140</v>
      </c>
      <c r="BA232" s="643"/>
      <c r="BB232" s="643"/>
      <c r="BC232" s="643"/>
      <c r="BD232" s="643"/>
      <c r="BE232" s="643" t="s">
        <v>1102</v>
      </c>
      <c r="BF232" s="643" t="s">
        <v>1141</v>
      </c>
      <c r="BG232" s="643" t="s">
        <v>1141</v>
      </c>
      <c r="BH232" s="643"/>
      <c r="BI232" s="643"/>
      <c r="BJ232" s="643"/>
      <c r="BK232" s="643"/>
      <c r="BL232" s="164"/>
      <c r="BM232" s="13"/>
      <c r="BN232" s="12"/>
      <c r="BO232" s="13"/>
      <c r="BP232" s="13"/>
      <c r="BQ232" s="13"/>
      <c r="BR232" s="13"/>
      <c r="BS232" s="13"/>
      <c r="BT232" s="13"/>
      <c r="BU232" s="13"/>
      <c r="BV232" s="13"/>
      <c r="BW232" s="13"/>
      <c r="BX232" s="5">
        <f t="shared" si="11"/>
        <v>1</v>
      </c>
    </row>
    <row r="233" spans="1:76" s="208" customFormat="1" ht="28" hidden="1">
      <c r="A233" s="16">
        <v>14</v>
      </c>
      <c r="B233" s="16">
        <v>5</v>
      </c>
      <c r="C233" s="16" t="s">
        <v>2386</v>
      </c>
      <c r="D233" s="16">
        <v>1</v>
      </c>
      <c r="E233" s="16" t="s">
        <v>260</v>
      </c>
      <c r="F233" s="16"/>
      <c r="G233" s="16"/>
      <c r="H233" s="16"/>
      <c r="I233" s="16" t="s">
        <v>1978</v>
      </c>
      <c r="J233" s="202"/>
      <c r="K233" s="16"/>
      <c r="L233" s="16"/>
      <c r="M233" s="16"/>
      <c r="N233" s="16"/>
      <c r="O233" s="202"/>
      <c r="P233" s="202"/>
      <c r="Q233" s="202"/>
      <c r="R233" s="202"/>
      <c r="S233" s="202">
        <f>Table2[[#This Row],[Minimum possible value]]</f>
        <v>0</v>
      </c>
      <c r="T233" s="202">
        <f>Table2[[#This Row],[Maximum likely or possible value]]</f>
        <v>0</v>
      </c>
      <c r="U233" s="202"/>
      <c r="V233" s="202"/>
      <c r="W233" s="202"/>
      <c r="X233" s="202"/>
      <c r="Y233" s="13"/>
      <c r="Z233" s="13"/>
      <c r="AA233" s="13"/>
      <c r="AB233" s="13"/>
      <c r="AC233" s="13"/>
      <c r="AD233" s="13"/>
      <c r="AE233" s="13"/>
      <c r="AF233" s="13"/>
      <c r="AG233" s="164"/>
      <c r="AH233" s="13"/>
      <c r="AI233" s="13"/>
      <c r="AJ233" s="13"/>
      <c r="AK233" s="13"/>
      <c r="AL233" s="13"/>
      <c r="AM233" s="13"/>
      <c r="AN233" s="13"/>
      <c r="AO233" s="13"/>
      <c r="AP233" s="13"/>
      <c r="AQ233" s="13"/>
      <c r="AR233" s="13"/>
      <c r="AS233" s="13"/>
      <c r="AT233" s="13"/>
      <c r="AU233" s="13"/>
      <c r="AV233" s="13"/>
      <c r="AW233" s="164"/>
      <c r="AX233" s="13"/>
      <c r="AY233" s="17" t="s">
        <v>344</v>
      </c>
      <c r="AZ233" s="17" t="s">
        <v>344</v>
      </c>
      <c r="BA233" s="643"/>
      <c r="BB233" s="643"/>
      <c r="BC233" s="643"/>
      <c r="BD233" s="643"/>
      <c r="BE233" s="643" t="s">
        <v>268</v>
      </c>
      <c r="BF233" s="643" t="s">
        <v>345</v>
      </c>
      <c r="BG233" s="643" t="s">
        <v>345</v>
      </c>
      <c r="BH233" s="643" t="s">
        <v>343</v>
      </c>
      <c r="BI233" s="643"/>
      <c r="BJ233" s="643"/>
      <c r="BK233" s="643"/>
      <c r="BL233" s="164"/>
      <c r="BM233" s="13"/>
      <c r="BN233" s="12"/>
      <c r="BO233" s="13"/>
      <c r="BP233" s="13"/>
      <c r="BQ233" s="13"/>
      <c r="BR233" s="13"/>
      <c r="BS233" s="13"/>
      <c r="BT233" s="13"/>
      <c r="BU233" s="13"/>
      <c r="BV233" s="13"/>
      <c r="BW233" s="13"/>
      <c r="BX233" s="5">
        <f t="shared" si="11"/>
        <v>1</v>
      </c>
    </row>
    <row r="234" spans="1:76" s="208" customFormat="1" ht="14" hidden="1">
      <c r="A234" s="22">
        <v>14</v>
      </c>
      <c r="B234" s="16">
        <v>5</v>
      </c>
      <c r="C234" s="23" t="s">
        <v>2386</v>
      </c>
      <c r="D234" s="23">
        <v>2</v>
      </c>
      <c r="E234" s="23" t="s">
        <v>1593</v>
      </c>
      <c r="F234" s="23"/>
      <c r="G234" s="23"/>
      <c r="H234" s="23"/>
      <c r="I234" s="23" t="s">
        <v>454</v>
      </c>
      <c r="J234" s="23"/>
      <c r="K234" s="23"/>
      <c r="L234" s="23"/>
      <c r="M234" s="23"/>
      <c r="N234" s="23"/>
      <c r="O234" s="204"/>
      <c r="P234" s="204"/>
      <c r="Q234" s="204"/>
      <c r="R234" s="204"/>
      <c r="S234" s="204">
        <f>Table2[[#This Row],[Minimum possible value]]</f>
        <v>0</v>
      </c>
      <c r="T234" s="204">
        <f>Table2[[#This Row],[Maximum likely or possible value]]</f>
        <v>0</v>
      </c>
      <c r="U234" s="204"/>
      <c r="V234" s="204"/>
      <c r="W234" s="204"/>
      <c r="X234" s="204"/>
      <c r="Y234" s="230"/>
      <c r="Z234" s="230"/>
      <c r="AA234" s="13"/>
      <c r="AB234" s="13"/>
      <c r="AC234" s="13"/>
      <c r="AD234" s="13"/>
      <c r="AE234" s="13"/>
      <c r="AF234" s="13"/>
      <c r="AG234" s="164"/>
      <c r="AH234" s="13"/>
      <c r="AI234" s="13"/>
      <c r="AJ234" s="13"/>
      <c r="AK234" s="13"/>
      <c r="AL234" s="13"/>
      <c r="AM234" s="13"/>
      <c r="AN234" s="13"/>
      <c r="AO234" s="13"/>
      <c r="AP234" s="13"/>
      <c r="AQ234" s="13"/>
      <c r="AR234" s="13"/>
      <c r="AS234" s="13"/>
      <c r="AT234" s="13"/>
      <c r="AU234" s="13"/>
      <c r="AV234" s="13"/>
      <c r="AW234" s="13"/>
      <c r="AX234" s="13"/>
      <c r="AY234" s="17" t="s">
        <v>453</v>
      </c>
      <c r="AZ234" s="17" t="s">
        <v>453</v>
      </c>
      <c r="BA234" s="643"/>
      <c r="BB234" s="643"/>
      <c r="BC234" s="643"/>
      <c r="BD234" s="643"/>
      <c r="BE234" s="643" t="s">
        <v>403</v>
      </c>
      <c r="BF234" s="643" t="s">
        <v>454</v>
      </c>
      <c r="BG234" s="643" t="s">
        <v>454</v>
      </c>
      <c r="BH234" s="643" t="s">
        <v>277</v>
      </c>
      <c r="BI234" s="643"/>
      <c r="BJ234" s="643"/>
      <c r="BK234" s="643"/>
      <c r="BL234" s="164"/>
      <c r="BM234" s="13"/>
      <c r="BN234" s="12"/>
      <c r="BO234" s="13"/>
      <c r="BP234" s="13"/>
      <c r="BQ234" s="13"/>
      <c r="BR234" s="13"/>
      <c r="BS234" s="13"/>
      <c r="BT234" s="13"/>
      <c r="BU234" s="13"/>
      <c r="BV234" s="13"/>
      <c r="BW234" s="13"/>
      <c r="BX234" s="5">
        <f t="shared" si="11"/>
        <v>1</v>
      </c>
    </row>
    <row r="235" spans="1:76" s="208" customFormat="1" ht="42" hidden="1">
      <c r="A235" s="550">
        <v>14</v>
      </c>
      <c r="B235" s="544">
        <v>5</v>
      </c>
      <c r="C235" s="550" t="s">
        <v>2386</v>
      </c>
      <c r="D235" s="550">
        <v>23</v>
      </c>
      <c r="E235" s="550" t="s">
        <v>566</v>
      </c>
      <c r="F235" s="550"/>
      <c r="G235" s="550" t="s">
        <v>1621</v>
      </c>
      <c r="H235" s="550" t="s">
        <v>1621</v>
      </c>
      <c r="I235" s="550" t="s">
        <v>616</v>
      </c>
      <c r="J235" s="205" t="str">
        <f>_xlfn.CONCAT("'&lt;br&gt;','&lt;b&gt;','",I235, ": ','&lt;/b&gt;',",O235, ",'&lt;/br&gt;',")</f>
        <v>'&lt;br&gt;','&lt;b&gt;','Percent Bed Surface Bedrock: ','&lt;/b&gt;',PctBdrk,'&lt;/br&gt;',</v>
      </c>
      <c r="K235" s="550" t="s">
        <v>2416</v>
      </c>
      <c r="L235" s="550" t="s">
        <v>2438</v>
      </c>
      <c r="M235" s="550" t="s">
        <v>2238</v>
      </c>
      <c r="N235" s="550" t="s">
        <v>277</v>
      </c>
      <c r="O235" s="550" t="s">
        <v>617</v>
      </c>
      <c r="P235" s="544" t="str">
        <f>Table2[[#This Row],[measurementTerm]]</f>
        <v>PctBdrk</v>
      </c>
      <c r="Q235" s="544"/>
      <c r="R235" s="550"/>
      <c r="S235" s="550">
        <f>Table2[[#This Row],[Minimum possible value]]</f>
        <v>0</v>
      </c>
      <c r="T235" s="550">
        <f>Table2[[#This Row],[Maximum likely or possible value]]</f>
        <v>0</v>
      </c>
      <c r="U235" s="550"/>
      <c r="V235" s="550"/>
      <c r="W235" s="550"/>
      <c r="X235" s="550"/>
      <c r="Y235" s="573" t="s">
        <v>618</v>
      </c>
      <c r="Z235" s="189"/>
      <c r="AA235" s="570"/>
      <c r="AB235" s="9"/>
      <c r="AC235" s="9"/>
      <c r="AD235" s="9" t="s">
        <v>277</v>
      </c>
      <c r="AE235" s="9" t="s">
        <v>2460</v>
      </c>
      <c r="AF235" s="9"/>
      <c r="AG235" s="163"/>
      <c r="AH235" s="572" t="s">
        <v>2225</v>
      </c>
      <c r="AI235" s="13"/>
      <c r="AJ235" s="572"/>
      <c r="AK235" s="572"/>
      <c r="AL235" s="572"/>
      <c r="AM235" s="572"/>
      <c r="AN235" s="572"/>
      <c r="AO235" s="491"/>
      <c r="AP235" s="491"/>
      <c r="AQ235" s="491"/>
      <c r="AR235" s="491"/>
      <c r="AS235" s="491"/>
      <c r="AT235" s="491"/>
      <c r="AU235" s="491" t="s">
        <v>2465</v>
      </c>
      <c r="AV235" s="491"/>
      <c r="AW235" s="9"/>
      <c r="AX235" s="9"/>
      <c r="AY235" s="576" t="s">
        <v>619</v>
      </c>
      <c r="AZ235" s="576" t="s">
        <v>619</v>
      </c>
      <c r="BA235" s="577"/>
      <c r="BB235" s="577"/>
      <c r="BC235" s="577"/>
      <c r="BD235" s="577"/>
      <c r="BE235" s="577" t="s">
        <v>585</v>
      </c>
      <c r="BF235" s="577" t="s">
        <v>620</v>
      </c>
      <c r="BG235" s="577" t="s">
        <v>620</v>
      </c>
      <c r="BH235" s="643" t="s">
        <v>607</v>
      </c>
      <c r="BI235" s="643"/>
      <c r="BJ235" s="643"/>
      <c r="BK235" s="643"/>
      <c r="BL235" s="163"/>
      <c r="BM235" s="9"/>
      <c r="BN235" s="12"/>
      <c r="BO235" s="572"/>
      <c r="BP235" s="13"/>
      <c r="BQ235" s="13"/>
      <c r="BR235" s="572"/>
      <c r="BS235" s="572"/>
      <c r="BT235" s="572"/>
      <c r="BU235" s="572"/>
      <c r="BV235" s="572"/>
      <c r="BW235" s="572"/>
      <c r="BX235" s="580">
        <f t="shared" si="11"/>
        <v>2</v>
      </c>
    </row>
    <row r="236" spans="1:76" s="208" customFormat="1" ht="28" hidden="1">
      <c r="A236" s="184">
        <v>14</v>
      </c>
      <c r="B236" s="16">
        <v>5</v>
      </c>
      <c r="C236" s="184" t="s">
        <v>2386</v>
      </c>
      <c r="D236" s="184">
        <v>7</v>
      </c>
      <c r="E236" s="184" t="s">
        <v>711</v>
      </c>
      <c r="F236" s="184"/>
      <c r="G236" s="184"/>
      <c r="H236" s="184"/>
      <c r="I236" s="27" t="s">
        <v>2421</v>
      </c>
      <c r="J236" s="206"/>
      <c r="K236" s="27"/>
      <c r="L236" s="27"/>
      <c r="M236" s="27"/>
      <c r="N236" s="27"/>
      <c r="O236" s="206"/>
      <c r="P236" s="206"/>
      <c r="Q236" s="206"/>
      <c r="R236" s="206"/>
      <c r="S236" s="206">
        <f>Table2[[#This Row],[Minimum possible value]]</f>
        <v>0</v>
      </c>
      <c r="T236" s="206">
        <f>Table2[[#This Row],[Maximum likely or possible value]]</f>
        <v>0</v>
      </c>
      <c r="U236" s="206"/>
      <c r="V236" s="206"/>
      <c r="W236" s="206"/>
      <c r="X236" s="206"/>
      <c r="Y236" s="13"/>
      <c r="Z236" s="13"/>
      <c r="AA236" s="13"/>
      <c r="AB236" s="13"/>
      <c r="AC236" s="13"/>
      <c r="AD236" s="13"/>
      <c r="AE236" s="13"/>
      <c r="AF236" s="13"/>
      <c r="AG236" s="164"/>
      <c r="AH236" s="13"/>
      <c r="AI236" s="11"/>
      <c r="AJ236" s="11"/>
      <c r="AK236" s="11"/>
      <c r="AL236" s="11"/>
      <c r="AM236" s="11"/>
      <c r="AN236" s="11"/>
      <c r="AO236" s="11"/>
      <c r="AP236" s="11"/>
      <c r="AQ236" s="11"/>
      <c r="AR236" s="11"/>
      <c r="AS236" s="11"/>
      <c r="AT236" s="11"/>
      <c r="AU236" s="11"/>
      <c r="AV236" s="11"/>
      <c r="AW236" s="11"/>
      <c r="AX236" s="11"/>
      <c r="AY236" s="17" t="s">
        <v>771</v>
      </c>
      <c r="AZ236" s="17" t="s">
        <v>771</v>
      </c>
      <c r="BA236" s="491"/>
      <c r="BB236" s="491"/>
      <c r="BC236" s="491"/>
      <c r="BD236" s="491"/>
      <c r="BE236" s="491" t="s">
        <v>325</v>
      </c>
      <c r="BF236" s="491" t="s">
        <v>772</v>
      </c>
      <c r="BG236" s="491" t="s">
        <v>772</v>
      </c>
      <c r="BH236" s="491" t="s">
        <v>773</v>
      </c>
      <c r="BI236" s="491"/>
      <c r="BJ236" s="491"/>
      <c r="BK236" s="491"/>
      <c r="BL236" s="164"/>
      <c r="BM236" s="13"/>
      <c r="BN236" s="25"/>
      <c r="BO236" s="11"/>
      <c r="BP236" s="11"/>
      <c r="BQ236" s="11"/>
      <c r="BR236" s="11"/>
      <c r="BS236" s="11"/>
      <c r="BT236" s="11"/>
      <c r="BU236" s="11"/>
      <c r="BV236" s="11"/>
      <c r="BW236" s="11"/>
      <c r="BX236" s="5">
        <f>COUNTIF(AA236,"*")+COUNTIF(AJ236,"*")+COUNTIF(AY236,"*")+COUNTIF(BN236,"*")</f>
        <v>1</v>
      </c>
    </row>
    <row r="237" spans="1:76" s="581" customFormat="1" ht="29" hidden="1">
      <c r="A237" s="32">
        <f>A236+1</f>
        <v>15</v>
      </c>
      <c r="B237" s="16">
        <v>5</v>
      </c>
      <c r="C237" s="32" t="s">
        <v>2386</v>
      </c>
      <c r="D237" s="32">
        <v>9</v>
      </c>
      <c r="E237" s="32" t="s">
        <v>856</v>
      </c>
      <c r="F237" s="32"/>
      <c r="G237" s="32"/>
      <c r="H237" s="32"/>
      <c r="I237" s="32" t="s">
        <v>902</v>
      </c>
      <c r="J237" s="207"/>
      <c r="K237" s="32"/>
      <c r="L237" s="32"/>
      <c r="M237" s="32"/>
      <c r="N237" s="32"/>
      <c r="O237" s="207"/>
      <c r="P237" s="207"/>
      <c r="Q237" s="207"/>
      <c r="R237" s="207"/>
      <c r="S237" s="207">
        <f>Table2[[#This Row],[Minimum possible value]]</f>
        <v>0</v>
      </c>
      <c r="T237" s="207">
        <f>Table2[[#This Row],[Maximum likely or possible value]]</f>
        <v>0</v>
      </c>
      <c r="U237" s="207"/>
      <c r="V237" s="207"/>
      <c r="W237" s="207"/>
      <c r="X237" s="207"/>
      <c r="Y237" s="13" t="s">
        <v>903</v>
      </c>
      <c r="Z237" s="37"/>
      <c r="AA237" s="129" t="s">
        <v>902</v>
      </c>
      <c r="AB237" s="434" t="s">
        <v>904</v>
      </c>
      <c r="AC237" s="434"/>
      <c r="AD237" s="37"/>
      <c r="AE237" s="37"/>
      <c r="AF237" s="37"/>
      <c r="AG237" s="168"/>
      <c r="AH237" s="37"/>
      <c r="AI237" s="13"/>
      <c r="AJ237" s="13"/>
      <c r="AK237" s="13"/>
      <c r="AL237" s="13"/>
      <c r="AM237" s="13"/>
      <c r="AN237" s="13"/>
      <c r="AO237" s="643"/>
      <c r="AP237" s="643"/>
      <c r="AQ237" s="643"/>
      <c r="AR237" s="643"/>
      <c r="AS237" s="643"/>
      <c r="AT237" s="643"/>
      <c r="AU237" s="643"/>
      <c r="AV237" s="643"/>
      <c r="AW237" s="37"/>
      <c r="AX237" s="37"/>
      <c r="AY237" s="12"/>
      <c r="AZ237" s="12"/>
      <c r="BA237" s="13"/>
      <c r="BB237" s="13"/>
      <c r="BC237" s="13"/>
      <c r="BD237" s="13"/>
      <c r="BE237" s="13"/>
      <c r="BF237" s="13"/>
      <c r="BG237" s="13"/>
      <c r="BH237" s="13"/>
      <c r="BI237" s="13"/>
      <c r="BJ237" s="13"/>
      <c r="BK237" s="13"/>
      <c r="BL237" s="168"/>
      <c r="BM237" s="37"/>
      <c r="BN237" s="12"/>
      <c r="BO237" s="13"/>
      <c r="BP237" s="13"/>
      <c r="BQ237" s="13"/>
      <c r="BR237" s="13"/>
      <c r="BS237" s="13"/>
      <c r="BT237" s="13"/>
      <c r="BU237" s="13"/>
      <c r="BV237" s="13"/>
      <c r="BW237" s="13"/>
      <c r="BX237" s="5">
        <f>COUNTIF(Y237,"*")+COUNTIF(AI237,"*")+COUNTIF(AY237,"*")+COUNTIF(BN237,"*")</f>
        <v>1</v>
      </c>
    </row>
    <row r="238" spans="1:76" s="581" customFormat="1" ht="42" hidden="1">
      <c r="A238" s="40">
        <v>14</v>
      </c>
      <c r="B238" s="16">
        <v>5</v>
      </c>
      <c r="C238" s="40" t="s">
        <v>2386</v>
      </c>
      <c r="D238" s="40">
        <v>17</v>
      </c>
      <c r="E238" s="40" t="s">
        <v>1595</v>
      </c>
      <c r="F238" s="40"/>
      <c r="G238" s="41"/>
      <c r="H238" s="41"/>
      <c r="I238" s="41" t="s">
        <v>1115</v>
      </c>
      <c r="J238" s="294"/>
      <c r="K238" s="41"/>
      <c r="L238" s="41"/>
      <c r="M238" s="41"/>
      <c r="N238" s="41"/>
      <c r="O238" s="294"/>
      <c r="P238" s="294"/>
      <c r="Q238" s="294"/>
      <c r="R238" s="294"/>
      <c r="S238" s="294">
        <f>Table2[[#This Row],[Minimum possible value]]</f>
        <v>0</v>
      </c>
      <c r="T238" s="294">
        <f>Table2[[#This Row],[Maximum likely or possible value]]</f>
        <v>0</v>
      </c>
      <c r="U238" s="294"/>
      <c r="V238" s="294"/>
      <c r="W238" s="294"/>
      <c r="X238" s="294"/>
      <c r="Y238" s="13"/>
      <c r="Z238" s="13"/>
      <c r="AA238" s="13"/>
      <c r="AB238" s="13"/>
      <c r="AC238" s="13"/>
      <c r="AD238" s="13"/>
      <c r="AE238" s="13"/>
      <c r="AF238" s="13"/>
      <c r="AG238" s="164"/>
      <c r="AH238" s="13"/>
      <c r="AI238" s="13"/>
      <c r="AJ238" s="13"/>
      <c r="AK238" s="13"/>
      <c r="AL238" s="13"/>
      <c r="AM238" s="13"/>
      <c r="AN238" s="13"/>
      <c r="AO238" s="13"/>
      <c r="AP238" s="13"/>
      <c r="AQ238" s="13"/>
      <c r="AR238" s="13"/>
      <c r="AS238" s="13"/>
      <c r="AT238" s="13"/>
      <c r="AU238" s="13"/>
      <c r="AV238" s="13"/>
      <c r="AW238" s="13"/>
      <c r="AX238" s="13"/>
      <c r="AY238" s="17" t="s">
        <v>1142</v>
      </c>
      <c r="AZ238" s="17" t="s">
        <v>1142</v>
      </c>
      <c r="BA238" s="643"/>
      <c r="BB238" s="643"/>
      <c r="BC238" s="643"/>
      <c r="BD238" s="643"/>
      <c r="BE238" s="643" t="s">
        <v>1102</v>
      </c>
      <c r="BF238" s="643" t="s">
        <v>1143</v>
      </c>
      <c r="BG238" s="643" t="s">
        <v>1143</v>
      </c>
      <c r="BH238" s="643"/>
      <c r="BI238" s="643"/>
      <c r="BJ238" s="643"/>
      <c r="BK238" s="643"/>
      <c r="BL238" s="164"/>
      <c r="BM238" s="13"/>
      <c r="BN238" s="12"/>
      <c r="BO238" s="13"/>
      <c r="BP238" s="13"/>
      <c r="BQ238" s="13"/>
      <c r="BR238" s="13"/>
      <c r="BS238" s="13"/>
      <c r="BT238" s="13"/>
      <c r="BU238" s="13"/>
      <c r="BV238" s="13"/>
      <c r="BW238" s="13"/>
      <c r="BX238" s="5">
        <f>COUNTIF(Y238,"*")+COUNTIF(AI238,"*")+COUNTIF(AY238,"*")+COUNTIF(BN238,"*")</f>
        <v>1</v>
      </c>
    </row>
    <row r="239" spans="1:76" s="581" customFormat="1" ht="28" hidden="1">
      <c r="A239" s="16">
        <v>15</v>
      </c>
      <c r="B239" s="16">
        <v>5</v>
      </c>
      <c r="C239" s="16" t="s">
        <v>2386</v>
      </c>
      <c r="D239" s="16">
        <v>1</v>
      </c>
      <c r="E239" s="16" t="s">
        <v>260</v>
      </c>
      <c r="F239" s="16"/>
      <c r="G239" s="16"/>
      <c r="H239" s="16"/>
      <c r="I239" s="16" t="s">
        <v>346</v>
      </c>
      <c r="J239" s="202"/>
      <c r="K239" s="16"/>
      <c r="L239" s="16"/>
      <c r="M239" s="16"/>
      <c r="N239" s="16"/>
      <c r="O239" s="202"/>
      <c r="P239" s="202"/>
      <c r="Q239" s="202"/>
      <c r="R239" s="202"/>
      <c r="S239" s="202">
        <f>Table2[[#This Row],[Minimum possible value]]</f>
        <v>0</v>
      </c>
      <c r="T239" s="202">
        <f>Table2[[#This Row],[Maximum likely or possible value]]</f>
        <v>0</v>
      </c>
      <c r="U239" s="202"/>
      <c r="V239" s="202"/>
      <c r="W239" s="202"/>
      <c r="X239" s="202"/>
      <c r="Y239" s="13"/>
      <c r="Z239" s="13"/>
      <c r="AA239" s="13"/>
      <c r="AB239" s="13"/>
      <c r="AC239" s="13"/>
      <c r="AD239" s="13"/>
      <c r="AE239" s="13"/>
      <c r="AF239" s="13"/>
      <c r="AG239" s="164"/>
      <c r="AH239" s="13"/>
      <c r="AI239" s="13"/>
      <c r="AJ239" s="13"/>
      <c r="AK239" s="13"/>
      <c r="AL239" s="13"/>
      <c r="AM239" s="13"/>
      <c r="AN239" s="13"/>
      <c r="AO239" s="13"/>
      <c r="AP239" s="13"/>
      <c r="AQ239" s="13"/>
      <c r="AR239" s="13"/>
      <c r="AS239" s="13"/>
      <c r="AT239" s="13"/>
      <c r="AU239" s="13"/>
      <c r="AV239" s="13"/>
      <c r="AW239" s="13"/>
      <c r="AX239" s="13"/>
      <c r="AY239" s="17" t="s">
        <v>347</v>
      </c>
      <c r="AZ239" s="17" t="s">
        <v>347</v>
      </c>
      <c r="BA239" s="643"/>
      <c r="BB239" s="643"/>
      <c r="BC239" s="643"/>
      <c r="BD239" s="643"/>
      <c r="BE239" s="643" t="s">
        <v>268</v>
      </c>
      <c r="BF239" s="643" t="s">
        <v>348</v>
      </c>
      <c r="BG239" s="643" t="s">
        <v>348</v>
      </c>
      <c r="BH239" s="643" t="s">
        <v>349</v>
      </c>
      <c r="BI239" s="643"/>
      <c r="BJ239" s="643"/>
      <c r="BK239" s="643"/>
      <c r="BL239" s="164"/>
      <c r="BM239" s="13"/>
      <c r="BN239" s="12"/>
      <c r="BO239" s="13"/>
      <c r="BP239" s="13"/>
      <c r="BQ239" s="13"/>
      <c r="BR239" s="13"/>
      <c r="BS239" s="13"/>
      <c r="BT239" s="13"/>
      <c r="BU239" s="13"/>
      <c r="BV239" s="13"/>
      <c r="BW239" s="13"/>
      <c r="BX239" s="5">
        <f>COUNTIF(Y239,"*")+COUNTIF(AI239,"*")+COUNTIF(AY239,"*")+COUNTIF(BN239,"*")</f>
        <v>1</v>
      </c>
    </row>
    <row r="240" spans="1:76" s="581" customFormat="1" ht="14" hidden="1">
      <c r="A240" s="22">
        <v>15</v>
      </c>
      <c r="B240" s="16">
        <v>5</v>
      </c>
      <c r="C240" s="23" t="s">
        <v>2386</v>
      </c>
      <c r="D240" s="23">
        <v>2</v>
      </c>
      <c r="E240" s="23" t="s">
        <v>1593</v>
      </c>
      <c r="F240" s="23"/>
      <c r="G240" s="23"/>
      <c r="H240" s="23"/>
      <c r="I240" s="23" t="s">
        <v>476</v>
      </c>
      <c r="J240" s="23"/>
      <c r="K240" s="23"/>
      <c r="L240" s="23"/>
      <c r="M240" s="23"/>
      <c r="N240" s="23"/>
      <c r="O240" s="204"/>
      <c r="P240" s="204"/>
      <c r="Q240" s="204"/>
      <c r="R240" s="204"/>
      <c r="S240" s="204">
        <f>Table2[[#This Row],[Minimum possible value]]</f>
        <v>0</v>
      </c>
      <c r="T240" s="204">
        <f>Table2[[#This Row],[Maximum likely or possible value]]</f>
        <v>0</v>
      </c>
      <c r="U240" s="204"/>
      <c r="V240" s="204"/>
      <c r="W240" s="204"/>
      <c r="X240" s="204"/>
      <c r="Y240" s="230"/>
      <c r="Z240" s="230"/>
      <c r="AA240" s="13"/>
      <c r="AB240" s="13"/>
      <c r="AC240" s="13"/>
      <c r="AD240" s="13"/>
      <c r="AE240" s="13"/>
      <c r="AF240" s="13"/>
      <c r="AG240" s="164"/>
      <c r="AH240" s="13"/>
      <c r="AI240" s="13"/>
      <c r="AJ240" s="13"/>
      <c r="AK240" s="13"/>
      <c r="AL240" s="13"/>
      <c r="AM240" s="13"/>
      <c r="AN240" s="13"/>
      <c r="AO240" s="13"/>
      <c r="AP240" s="13"/>
      <c r="AQ240" s="13"/>
      <c r="AR240" s="13"/>
      <c r="AS240" s="13"/>
      <c r="AT240" s="13"/>
      <c r="AU240" s="13"/>
      <c r="AV240" s="13"/>
      <c r="AW240" s="13"/>
      <c r="AX240" s="13"/>
      <c r="AY240" s="17" t="s">
        <v>477</v>
      </c>
      <c r="AZ240" s="17" t="s">
        <v>477</v>
      </c>
      <c r="BA240" s="643"/>
      <c r="BB240" s="643"/>
      <c r="BC240" s="643"/>
      <c r="BD240" s="643"/>
      <c r="BE240" s="643" t="s">
        <v>403</v>
      </c>
      <c r="BF240" s="643" t="s">
        <v>478</v>
      </c>
      <c r="BG240" s="643" t="s">
        <v>478</v>
      </c>
      <c r="BH240" s="643" t="s">
        <v>277</v>
      </c>
      <c r="BI240" s="643"/>
      <c r="BJ240" s="643"/>
      <c r="BK240" s="643"/>
      <c r="BL240" s="164"/>
      <c r="BM240" s="13"/>
      <c r="BN240" s="12"/>
      <c r="BO240" s="13"/>
      <c r="BP240" s="13"/>
      <c r="BQ240" s="13"/>
      <c r="BR240" s="13"/>
      <c r="BS240" s="13"/>
      <c r="BT240" s="13"/>
      <c r="BU240" s="13"/>
      <c r="BV240" s="13"/>
      <c r="BW240" s="13"/>
      <c r="BX240" s="5">
        <f>COUNTIF(Y240,"*")+COUNTIF(AI240,"*")+COUNTIF(AY240,"*")+COUNTIF(BN240,"*")</f>
        <v>1</v>
      </c>
    </row>
    <row r="241" spans="1:76" s="581" customFormat="1" ht="28" hidden="1">
      <c r="A241" s="1">
        <v>15</v>
      </c>
      <c r="B241" s="16">
        <v>5</v>
      </c>
      <c r="C241" s="1" t="s">
        <v>2386</v>
      </c>
      <c r="D241" s="1">
        <v>6</v>
      </c>
      <c r="E241" s="1" t="s">
        <v>566</v>
      </c>
      <c r="F241" s="1"/>
      <c r="G241" s="1"/>
      <c r="H241" s="1"/>
      <c r="I241" s="1" t="s">
        <v>621</v>
      </c>
      <c r="J241" s="205"/>
      <c r="K241" s="1"/>
      <c r="L241" s="1"/>
      <c r="M241" s="1"/>
      <c r="N241" s="1"/>
      <c r="O241" s="205"/>
      <c r="P241" s="205"/>
      <c r="Q241" s="205"/>
      <c r="R241" s="205"/>
      <c r="S241" s="205">
        <f>Table2[[#This Row],[Minimum possible value]]</f>
        <v>0</v>
      </c>
      <c r="T241" s="205">
        <f>Table2[[#This Row],[Maximum likely or possible value]]</f>
        <v>0</v>
      </c>
      <c r="U241" s="205"/>
      <c r="V241" s="205"/>
      <c r="W241" s="205"/>
      <c r="X241" s="205"/>
      <c r="Y241" s="13"/>
      <c r="Z241" s="13"/>
      <c r="AA241" s="13"/>
      <c r="AB241" s="13"/>
      <c r="AC241" s="13"/>
      <c r="AD241" s="13"/>
      <c r="AE241" s="13"/>
      <c r="AF241" s="13"/>
      <c r="AG241" s="164"/>
      <c r="AH241" s="13"/>
      <c r="AI241" s="13"/>
      <c r="AJ241" s="13"/>
      <c r="AK241" s="13"/>
      <c r="AL241" s="13"/>
      <c r="AM241" s="13"/>
      <c r="AN241" s="13"/>
      <c r="AO241" s="643"/>
      <c r="AP241" s="643"/>
      <c r="AQ241" s="643"/>
      <c r="AR241" s="643"/>
      <c r="AS241" s="643"/>
      <c r="AT241" s="643"/>
      <c r="AU241" s="643"/>
      <c r="AV241" s="643"/>
      <c r="AW241" s="13"/>
      <c r="AX241" s="13"/>
      <c r="AY241" s="17" t="s">
        <v>622</v>
      </c>
      <c r="AZ241" s="17" t="s">
        <v>622</v>
      </c>
      <c r="BA241" s="643"/>
      <c r="BB241" s="643"/>
      <c r="BC241" s="643"/>
      <c r="BD241" s="643"/>
      <c r="BE241" s="643" t="s">
        <v>585</v>
      </c>
      <c r="BF241" s="643" t="s">
        <v>623</v>
      </c>
      <c r="BG241" s="643" t="s">
        <v>623</v>
      </c>
      <c r="BH241" s="643"/>
      <c r="BI241" s="643"/>
      <c r="BJ241" s="643"/>
      <c r="BK241" s="643"/>
      <c r="BL241" s="164"/>
      <c r="BM241" s="13"/>
      <c r="BN241" s="12"/>
      <c r="BO241" s="13"/>
      <c r="BP241" s="13"/>
      <c r="BQ241" s="13"/>
      <c r="BR241" s="13"/>
      <c r="BS241" s="13"/>
      <c r="BT241" s="13"/>
      <c r="BU241" s="13"/>
      <c r="BV241" s="13"/>
      <c r="BW241" s="13"/>
      <c r="BX241" s="5">
        <f>COUNTIF(Y241,"*")+COUNTIF(AI241,"*")+COUNTIF(AY241,"*")+COUNTIF(BN241,"*")</f>
        <v>1</v>
      </c>
    </row>
    <row r="242" spans="1:76" s="581" customFormat="1" ht="98" hidden="1">
      <c r="A242" s="550">
        <v>15</v>
      </c>
      <c r="B242" s="544">
        <v>5</v>
      </c>
      <c r="C242" s="550" t="s">
        <v>2386</v>
      </c>
      <c r="D242" s="550">
        <v>24</v>
      </c>
      <c r="E242" s="550" t="s">
        <v>566</v>
      </c>
      <c r="F242" s="550"/>
      <c r="G242" s="550" t="s">
        <v>1621</v>
      </c>
      <c r="H242" s="550" t="s">
        <v>1621</v>
      </c>
      <c r="I242" s="550" t="s">
        <v>572</v>
      </c>
      <c r="J242" s="205" t="str">
        <f>_xlfn.CONCAT("'&lt;br&gt;','&lt;b&gt;','",I242, ": ','&lt;/b&gt;',",O242, ",'&lt;/br&gt;',")</f>
        <v>'&lt;br&gt;','&lt;b&gt;','Percent pool tail fines &lt; 2mm: ','&lt;/b&gt;',PoolTailFines2,'&lt;/br&gt;',</v>
      </c>
      <c r="K242" s="550" t="s">
        <v>1818</v>
      </c>
      <c r="L242" s="550" t="s">
        <v>2438</v>
      </c>
      <c r="M242" s="550" t="s">
        <v>2238</v>
      </c>
      <c r="N242" s="550" t="s">
        <v>277</v>
      </c>
      <c r="O242" s="550" t="s">
        <v>1581</v>
      </c>
      <c r="P242" s="544" t="str">
        <f>Table2[[#This Row],[measurementTerm]]</f>
        <v>PoolTailFines2</v>
      </c>
      <c r="Q242" s="544"/>
      <c r="R242" s="550"/>
      <c r="S242" s="550">
        <f>Table2[[#This Row],[Minimum possible value]]</f>
        <v>0</v>
      </c>
      <c r="T242" s="550">
        <f>Table2[[#This Row],[Maximum likely or possible value]]</f>
        <v>100</v>
      </c>
      <c r="U242" s="550"/>
      <c r="V242" s="550"/>
      <c r="W242" s="550"/>
      <c r="X242" s="550"/>
      <c r="Y242" s="572" t="s">
        <v>1885</v>
      </c>
      <c r="Z242" s="230"/>
      <c r="AA242" s="573" t="s">
        <v>574</v>
      </c>
      <c r="AB242" s="9"/>
      <c r="AC242" s="9"/>
      <c r="AD242" s="9"/>
      <c r="AE242" s="9" t="s">
        <v>2461</v>
      </c>
      <c r="AF242" s="9"/>
      <c r="AG242" s="163"/>
      <c r="AH242" s="570"/>
      <c r="AI242" s="13" t="s">
        <v>573</v>
      </c>
      <c r="AJ242" s="572" t="s">
        <v>1580</v>
      </c>
      <c r="AK242" s="572"/>
      <c r="AL242" s="572"/>
      <c r="AM242" s="572"/>
      <c r="AN242" s="572" t="s">
        <v>575</v>
      </c>
      <c r="AO242" s="643" t="s">
        <v>307</v>
      </c>
      <c r="AP242" s="643" t="s">
        <v>277</v>
      </c>
      <c r="AQ242" s="643">
        <v>0</v>
      </c>
      <c r="AR242" s="643">
        <v>100</v>
      </c>
      <c r="AS242" s="643" t="s">
        <v>576</v>
      </c>
      <c r="AT242" s="643"/>
      <c r="AU242" s="643" t="s">
        <v>2464</v>
      </c>
      <c r="AV242" s="643"/>
      <c r="AW242" s="9"/>
      <c r="AX242" s="9"/>
      <c r="AY242" s="569"/>
      <c r="AZ242" s="569"/>
      <c r="BA242" s="572"/>
      <c r="BB242" s="572"/>
      <c r="BC242" s="572"/>
      <c r="BD242" s="572"/>
      <c r="BE242" s="572"/>
      <c r="BF242" s="572"/>
      <c r="BG242" s="572"/>
      <c r="BH242" s="13"/>
      <c r="BI242" s="13"/>
      <c r="BJ242" s="13"/>
      <c r="BK242" s="13"/>
      <c r="BL242" s="163"/>
      <c r="BM242" s="9"/>
      <c r="BN242" s="12" t="s">
        <v>572</v>
      </c>
      <c r="BO242" s="572" t="s">
        <v>2533</v>
      </c>
      <c r="BP242" s="230"/>
      <c r="BQ242" s="230"/>
      <c r="BR242" s="572" t="s">
        <v>577</v>
      </c>
      <c r="BS242" s="572" t="s">
        <v>329</v>
      </c>
      <c r="BT242" s="572" t="s">
        <v>2464</v>
      </c>
      <c r="BU242" s="572"/>
      <c r="BV242" s="572"/>
      <c r="BW242" s="572"/>
      <c r="BX242" s="580">
        <f>COUNTIF(AA242,"*")+COUNTIF(AI242,"*")+COUNTIF(AY242,"*")+COUNTIF(BN242,"*")</f>
        <v>3</v>
      </c>
    </row>
    <row r="243" spans="1:76" s="581" customFormat="1" ht="14" hidden="1">
      <c r="A243" s="184">
        <v>15</v>
      </c>
      <c r="B243" s="16">
        <v>5</v>
      </c>
      <c r="C243" s="184" t="s">
        <v>2386</v>
      </c>
      <c r="D243" s="184">
        <v>7</v>
      </c>
      <c r="E243" s="184" t="s">
        <v>711</v>
      </c>
      <c r="F243" s="184"/>
      <c r="G243" s="184"/>
      <c r="H243" s="184"/>
      <c r="I243" s="184" t="s">
        <v>2422</v>
      </c>
      <c r="J243" s="206"/>
      <c r="K243" s="27"/>
      <c r="L243" s="27"/>
      <c r="M243" s="27"/>
      <c r="N243" s="27"/>
      <c r="O243" s="206"/>
      <c r="P243" s="206"/>
      <c r="Q243" s="206"/>
      <c r="R243" s="206"/>
      <c r="S243" s="206">
        <f>Table2[[#This Row],[Minimum possible value]]</f>
        <v>0</v>
      </c>
      <c r="T243" s="206">
        <f>Table2[[#This Row],[Maximum likely or possible value]]</f>
        <v>0</v>
      </c>
      <c r="U243" s="206"/>
      <c r="V243" s="206"/>
      <c r="W243" s="206"/>
      <c r="X243" s="206"/>
      <c r="Y243" s="13" t="s">
        <v>1216</v>
      </c>
      <c r="Z243" s="13"/>
      <c r="AA243" s="13"/>
      <c r="AB243" s="13"/>
      <c r="AC243" s="13"/>
      <c r="AD243" s="13"/>
      <c r="AE243" s="13"/>
      <c r="AF243" s="13"/>
      <c r="AG243" s="164"/>
      <c r="AH243" s="13"/>
      <c r="AI243" s="11"/>
      <c r="AJ243" s="11"/>
      <c r="AK243" s="11"/>
      <c r="AL243" s="11"/>
      <c r="AM243" s="11"/>
      <c r="AN243" s="11"/>
      <c r="AO243" s="11"/>
      <c r="AP243" s="11"/>
      <c r="AQ243" s="11"/>
      <c r="AR243" s="11"/>
      <c r="AS243" s="11"/>
      <c r="AT243" s="11"/>
      <c r="AU243" s="11"/>
      <c r="AV243" s="11"/>
      <c r="AW243" s="11"/>
      <c r="AX243" s="11"/>
      <c r="AY243" s="17"/>
      <c r="AZ243" s="17"/>
      <c r="BA243" s="643"/>
      <c r="BB243" s="643"/>
      <c r="BC243" s="643"/>
      <c r="BD243" s="643"/>
      <c r="BE243" s="643"/>
      <c r="BF243" s="643"/>
      <c r="BG243" s="643"/>
      <c r="BH243" s="643"/>
      <c r="BI243" s="643"/>
      <c r="BJ243" s="643"/>
      <c r="BK243" s="643"/>
      <c r="BL243" s="164"/>
      <c r="BM243" s="13"/>
      <c r="BN243" s="25"/>
      <c r="BO243" s="11"/>
      <c r="BP243" s="11"/>
      <c r="BQ243" s="11"/>
      <c r="BR243" s="11"/>
      <c r="BS243" s="11"/>
      <c r="BT243" s="11"/>
      <c r="BU243" s="11"/>
      <c r="BV243" s="11"/>
      <c r="BW243" s="11"/>
      <c r="BX243" s="5">
        <f>COUNTIF(AA243,"*")+COUNTIF(AJ243,"*")+COUNTIF(AY243,"*")+COUNTIF(BN243,"*")</f>
        <v>0</v>
      </c>
    </row>
    <row r="244" spans="1:76" s="581" customFormat="1" ht="29" hidden="1">
      <c r="A244" s="32">
        <f>A243+1</f>
        <v>16</v>
      </c>
      <c r="B244" s="16">
        <v>5</v>
      </c>
      <c r="C244" s="32" t="s">
        <v>2386</v>
      </c>
      <c r="D244" s="32">
        <v>9</v>
      </c>
      <c r="E244" s="32" t="s">
        <v>856</v>
      </c>
      <c r="F244" s="32"/>
      <c r="G244" s="32"/>
      <c r="H244" s="32"/>
      <c r="I244" s="32" t="s">
        <v>905</v>
      </c>
      <c r="J244" s="207"/>
      <c r="K244" s="32"/>
      <c r="L244" s="32"/>
      <c r="M244" s="32"/>
      <c r="N244" s="32"/>
      <c r="O244" s="207"/>
      <c r="P244" s="207"/>
      <c r="Q244" s="207"/>
      <c r="R244" s="207"/>
      <c r="S244" s="207">
        <f>Table2[[#This Row],[Minimum possible value]]</f>
        <v>0</v>
      </c>
      <c r="T244" s="207">
        <f>Table2[[#This Row],[Maximum likely or possible value]]</f>
        <v>0</v>
      </c>
      <c r="U244" s="207"/>
      <c r="V244" s="207"/>
      <c r="W244" s="207"/>
      <c r="X244" s="207"/>
      <c r="Y244" s="13" t="s">
        <v>906</v>
      </c>
      <c r="Z244" s="37"/>
      <c r="AA244" s="129" t="s">
        <v>905</v>
      </c>
      <c r="AB244" s="434" t="s">
        <v>907</v>
      </c>
      <c r="AC244" s="434"/>
      <c r="AD244" s="37"/>
      <c r="AE244" s="37"/>
      <c r="AF244" s="37"/>
      <c r="AG244" s="168"/>
      <c r="AH244" s="37"/>
      <c r="AI244" s="13"/>
      <c r="AJ244" s="13"/>
      <c r="AK244" s="13"/>
      <c r="AL244" s="13"/>
      <c r="AM244" s="13"/>
      <c r="AN244" s="13"/>
      <c r="AO244" s="643"/>
      <c r="AP244" s="643"/>
      <c r="AQ244" s="643"/>
      <c r="AR244" s="643"/>
      <c r="AS244" s="643"/>
      <c r="AT244" s="643"/>
      <c r="AU244" s="643"/>
      <c r="AV244" s="643"/>
      <c r="AW244" s="37"/>
      <c r="AX244" s="37"/>
      <c r="AY244" s="12"/>
      <c r="AZ244" s="12"/>
      <c r="BA244" s="13"/>
      <c r="BB244" s="13"/>
      <c r="BC244" s="13"/>
      <c r="BD244" s="13"/>
      <c r="BE244" s="13"/>
      <c r="BF244" s="13"/>
      <c r="BG244" s="13"/>
      <c r="BH244" s="13"/>
      <c r="BI244" s="13"/>
      <c r="BJ244" s="13"/>
      <c r="BK244" s="13"/>
      <c r="BL244" s="168"/>
      <c r="BM244" s="37"/>
      <c r="BN244" s="12"/>
      <c r="BO244" s="13"/>
      <c r="BP244" s="13"/>
      <c r="BQ244" s="13"/>
      <c r="BR244" s="13"/>
      <c r="BS244" s="13"/>
      <c r="BT244" s="13"/>
      <c r="BU244" s="13"/>
      <c r="BV244" s="13"/>
      <c r="BW244" s="13"/>
      <c r="BX244" s="5">
        <f>COUNTIF(Y244,"*")+COUNTIF(AI244,"*")+COUNTIF(AY244,"*")+COUNTIF(BN244,"*")</f>
        <v>1</v>
      </c>
    </row>
    <row r="245" spans="1:76" s="581" customFormat="1" ht="28" hidden="1">
      <c r="A245" s="16">
        <v>16</v>
      </c>
      <c r="B245" s="16">
        <v>5</v>
      </c>
      <c r="C245" s="16" t="s">
        <v>2386</v>
      </c>
      <c r="D245" s="16">
        <v>1</v>
      </c>
      <c r="E245" s="16" t="s">
        <v>260</v>
      </c>
      <c r="F245" s="16"/>
      <c r="G245" s="16"/>
      <c r="H245" s="16"/>
      <c r="I245" s="16" t="s">
        <v>350</v>
      </c>
      <c r="J245" s="202"/>
      <c r="K245" s="16"/>
      <c r="L245" s="16"/>
      <c r="M245" s="16"/>
      <c r="N245" s="16"/>
      <c r="O245" s="202"/>
      <c r="P245" s="202"/>
      <c r="Q245" s="202"/>
      <c r="R245" s="202"/>
      <c r="S245" s="202">
        <f>Table2[[#This Row],[Minimum possible value]]</f>
        <v>0</v>
      </c>
      <c r="T245" s="202">
        <f>Table2[[#This Row],[Maximum likely or possible value]]</f>
        <v>0</v>
      </c>
      <c r="U245" s="202"/>
      <c r="V245" s="202"/>
      <c r="W245" s="202"/>
      <c r="X245" s="202"/>
      <c r="Y245" s="13"/>
      <c r="Z245" s="13"/>
      <c r="AA245" s="13"/>
      <c r="AB245" s="13"/>
      <c r="AC245" s="13"/>
      <c r="AD245" s="13"/>
      <c r="AE245" s="13"/>
      <c r="AF245" s="13"/>
      <c r="AG245" s="164"/>
      <c r="AH245" s="13"/>
      <c r="AI245" s="13"/>
      <c r="AJ245" s="13"/>
      <c r="AK245" s="13"/>
      <c r="AL245" s="13"/>
      <c r="AM245" s="13"/>
      <c r="AN245" s="13"/>
      <c r="AO245" s="13"/>
      <c r="AP245" s="13"/>
      <c r="AQ245" s="13"/>
      <c r="AR245" s="13"/>
      <c r="AS245" s="13"/>
      <c r="AT245" s="13"/>
      <c r="AU245" s="13"/>
      <c r="AV245" s="13"/>
      <c r="AW245" s="13"/>
      <c r="AX245" s="13"/>
      <c r="AY245" s="17" t="s">
        <v>351</v>
      </c>
      <c r="AZ245" s="17" t="s">
        <v>351</v>
      </c>
      <c r="BA245" s="643"/>
      <c r="BB245" s="643"/>
      <c r="BC245" s="643"/>
      <c r="BD245" s="643"/>
      <c r="BE245" s="643" t="s">
        <v>268</v>
      </c>
      <c r="BF245" s="643" t="s">
        <v>350</v>
      </c>
      <c r="BG245" s="643" t="s">
        <v>350</v>
      </c>
      <c r="BH245" s="643" t="s">
        <v>248</v>
      </c>
      <c r="BI245" s="643"/>
      <c r="BJ245" s="643"/>
      <c r="BK245" s="643"/>
      <c r="BL245" s="164"/>
      <c r="BM245" s="13"/>
      <c r="BN245" s="12"/>
      <c r="BO245" s="13"/>
      <c r="BP245" s="13"/>
      <c r="BQ245" s="13"/>
      <c r="BR245" s="13"/>
      <c r="BS245" s="13"/>
      <c r="BT245" s="13"/>
      <c r="BU245" s="13"/>
      <c r="BV245" s="13"/>
      <c r="BW245" s="13"/>
      <c r="BX245" s="5">
        <f>COUNTIF(Y245,"*")+COUNTIF(AI245,"*")+COUNTIF(AY245,"*")+COUNTIF(BN245,"*")</f>
        <v>1</v>
      </c>
    </row>
    <row r="246" spans="1:76" s="581" customFormat="1" ht="14" hidden="1">
      <c r="A246" s="22">
        <v>16</v>
      </c>
      <c r="B246" s="16">
        <v>5</v>
      </c>
      <c r="C246" s="23" t="s">
        <v>2386</v>
      </c>
      <c r="D246" s="23">
        <v>2</v>
      </c>
      <c r="E246" s="23" t="s">
        <v>1593</v>
      </c>
      <c r="F246" s="23"/>
      <c r="G246" s="23"/>
      <c r="H246" s="23"/>
      <c r="I246" s="23" t="s">
        <v>479</v>
      </c>
      <c r="J246" s="23"/>
      <c r="K246" s="23"/>
      <c r="L246" s="23"/>
      <c r="M246" s="23"/>
      <c r="N246" s="23"/>
      <c r="O246" s="204"/>
      <c r="P246" s="204"/>
      <c r="Q246" s="204"/>
      <c r="R246" s="204"/>
      <c r="S246" s="204">
        <f>Table2[[#This Row],[Minimum possible value]]</f>
        <v>0</v>
      </c>
      <c r="T246" s="204">
        <f>Table2[[#This Row],[Maximum likely or possible value]]</f>
        <v>0</v>
      </c>
      <c r="U246" s="204"/>
      <c r="V246" s="204"/>
      <c r="W246" s="204"/>
      <c r="X246" s="204"/>
      <c r="Y246" s="230"/>
      <c r="Z246" s="230"/>
      <c r="AA246" s="13"/>
      <c r="AB246" s="13"/>
      <c r="AC246" s="13"/>
      <c r="AD246" s="13"/>
      <c r="AE246" s="13"/>
      <c r="AF246" s="13"/>
      <c r="AG246" s="164"/>
      <c r="AH246" s="13"/>
      <c r="AI246" s="13"/>
      <c r="AJ246" s="13"/>
      <c r="AK246" s="13"/>
      <c r="AL246" s="13"/>
      <c r="AM246" s="13"/>
      <c r="AN246" s="13"/>
      <c r="AO246" s="13"/>
      <c r="AP246" s="13"/>
      <c r="AQ246" s="13"/>
      <c r="AR246" s="13"/>
      <c r="AS246" s="13"/>
      <c r="AT246" s="13"/>
      <c r="AU246" s="13"/>
      <c r="AV246" s="13"/>
      <c r="AW246" s="13"/>
      <c r="AX246" s="13"/>
      <c r="AY246" s="17" t="s">
        <v>480</v>
      </c>
      <c r="AZ246" s="17" t="s">
        <v>480</v>
      </c>
      <c r="BA246" s="643"/>
      <c r="BB246" s="643"/>
      <c r="BC246" s="643"/>
      <c r="BD246" s="643"/>
      <c r="BE246" s="643" t="s">
        <v>403</v>
      </c>
      <c r="BF246" s="643" t="s">
        <v>479</v>
      </c>
      <c r="BG246" s="643" t="s">
        <v>479</v>
      </c>
      <c r="BH246" s="643" t="s">
        <v>277</v>
      </c>
      <c r="BI246" s="643"/>
      <c r="BJ246" s="643"/>
      <c r="BK246" s="643"/>
      <c r="BL246" s="164"/>
      <c r="BM246" s="13"/>
      <c r="BN246" s="12"/>
      <c r="BO246" s="13"/>
      <c r="BP246" s="13"/>
      <c r="BQ246" s="13"/>
      <c r="BR246" s="13"/>
      <c r="BS246" s="13"/>
      <c r="BT246" s="13"/>
      <c r="BU246" s="13"/>
      <c r="BV246" s="13"/>
      <c r="BW246" s="13"/>
      <c r="BX246" s="5">
        <f>COUNTIF(Y246,"*")+COUNTIF(AI246,"*")+COUNTIF(AY246,"*")+COUNTIF(BN246,"*")</f>
        <v>1</v>
      </c>
    </row>
    <row r="247" spans="1:76" s="581" customFormat="1" ht="28" hidden="1">
      <c r="A247" s="1">
        <v>16</v>
      </c>
      <c r="B247" s="16">
        <v>5</v>
      </c>
      <c r="C247" s="1" t="s">
        <v>2386</v>
      </c>
      <c r="D247" s="1">
        <v>6</v>
      </c>
      <c r="E247" s="1" t="s">
        <v>566</v>
      </c>
      <c r="F247" s="1"/>
      <c r="G247" s="1"/>
      <c r="H247" s="1"/>
      <c r="I247" s="1" t="s">
        <v>624</v>
      </c>
      <c r="J247" s="205"/>
      <c r="K247" s="1"/>
      <c r="L247" s="1"/>
      <c r="M247" s="1"/>
      <c r="N247" s="1"/>
      <c r="O247" s="205"/>
      <c r="P247" s="205"/>
      <c r="Q247" s="205"/>
      <c r="R247" s="205"/>
      <c r="S247" s="205">
        <f>Table2[[#This Row],[Minimum possible value]]</f>
        <v>0</v>
      </c>
      <c r="T247" s="205">
        <f>Table2[[#This Row],[Maximum likely or possible value]]</f>
        <v>0</v>
      </c>
      <c r="U247" s="205"/>
      <c r="V247" s="205"/>
      <c r="W247" s="205"/>
      <c r="X247" s="205"/>
      <c r="Y247" s="13"/>
      <c r="Z247" s="13"/>
      <c r="AA247" s="13"/>
      <c r="AB247" s="13"/>
      <c r="AC247" s="13"/>
      <c r="AD247" s="13"/>
      <c r="AE247" s="13"/>
      <c r="AF247" s="13"/>
      <c r="AG247" s="164"/>
      <c r="AH247" s="13"/>
      <c r="AI247" s="13"/>
      <c r="AJ247" s="13"/>
      <c r="AK247" s="13"/>
      <c r="AL247" s="13"/>
      <c r="AM247" s="13"/>
      <c r="AN247" s="13"/>
      <c r="AO247" s="643"/>
      <c r="AP247" s="643"/>
      <c r="AQ247" s="643"/>
      <c r="AR247" s="643"/>
      <c r="AS247" s="643"/>
      <c r="AT247" s="643"/>
      <c r="AU247" s="643"/>
      <c r="AV247" s="643"/>
      <c r="AW247" s="13"/>
      <c r="AX247" s="13"/>
      <c r="AY247" s="17" t="s">
        <v>625</v>
      </c>
      <c r="AZ247" s="17" t="s">
        <v>625</v>
      </c>
      <c r="BA247" s="643"/>
      <c r="BB247" s="643"/>
      <c r="BC247" s="643"/>
      <c r="BD247" s="643"/>
      <c r="BE247" s="643" t="s">
        <v>585</v>
      </c>
      <c r="BF247" s="643" t="s">
        <v>624</v>
      </c>
      <c r="BG247" s="643" t="s">
        <v>624</v>
      </c>
      <c r="BH247" s="643" t="s">
        <v>499</v>
      </c>
      <c r="BI247" s="643"/>
      <c r="BJ247" s="643"/>
      <c r="BK247" s="643"/>
      <c r="BL247" s="164"/>
      <c r="BM247" s="13"/>
      <c r="BN247" s="12"/>
      <c r="BO247" s="13"/>
      <c r="BP247" s="13"/>
      <c r="BQ247" s="13"/>
      <c r="BR247" s="13"/>
      <c r="BS247" s="13"/>
      <c r="BT247" s="13"/>
      <c r="BU247" s="13"/>
      <c r="BV247" s="13"/>
      <c r="BW247" s="13"/>
      <c r="BX247" s="5">
        <f>COUNTIF(Y247,"*")+COUNTIF(AI247,"*")+COUNTIF(AY247,"*")+COUNTIF(BN247,"*")</f>
        <v>1</v>
      </c>
    </row>
    <row r="248" spans="1:76" s="581" customFormat="1" ht="98" hidden="1">
      <c r="A248" s="550">
        <v>16</v>
      </c>
      <c r="B248" s="544">
        <v>5</v>
      </c>
      <c r="C248" s="550" t="s">
        <v>2386</v>
      </c>
      <c r="D248" s="550">
        <v>25</v>
      </c>
      <c r="E248" s="550" t="s">
        <v>566</v>
      </c>
      <c r="F248" s="550"/>
      <c r="G248" s="550" t="s">
        <v>1621</v>
      </c>
      <c r="H248" s="550" t="s">
        <v>1621</v>
      </c>
      <c r="I248" s="550" t="s">
        <v>599</v>
      </c>
      <c r="J248" s="205" t="str">
        <f>_xlfn.CONCAT("'&lt;br&gt;','&lt;b&gt;','",I248, ": ','&lt;/b&gt;',",O248, ",'&lt;/br&gt;',")</f>
        <v>'&lt;br&gt;','&lt;b&gt;','Percent pool tail fines &lt; 6mm: ','&lt;/b&gt;',PoolTailFines6,'&lt;/br&gt;',</v>
      </c>
      <c r="K248" s="550" t="s">
        <v>1820</v>
      </c>
      <c r="L248" s="550" t="s">
        <v>2438</v>
      </c>
      <c r="M248" s="550" t="s">
        <v>2238</v>
      </c>
      <c r="N248" s="550" t="s">
        <v>277</v>
      </c>
      <c r="O248" s="550" t="s">
        <v>600</v>
      </c>
      <c r="P248" s="544" t="str">
        <f>Table2[[#This Row],[measurementTerm]]</f>
        <v>PoolTailFines6</v>
      </c>
      <c r="Q248" s="544"/>
      <c r="R248" s="550"/>
      <c r="S248" s="550">
        <f>Table2[[#This Row],[Minimum possible value]]</f>
        <v>0</v>
      </c>
      <c r="T248" s="550">
        <f>Table2[[#This Row],[Maximum likely or possible value]]</f>
        <v>100</v>
      </c>
      <c r="U248" s="550"/>
      <c r="V248" s="550"/>
      <c r="W248" s="550"/>
      <c r="X248" s="550"/>
      <c r="Y248" s="572"/>
      <c r="Z248" s="230"/>
      <c r="AA248" s="572"/>
      <c r="AB248" s="13"/>
      <c r="AC248" s="13"/>
      <c r="AD248" s="13"/>
      <c r="AE248" s="9"/>
      <c r="AF248" s="13"/>
      <c r="AG248" s="164"/>
      <c r="AH248" s="572"/>
      <c r="AI248" s="13" t="s">
        <v>600</v>
      </c>
      <c r="AJ248" s="572" t="s">
        <v>1739</v>
      </c>
      <c r="AK248" s="572"/>
      <c r="AL248" s="572"/>
      <c r="AM248" s="572"/>
      <c r="AN248" s="572" t="s">
        <v>601</v>
      </c>
      <c r="AO248" s="643" t="s">
        <v>307</v>
      </c>
      <c r="AP248" s="643" t="s">
        <v>277</v>
      </c>
      <c r="AQ248" s="643">
        <v>0</v>
      </c>
      <c r="AR248" s="643">
        <v>100</v>
      </c>
      <c r="AS248" s="643" t="s">
        <v>576</v>
      </c>
      <c r="AT248" s="643"/>
      <c r="AU248" s="643" t="s">
        <v>2464</v>
      </c>
      <c r="AV248" s="643"/>
      <c r="AW248" s="13"/>
      <c r="AX248" s="13"/>
      <c r="AY248" s="569"/>
      <c r="AZ248" s="569"/>
      <c r="BA248" s="572"/>
      <c r="BB248" s="572"/>
      <c r="BC248" s="572"/>
      <c r="BD248" s="572"/>
      <c r="BE248" s="572"/>
      <c r="BF248" s="572"/>
      <c r="BG248" s="572"/>
      <c r="BH248" s="13"/>
      <c r="BI248" s="13"/>
      <c r="BJ248" s="13"/>
      <c r="BK248" s="13"/>
      <c r="BL248" s="164"/>
      <c r="BM248" s="13"/>
      <c r="BN248" s="12" t="s">
        <v>599</v>
      </c>
      <c r="BO248" s="572" t="s">
        <v>2534</v>
      </c>
      <c r="BP248" s="230"/>
      <c r="BQ248" s="230"/>
      <c r="BR248" s="572" t="s">
        <v>577</v>
      </c>
      <c r="BS248" s="572" t="s">
        <v>329</v>
      </c>
      <c r="BT248" s="572" t="s">
        <v>2464</v>
      </c>
      <c r="BU248" s="572"/>
      <c r="BV248" s="572"/>
      <c r="BW248" s="572"/>
      <c r="BX248" s="580">
        <f>COUNTIF(Y248,"*")+COUNTIF(AI248,"*")+COUNTIF(AY248,"*")+COUNTIF(BN248,"*")</f>
        <v>2</v>
      </c>
    </row>
    <row r="249" spans="1:76" s="581" customFormat="1" ht="14" hidden="1">
      <c r="A249" s="27">
        <v>16</v>
      </c>
      <c r="B249" s="16">
        <v>5</v>
      </c>
      <c r="C249" s="27" t="s">
        <v>2386</v>
      </c>
      <c r="D249" s="27">
        <v>7</v>
      </c>
      <c r="E249" s="27" t="s">
        <v>711</v>
      </c>
      <c r="F249" s="27"/>
      <c r="G249" s="184"/>
      <c r="H249" s="184"/>
      <c r="I249" s="184" t="s">
        <v>1599</v>
      </c>
      <c r="J249" s="206"/>
      <c r="K249" s="27"/>
      <c r="L249" s="27"/>
      <c r="M249" s="27"/>
      <c r="N249" s="27"/>
      <c r="O249" s="206"/>
      <c r="P249" s="206"/>
      <c r="Q249" s="206"/>
      <c r="R249" s="206"/>
      <c r="S249" s="206">
        <f>Table2[[#This Row],[Minimum possible value]]</f>
        <v>0</v>
      </c>
      <c r="T249" s="206">
        <f>Table2[[#This Row],[Maximum likely or possible value]]</f>
        <v>0</v>
      </c>
      <c r="U249" s="206"/>
      <c r="V249" s="206"/>
      <c r="W249" s="206"/>
      <c r="X249" s="206"/>
      <c r="Y249" s="13" t="s">
        <v>1217</v>
      </c>
      <c r="Z249" s="13"/>
      <c r="AA249" s="13"/>
      <c r="AB249" s="13"/>
      <c r="AC249" s="13"/>
      <c r="AD249" s="13"/>
      <c r="AE249" s="13"/>
      <c r="AF249" s="13"/>
      <c r="AG249" s="164"/>
      <c r="AH249" s="13"/>
      <c r="AI249" s="11"/>
      <c r="AJ249" s="11"/>
      <c r="AK249" s="11"/>
      <c r="AL249" s="11"/>
      <c r="AM249" s="11"/>
      <c r="AN249" s="11"/>
      <c r="AO249" s="11"/>
      <c r="AP249" s="11"/>
      <c r="AQ249" s="11"/>
      <c r="AR249" s="11"/>
      <c r="AS249" s="11"/>
      <c r="AT249" s="11"/>
      <c r="AU249" s="11"/>
      <c r="AV249" s="11"/>
      <c r="AW249" s="11"/>
      <c r="AX249" s="11"/>
      <c r="AY249" s="17"/>
      <c r="AZ249" s="17"/>
      <c r="BA249" s="643"/>
      <c r="BB249" s="643"/>
      <c r="BC249" s="643"/>
      <c r="BD249" s="643"/>
      <c r="BE249" s="643"/>
      <c r="BF249" s="643"/>
      <c r="BG249" s="643"/>
      <c r="BH249" s="643"/>
      <c r="BI249" s="643"/>
      <c r="BJ249" s="643"/>
      <c r="BK249" s="643"/>
      <c r="BL249" s="164"/>
      <c r="BM249" s="13"/>
      <c r="BN249" s="25"/>
      <c r="BO249" s="11"/>
      <c r="BP249" s="11"/>
      <c r="BQ249" s="11"/>
      <c r="BR249" s="11"/>
      <c r="BS249" s="11"/>
      <c r="BT249" s="11"/>
      <c r="BU249" s="11"/>
      <c r="BV249" s="11"/>
      <c r="BW249" s="11"/>
      <c r="BX249" s="5">
        <f>COUNTIF(AA249,"*")+COUNTIF(AJ249,"*")+COUNTIF(AY249,"*")+COUNTIF(BN249,"*")</f>
        <v>0</v>
      </c>
    </row>
    <row r="250" spans="1:76" s="581" customFormat="1" ht="14.5" hidden="1">
      <c r="A250" s="32">
        <f>A249+1</f>
        <v>17</v>
      </c>
      <c r="B250" s="16">
        <v>5</v>
      </c>
      <c r="C250" s="32" t="s">
        <v>2386</v>
      </c>
      <c r="D250" s="32">
        <v>9</v>
      </c>
      <c r="E250" s="32" t="s">
        <v>856</v>
      </c>
      <c r="F250" s="32"/>
      <c r="G250" s="32"/>
      <c r="H250" s="32"/>
      <c r="I250" s="32" t="s">
        <v>908</v>
      </c>
      <c r="J250" s="207"/>
      <c r="K250" s="32"/>
      <c r="L250" s="32"/>
      <c r="M250" s="32"/>
      <c r="N250" s="32"/>
      <c r="O250" s="207"/>
      <c r="P250" s="207"/>
      <c r="Q250" s="207"/>
      <c r="R250" s="207"/>
      <c r="S250" s="207">
        <f>Table2[[#This Row],[Minimum possible value]]</f>
        <v>0</v>
      </c>
      <c r="T250" s="207">
        <f>Table2[[#This Row],[Maximum likely or possible value]]</f>
        <v>0</v>
      </c>
      <c r="U250" s="207"/>
      <c r="V250" s="207"/>
      <c r="W250" s="207"/>
      <c r="X250" s="207"/>
      <c r="Y250" s="13" t="s">
        <v>909</v>
      </c>
      <c r="Z250" s="37"/>
      <c r="AA250" s="129" t="s">
        <v>908</v>
      </c>
      <c r="AB250" s="434" t="s">
        <v>910</v>
      </c>
      <c r="AC250" s="434"/>
      <c r="AD250" s="37"/>
      <c r="AE250" s="37"/>
      <c r="AF250" s="37"/>
      <c r="AG250" s="168"/>
      <c r="AH250" s="37"/>
      <c r="AI250" s="13"/>
      <c r="AJ250" s="13"/>
      <c r="AK250" s="13"/>
      <c r="AL250" s="13"/>
      <c r="AM250" s="13"/>
      <c r="AN250" s="13"/>
      <c r="AO250" s="643"/>
      <c r="AP250" s="643"/>
      <c r="AQ250" s="643"/>
      <c r="AR250" s="643"/>
      <c r="AS250" s="643"/>
      <c r="AT250" s="643"/>
      <c r="AU250" s="643"/>
      <c r="AV250" s="643"/>
      <c r="AW250" s="37"/>
      <c r="AX250" s="37"/>
      <c r="AY250" s="12"/>
      <c r="AZ250" s="12"/>
      <c r="BA250" s="13"/>
      <c r="BB250" s="13"/>
      <c r="BC250" s="13"/>
      <c r="BD250" s="13"/>
      <c r="BE250" s="13"/>
      <c r="BF250" s="13"/>
      <c r="BG250" s="13"/>
      <c r="BH250" s="13"/>
      <c r="BI250" s="13"/>
      <c r="BJ250" s="13"/>
      <c r="BK250" s="13"/>
      <c r="BL250" s="168"/>
      <c r="BM250" s="37"/>
      <c r="BN250" s="12"/>
      <c r="BO250" s="13"/>
      <c r="BP250" s="13"/>
      <c r="BQ250" s="13"/>
      <c r="BR250" s="13"/>
      <c r="BS250" s="13"/>
      <c r="BT250" s="13"/>
      <c r="BU250" s="13"/>
      <c r="BV250" s="13"/>
      <c r="BW250" s="13"/>
      <c r="BX250" s="5">
        <f>COUNTIF(Y250,"*")+COUNTIF(AI250,"*")+COUNTIF(AY250,"*")+COUNTIF(BN250,"*")</f>
        <v>1</v>
      </c>
    </row>
    <row r="251" spans="1:76" s="581" customFormat="1" ht="42" hidden="1">
      <c r="A251" s="16">
        <v>17</v>
      </c>
      <c r="B251" s="16">
        <v>5</v>
      </c>
      <c r="C251" s="16" t="s">
        <v>2386</v>
      </c>
      <c r="D251" s="16">
        <v>1</v>
      </c>
      <c r="E251" s="16" t="s">
        <v>260</v>
      </c>
      <c r="F251" s="16"/>
      <c r="G251" s="16"/>
      <c r="H251" s="16"/>
      <c r="I251" s="16" t="s">
        <v>352</v>
      </c>
      <c r="J251" s="202"/>
      <c r="K251" s="16"/>
      <c r="L251" s="16"/>
      <c r="M251" s="16"/>
      <c r="N251" s="16"/>
      <c r="O251" s="202"/>
      <c r="P251" s="202"/>
      <c r="Q251" s="202"/>
      <c r="R251" s="202"/>
      <c r="S251" s="202">
        <f>Table2[[#This Row],[Minimum possible value]]</f>
        <v>0</v>
      </c>
      <c r="T251" s="202">
        <f>Table2[[#This Row],[Maximum likely or possible value]]</f>
        <v>0</v>
      </c>
      <c r="U251" s="202"/>
      <c r="V251" s="202"/>
      <c r="W251" s="202"/>
      <c r="X251" s="202"/>
      <c r="Y251" s="13"/>
      <c r="Z251" s="13"/>
      <c r="AA251" s="13"/>
      <c r="AB251" s="13"/>
      <c r="AC251" s="13"/>
      <c r="AD251" s="13"/>
      <c r="AE251" s="13"/>
      <c r="AF251" s="13"/>
      <c r="AG251" s="164"/>
      <c r="AH251" s="13"/>
      <c r="AI251" s="13"/>
      <c r="AJ251" s="13"/>
      <c r="AK251" s="13"/>
      <c r="AL251" s="13"/>
      <c r="AM251" s="13"/>
      <c r="AN251" s="13"/>
      <c r="AO251" s="13"/>
      <c r="AP251" s="13"/>
      <c r="AQ251" s="13"/>
      <c r="AR251" s="13"/>
      <c r="AS251" s="13"/>
      <c r="AT251" s="13"/>
      <c r="AU251" s="13"/>
      <c r="AV251" s="13"/>
      <c r="AW251" s="13"/>
      <c r="AX251" s="13"/>
      <c r="AY251" s="17" t="s">
        <v>353</v>
      </c>
      <c r="AZ251" s="17" t="s">
        <v>353</v>
      </c>
      <c r="BA251" s="643"/>
      <c r="BB251" s="643"/>
      <c r="BC251" s="643"/>
      <c r="BD251" s="643"/>
      <c r="BE251" s="643" t="s">
        <v>268</v>
      </c>
      <c r="BF251" s="643" t="s">
        <v>352</v>
      </c>
      <c r="BG251" s="643" t="s">
        <v>352</v>
      </c>
      <c r="BH251" s="643" t="s">
        <v>343</v>
      </c>
      <c r="BI251" s="643"/>
      <c r="BJ251" s="643"/>
      <c r="BK251" s="643"/>
      <c r="BL251" s="164"/>
      <c r="BM251" s="13"/>
      <c r="BN251" s="12"/>
      <c r="BO251" s="13"/>
      <c r="BP251" s="13"/>
      <c r="BQ251" s="13"/>
      <c r="BR251" s="13"/>
      <c r="BS251" s="13"/>
      <c r="BT251" s="13"/>
      <c r="BU251" s="13"/>
      <c r="BV251" s="13"/>
      <c r="BW251" s="13"/>
      <c r="BX251" s="5">
        <f>COUNTIF(Y251,"*")+COUNTIF(AI251,"*")+COUNTIF(AY251,"*")+COUNTIF(BN251,"*")</f>
        <v>1</v>
      </c>
    </row>
    <row r="252" spans="1:76" s="581" customFormat="1" ht="14" hidden="1">
      <c r="A252" s="22">
        <v>17</v>
      </c>
      <c r="B252" s="16">
        <v>5</v>
      </c>
      <c r="C252" s="23" t="s">
        <v>2386</v>
      </c>
      <c r="D252" s="23">
        <v>2</v>
      </c>
      <c r="E252" s="23" t="s">
        <v>1593</v>
      </c>
      <c r="F252" s="23"/>
      <c r="G252" s="23"/>
      <c r="H252" s="23"/>
      <c r="I252" s="23" t="s">
        <v>481</v>
      </c>
      <c r="J252" s="23"/>
      <c r="K252" s="23"/>
      <c r="L252" s="23"/>
      <c r="M252" s="23"/>
      <c r="N252" s="23"/>
      <c r="O252" s="204"/>
      <c r="P252" s="204"/>
      <c r="Q252" s="204"/>
      <c r="R252" s="204"/>
      <c r="S252" s="204">
        <f>Table2[[#This Row],[Minimum possible value]]</f>
        <v>0</v>
      </c>
      <c r="T252" s="204">
        <f>Table2[[#This Row],[Maximum likely or possible value]]</f>
        <v>0</v>
      </c>
      <c r="U252" s="204"/>
      <c r="V252" s="204"/>
      <c r="W252" s="204"/>
      <c r="X252" s="204"/>
      <c r="Y252" s="230"/>
      <c r="Z252" s="230"/>
      <c r="AA252" s="13"/>
      <c r="AB252" s="13"/>
      <c r="AC252" s="13"/>
      <c r="AD252" s="13"/>
      <c r="AE252" s="13"/>
      <c r="AF252" s="13"/>
      <c r="AG252" s="164"/>
      <c r="AH252" s="13"/>
      <c r="AI252" s="13"/>
      <c r="AJ252" s="13"/>
      <c r="AK252" s="13"/>
      <c r="AL252" s="13"/>
      <c r="AM252" s="13"/>
      <c r="AN252" s="13"/>
      <c r="AO252" s="13"/>
      <c r="AP252" s="13"/>
      <c r="AQ252" s="13"/>
      <c r="AR252" s="13"/>
      <c r="AS252" s="13"/>
      <c r="AT252" s="13"/>
      <c r="AU252" s="13"/>
      <c r="AV252" s="13"/>
      <c r="AW252" s="13"/>
      <c r="AX252" s="13"/>
      <c r="AY252" s="17" t="s">
        <v>482</v>
      </c>
      <c r="AZ252" s="17" t="s">
        <v>482</v>
      </c>
      <c r="BA252" s="643"/>
      <c r="BB252" s="643"/>
      <c r="BC252" s="643"/>
      <c r="BD252" s="643"/>
      <c r="BE252" s="643" t="s">
        <v>403</v>
      </c>
      <c r="BF252" s="643" t="s">
        <v>481</v>
      </c>
      <c r="BG252" s="643" t="s">
        <v>481</v>
      </c>
      <c r="BH252" s="643" t="s">
        <v>277</v>
      </c>
      <c r="BI252" s="643"/>
      <c r="BJ252" s="643"/>
      <c r="BK252" s="643"/>
      <c r="BL252" s="164"/>
      <c r="BM252" s="13"/>
      <c r="BN252" s="12"/>
      <c r="BO252" s="13"/>
      <c r="BP252" s="13"/>
      <c r="BQ252" s="13"/>
      <c r="BR252" s="13"/>
      <c r="BS252" s="13"/>
      <c r="BT252" s="13"/>
      <c r="BU252" s="13"/>
      <c r="BV252" s="13"/>
      <c r="BW252" s="13"/>
      <c r="BX252" s="5">
        <f>COUNTIF(Y252,"*")+COUNTIF(AI252,"*")+COUNTIF(AY252,"*")+COUNTIF(BN252,"*")</f>
        <v>1</v>
      </c>
    </row>
    <row r="253" spans="1:76" s="581" customFormat="1" ht="28" hidden="1">
      <c r="A253" s="1">
        <v>17</v>
      </c>
      <c r="B253" s="16">
        <v>5</v>
      </c>
      <c r="C253" s="1" t="s">
        <v>2386</v>
      </c>
      <c r="D253" s="1">
        <v>6</v>
      </c>
      <c r="E253" s="1" t="s">
        <v>566</v>
      </c>
      <c r="F253" s="1"/>
      <c r="G253" s="1"/>
      <c r="H253" s="1"/>
      <c r="I253" s="1" t="s">
        <v>626</v>
      </c>
      <c r="J253" s="205"/>
      <c r="K253" s="1"/>
      <c r="L253" s="1"/>
      <c r="M253" s="1"/>
      <c r="N253" s="1"/>
      <c r="O253" s="205"/>
      <c r="P253" s="205"/>
      <c r="Q253" s="205"/>
      <c r="R253" s="205"/>
      <c r="S253" s="205">
        <f>Table2[[#This Row],[Minimum possible value]]</f>
        <v>0</v>
      </c>
      <c r="T253" s="205">
        <f>Table2[[#This Row],[Maximum likely or possible value]]</f>
        <v>0</v>
      </c>
      <c r="U253" s="205"/>
      <c r="V253" s="205"/>
      <c r="W253" s="205"/>
      <c r="X253" s="205"/>
      <c r="Y253" s="13"/>
      <c r="Z253" s="13"/>
      <c r="AA253" s="13"/>
      <c r="AB253" s="13"/>
      <c r="AC253" s="13"/>
      <c r="AD253" s="13"/>
      <c r="AE253" s="13"/>
      <c r="AF253" s="13"/>
      <c r="AG253" s="164"/>
      <c r="AH253" s="13"/>
      <c r="AI253" s="13"/>
      <c r="AJ253" s="13"/>
      <c r="AK253" s="13"/>
      <c r="AL253" s="13"/>
      <c r="AM253" s="13"/>
      <c r="AN253" s="13"/>
      <c r="AO253" s="643"/>
      <c r="AP253" s="643"/>
      <c r="AQ253" s="643"/>
      <c r="AR253" s="643"/>
      <c r="AS253" s="643"/>
      <c r="AT253" s="643"/>
      <c r="AU253" s="643"/>
      <c r="AV253" s="643"/>
      <c r="AW253" s="13"/>
      <c r="AX253" s="13"/>
      <c r="AY253" s="17" t="s">
        <v>627</v>
      </c>
      <c r="AZ253" s="17" t="s">
        <v>627</v>
      </c>
      <c r="BA253" s="643"/>
      <c r="BB253" s="643"/>
      <c r="BC253" s="643"/>
      <c r="BD253" s="643"/>
      <c r="BE253" s="643" t="s">
        <v>585</v>
      </c>
      <c r="BF253" s="643" t="s">
        <v>628</v>
      </c>
      <c r="BG253" s="643" t="s">
        <v>628</v>
      </c>
      <c r="BH253" s="643" t="s">
        <v>499</v>
      </c>
      <c r="BI253" s="643"/>
      <c r="BJ253" s="643"/>
      <c r="BK253" s="643"/>
      <c r="BL253" s="164"/>
      <c r="BM253" s="13"/>
      <c r="BN253" s="12"/>
      <c r="BO253" s="13"/>
      <c r="BP253" s="13"/>
      <c r="BQ253" s="13"/>
      <c r="BR253" s="13"/>
      <c r="BS253" s="13"/>
      <c r="BT253" s="13"/>
      <c r="BU253" s="13"/>
      <c r="BV253" s="13"/>
      <c r="BW253" s="13"/>
      <c r="BX253" s="5">
        <f>COUNTIF(Y253,"*")+COUNTIF(AI253,"*")+COUNTIF(AY253,"*")+COUNTIF(BN253,"*")</f>
        <v>1</v>
      </c>
    </row>
    <row r="254" spans="1:76" s="581" customFormat="1" ht="14" hidden="1">
      <c r="A254" s="27">
        <v>17</v>
      </c>
      <c r="B254" s="16">
        <v>5</v>
      </c>
      <c r="C254" s="27" t="s">
        <v>2386</v>
      </c>
      <c r="D254" s="27">
        <v>7</v>
      </c>
      <c r="E254" s="27" t="s">
        <v>711</v>
      </c>
      <c r="F254" s="27"/>
      <c r="G254" s="184"/>
      <c r="H254" s="184"/>
      <c r="I254" s="184" t="s">
        <v>1596</v>
      </c>
      <c r="J254" s="206"/>
      <c r="K254" s="27"/>
      <c r="L254" s="27"/>
      <c r="M254" s="27"/>
      <c r="N254" s="27"/>
      <c r="O254" s="206"/>
      <c r="P254" s="206"/>
      <c r="Q254" s="206"/>
      <c r="R254" s="206"/>
      <c r="S254" s="206">
        <f>Table2[[#This Row],[Minimum possible value]]</f>
        <v>0</v>
      </c>
      <c r="T254" s="206">
        <f>Table2[[#This Row],[Maximum likely or possible value]]</f>
        <v>0</v>
      </c>
      <c r="U254" s="206"/>
      <c r="V254" s="206"/>
      <c r="W254" s="206"/>
      <c r="X254" s="206"/>
      <c r="Y254" s="13" t="s">
        <v>1220</v>
      </c>
      <c r="Z254" s="13"/>
      <c r="AA254" s="13"/>
      <c r="AB254" s="13"/>
      <c r="AC254" s="13"/>
      <c r="AD254" s="13"/>
      <c r="AE254" s="13"/>
      <c r="AF254" s="13"/>
      <c r="AG254" s="164"/>
      <c r="AH254" s="13"/>
      <c r="AI254" s="11"/>
      <c r="AJ254" s="11"/>
      <c r="AK254" s="11"/>
      <c r="AL254" s="11"/>
      <c r="AM254" s="11"/>
      <c r="AN254" s="11"/>
      <c r="AO254" s="11"/>
      <c r="AP254" s="11"/>
      <c r="AQ254" s="11"/>
      <c r="AR254" s="11"/>
      <c r="AS254" s="11"/>
      <c r="AT254" s="11"/>
      <c r="AU254" s="11"/>
      <c r="AV254" s="11"/>
      <c r="AW254" s="166"/>
      <c r="AX254" s="11"/>
      <c r="AY254" s="17"/>
      <c r="AZ254" s="17"/>
      <c r="BA254" s="643"/>
      <c r="BB254" s="643"/>
      <c r="BC254" s="643"/>
      <c r="BD254" s="643"/>
      <c r="BE254" s="643"/>
      <c r="BF254" s="643"/>
      <c r="BG254" s="643"/>
      <c r="BH254" s="643"/>
      <c r="BI254" s="643"/>
      <c r="BJ254" s="643"/>
      <c r="BK254" s="643"/>
      <c r="BL254" s="164"/>
      <c r="BM254" s="13"/>
      <c r="BN254" s="25"/>
      <c r="BO254" s="11"/>
      <c r="BP254" s="11"/>
      <c r="BQ254" s="11"/>
      <c r="BR254" s="11"/>
      <c r="BS254" s="11"/>
      <c r="BT254" s="11"/>
      <c r="BU254" s="11"/>
      <c r="BV254" s="11"/>
      <c r="BW254" s="11"/>
      <c r="BX254" s="5">
        <f>COUNTIF(AA254,"*")+COUNTIF(AJ254,"*")+COUNTIF(AY254,"*")+COUNTIF(BN254,"*")</f>
        <v>0</v>
      </c>
    </row>
    <row r="255" spans="1:76" s="581" customFormat="1" ht="25" hidden="1">
      <c r="A255" s="551">
        <v>17</v>
      </c>
      <c r="B255" s="544">
        <v>5</v>
      </c>
      <c r="C255" s="551" t="s">
        <v>2386</v>
      </c>
      <c r="D255" s="551">
        <v>26</v>
      </c>
      <c r="E255" s="551" t="s">
        <v>2261</v>
      </c>
      <c r="F255" s="551"/>
      <c r="G255" s="551"/>
      <c r="H255" s="551"/>
      <c r="I255" s="551" t="s">
        <v>2262</v>
      </c>
      <c r="J255" s="280"/>
      <c r="K255" s="599" t="s">
        <v>2285</v>
      </c>
      <c r="L255" s="551" t="s">
        <v>2438</v>
      </c>
      <c r="M255" s="551"/>
      <c r="N255" s="551" t="s">
        <v>2052</v>
      </c>
      <c r="O255" s="601" t="s">
        <v>2490</v>
      </c>
      <c r="P255" s="544" t="str">
        <f>Table2[[#This Row],[measurementTerm]]</f>
        <v>Temp</v>
      </c>
      <c r="Q255" s="544"/>
      <c r="R255" s="601"/>
      <c r="S255" s="601">
        <f>Table2[[#This Row],[Minimum possible value]]</f>
        <v>0</v>
      </c>
      <c r="T255" s="601">
        <f>Table2[[#This Row],[Maximum likely or possible value]]</f>
        <v>0</v>
      </c>
      <c r="U255" s="601"/>
      <c r="V255" s="601"/>
      <c r="W255" s="601"/>
      <c r="X255" s="601"/>
      <c r="Y255" s="569"/>
      <c r="Z255" s="13"/>
      <c r="AA255" s="572"/>
      <c r="AB255" s="13"/>
      <c r="AC255" s="13"/>
      <c r="AD255" s="13"/>
      <c r="AE255" s="13"/>
      <c r="AF255" s="13"/>
      <c r="AG255" s="164"/>
      <c r="AH255" s="572"/>
      <c r="AI255" s="13"/>
      <c r="AJ255" s="572"/>
      <c r="AK255" s="572"/>
      <c r="AL255" s="572"/>
      <c r="AM255" s="572"/>
      <c r="AN255" s="572"/>
      <c r="AO255" s="13"/>
      <c r="AP255" s="13"/>
      <c r="AQ255" s="13"/>
      <c r="AR255" s="13"/>
      <c r="AS255" s="13"/>
      <c r="AT255" s="13"/>
      <c r="AU255" s="13"/>
      <c r="AV255" s="13"/>
      <c r="AW255" s="164"/>
      <c r="AX255" s="13"/>
      <c r="AY255" s="569"/>
      <c r="AZ255" s="569"/>
      <c r="BA255" s="572"/>
      <c r="BB255" s="572"/>
      <c r="BC255" s="572"/>
      <c r="BD255" s="572"/>
      <c r="BE255" s="572"/>
      <c r="BF255" s="572"/>
      <c r="BG255" s="572"/>
      <c r="BH255" s="13"/>
      <c r="BI255" s="13"/>
      <c r="BJ255" s="13"/>
      <c r="BK255" s="13"/>
      <c r="BL255" s="164"/>
      <c r="BM255" s="13"/>
      <c r="BN255" s="12"/>
      <c r="BO255" s="572"/>
      <c r="BP255" s="13"/>
      <c r="BQ255" s="13"/>
      <c r="BR255" s="572"/>
      <c r="BS255" s="572"/>
      <c r="BT255" s="572"/>
      <c r="BU255" s="572"/>
      <c r="BV255" s="572"/>
      <c r="BW255" s="572"/>
      <c r="BX255" s="580">
        <f>COUNTIF(Y255,"*")+COUNTIF(AI255,"*")+COUNTIF(AY255,"*")+COUNTIF(BN255,"*")</f>
        <v>0</v>
      </c>
    </row>
    <row r="256" spans="1:76" s="581" customFormat="1" ht="43.5" hidden="1">
      <c r="A256" s="32">
        <f>A255+1</f>
        <v>18</v>
      </c>
      <c r="B256" s="16">
        <v>5</v>
      </c>
      <c r="C256" s="32" t="s">
        <v>2386</v>
      </c>
      <c r="D256" s="32">
        <v>9</v>
      </c>
      <c r="E256" s="32" t="s">
        <v>856</v>
      </c>
      <c r="F256" s="32"/>
      <c r="G256" s="32"/>
      <c r="H256" s="32"/>
      <c r="I256" s="32" t="s">
        <v>911</v>
      </c>
      <c r="J256" s="207"/>
      <c r="K256" s="32"/>
      <c r="L256" s="32"/>
      <c r="M256" s="32"/>
      <c r="N256" s="32"/>
      <c r="O256" s="207"/>
      <c r="P256" s="207"/>
      <c r="Q256" s="207"/>
      <c r="R256" s="207"/>
      <c r="S256" s="207">
        <f>Table2[[#This Row],[Minimum possible value]]</f>
        <v>0</v>
      </c>
      <c r="T256" s="207">
        <f>Table2[[#This Row],[Maximum likely or possible value]]</f>
        <v>0</v>
      </c>
      <c r="U256" s="207"/>
      <c r="V256" s="207"/>
      <c r="W256" s="207"/>
      <c r="X256" s="207"/>
      <c r="Y256" s="12" t="s">
        <v>912</v>
      </c>
      <c r="Z256" s="37"/>
      <c r="AA256" s="440" t="s">
        <v>911</v>
      </c>
      <c r="AB256" s="435" t="s">
        <v>913</v>
      </c>
      <c r="AC256" s="435"/>
      <c r="AD256" s="38"/>
      <c r="AE256" s="38"/>
      <c r="AF256" s="38"/>
      <c r="AG256" s="169"/>
      <c r="AH256" s="38"/>
      <c r="AI256" s="13"/>
      <c r="AJ256" s="13"/>
      <c r="AK256" s="13"/>
      <c r="AL256" s="13"/>
      <c r="AM256" s="13"/>
      <c r="AN256" s="13"/>
      <c r="AO256" s="643"/>
      <c r="AP256" s="643"/>
      <c r="AQ256" s="643"/>
      <c r="AR256" s="643"/>
      <c r="AS256" s="643"/>
      <c r="AT256" s="643"/>
      <c r="AU256" s="643"/>
      <c r="AV256" s="643"/>
      <c r="AW256" s="169"/>
      <c r="AX256" s="38"/>
      <c r="AY256" s="12"/>
      <c r="AZ256" s="12"/>
      <c r="BA256" s="13"/>
      <c r="BB256" s="13"/>
      <c r="BC256" s="13"/>
      <c r="BD256" s="13"/>
      <c r="BE256" s="13"/>
      <c r="BF256" s="13"/>
      <c r="BG256" s="13"/>
      <c r="BH256" s="13"/>
      <c r="BI256" s="13"/>
      <c r="BJ256" s="13"/>
      <c r="BK256" s="13"/>
      <c r="BL256" s="169"/>
      <c r="BM256" s="38"/>
      <c r="BN256" s="12"/>
      <c r="BO256" s="13"/>
      <c r="BP256" s="13"/>
      <c r="BQ256" s="13"/>
      <c r="BR256" s="13"/>
      <c r="BS256" s="13"/>
      <c r="BT256" s="13"/>
      <c r="BU256" s="13"/>
      <c r="BV256" s="13"/>
      <c r="BW256" s="13"/>
      <c r="BX256" s="5">
        <f>COUNTIF(Y256,"*")+COUNTIF(AI256,"*")+COUNTIF(AY256,"*")+COUNTIF(BN256,"*")</f>
        <v>1</v>
      </c>
    </row>
    <row r="257" spans="1:76" s="581" customFormat="1" ht="14" hidden="1">
      <c r="A257" s="16">
        <v>18</v>
      </c>
      <c r="B257" s="16">
        <v>5</v>
      </c>
      <c r="C257" s="16" t="s">
        <v>2386</v>
      </c>
      <c r="D257" s="16">
        <v>1</v>
      </c>
      <c r="E257" s="16" t="s">
        <v>260</v>
      </c>
      <c r="F257" s="16"/>
      <c r="G257" s="16"/>
      <c r="H257" s="16"/>
      <c r="I257" s="16" t="s">
        <v>354</v>
      </c>
      <c r="J257" s="202"/>
      <c r="K257" s="16"/>
      <c r="L257" s="16"/>
      <c r="M257" s="16"/>
      <c r="N257" s="16"/>
      <c r="O257" s="202"/>
      <c r="P257" s="202"/>
      <c r="Q257" s="202"/>
      <c r="R257" s="202"/>
      <c r="S257" s="202">
        <f>Table2[[#This Row],[Minimum possible value]]</f>
        <v>0</v>
      </c>
      <c r="T257" s="202">
        <f>Table2[[#This Row],[Maximum likely or possible value]]</f>
        <v>0</v>
      </c>
      <c r="U257" s="202"/>
      <c r="V257" s="202"/>
      <c r="W257" s="202"/>
      <c r="X257" s="202"/>
      <c r="Y257" s="12" t="s">
        <v>355</v>
      </c>
      <c r="Z257" s="13"/>
      <c r="AA257" s="13"/>
      <c r="AB257" s="13"/>
      <c r="AC257" s="13"/>
      <c r="AD257" s="13"/>
      <c r="AE257" s="13"/>
      <c r="AF257" s="13"/>
      <c r="AG257" s="164"/>
      <c r="AH257" s="13"/>
      <c r="AI257" s="13"/>
      <c r="AJ257" s="13"/>
      <c r="AK257" s="13"/>
      <c r="AL257" s="13"/>
      <c r="AM257" s="13"/>
      <c r="AN257" s="13"/>
      <c r="AO257" s="643"/>
      <c r="AP257" s="643"/>
      <c r="AQ257" s="643"/>
      <c r="AR257" s="643"/>
      <c r="AS257" s="643"/>
      <c r="AT257" s="643"/>
      <c r="AU257" s="643"/>
      <c r="AV257" s="643"/>
      <c r="AW257" s="164"/>
      <c r="AX257" s="13"/>
      <c r="AY257" s="12"/>
      <c r="AZ257" s="12"/>
      <c r="BA257" s="13"/>
      <c r="BB257" s="13"/>
      <c r="BC257" s="13"/>
      <c r="BD257" s="13"/>
      <c r="BE257" s="13"/>
      <c r="BF257" s="13"/>
      <c r="BG257" s="13"/>
      <c r="BH257" s="13"/>
      <c r="BI257" s="13"/>
      <c r="BJ257" s="13"/>
      <c r="BK257" s="13"/>
      <c r="BL257" s="164"/>
      <c r="BM257" s="13"/>
      <c r="BN257" s="12"/>
      <c r="BO257" s="13"/>
      <c r="BP257" s="13"/>
      <c r="BQ257" s="13"/>
      <c r="BR257" s="13"/>
      <c r="BS257" s="13"/>
      <c r="BT257" s="13"/>
      <c r="BU257" s="13"/>
      <c r="BV257" s="13"/>
      <c r="BW257" s="13"/>
      <c r="BX257" s="5">
        <f>COUNTIF(Y257,"*")+COUNTIF(AI257,"*")+COUNTIF(AY257,"*")+COUNTIF(BN257,"*")</f>
        <v>1</v>
      </c>
    </row>
    <row r="258" spans="1:76" s="581" customFormat="1" ht="28" hidden="1">
      <c r="A258" s="22">
        <v>18</v>
      </c>
      <c r="B258" s="16">
        <v>5</v>
      </c>
      <c r="C258" s="23" t="s">
        <v>2386</v>
      </c>
      <c r="D258" s="23">
        <v>2</v>
      </c>
      <c r="E258" s="23" t="s">
        <v>1593</v>
      </c>
      <c r="F258" s="23"/>
      <c r="G258" s="23"/>
      <c r="H258" s="23"/>
      <c r="I258" s="684" t="s">
        <v>483</v>
      </c>
      <c r="J258" s="23"/>
      <c r="K258" s="23"/>
      <c r="L258" s="23"/>
      <c r="M258" s="23"/>
      <c r="N258" s="23"/>
      <c r="O258" s="204"/>
      <c r="P258" s="204"/>
      <c r="Q258" s="204"/>
      <c r="R258" s="204"/>
      <c r="S258" s="204">
        <f>Table2[[#This Row],[Minimum possible value]]</f>
        <v>0</v>
      </c>
      <c r="T258" s="204">
        <v>100</v>
      </c>
      <c r="U258" s="204"/>
      <c r="V258" s="204"/>
      <c r="W258" s="204"/>
      <c r="X258" s="204"/>
      <c r="Y258" s="263"/>
      <c r="Z258" s="230"/>
      <c r="AA258" s="13"/>
      <c r="AB258" s="13"/>
      <c r="AC258" s="13"/>
      <c r="AD258" s="13"/>
      <c r="AE258" s="13"/>
      <c r="AF258" s="13"/>
      <c r="AG258" s="164"/>
      <c r="AH258" s="13"/>
      <c r="AI258" s="13"/>
      <c r="AJ258" s="13"/>
      <c r="AK258" s="13"/>
      <c r="AL258" s="13"/>
      <c r="AM258" s="13"/>
      <c r="AN258" s="13"/>
      <c r="AO258" s="13"/>
      <c r="AP258" s="13"/>
      <c r="AQ258" s="13"/>
      <c r="AR258" s="13"/>
      <c r="AS258" s="13"/>
      <c r="AT258" s="13"/>
      <c r="AU258" s="13"/>
      <c r="AV258" s="13"/>
      <c r="AW258" s="164"/>
      <c r="AX258" s="13"/>
      <c r="AY258" s="17" t="s">
        <v>484</v>
      </c>
      <c r="AZ258" s="17" t="s">
        <v>484</v>
      </c>
      <c r="BA258" s="643"/>
      <c r="BB258" s="643"/>
      <c r="BC258" s="643"/>
      <c r="BD258" s="643"/>
      <c r="BE258" s="643" t="s">
        <v>403</v>
      </c>
      <c r="BF258" s="643" t="s">
        <v>485</v>
      </c>
      <c r="BG258" s="231" t="s">
        <v>485</v>
      </c>
      <c r="BH258" s="643" t="s">
        <v>277</v>
      </c>
      <c r="BI258" s="643"/>
      <c r="BJ258" s="643"/>
      <c r="BK258" s="643"/>
      <c r="BL258" s="164"/>
      <c r="BM258" s="13"/>
      <c r="BN258" s="12"/>
      <c r="BO258" s="13"/>
      <c r="BP258" s="13"/>
      <c r="BQ258" s="13"/>
      <c r="BR258" s="13"/>
      <c r="BS258" s="13"/>
      <c r="BT258" s="13"/>
      <c r="BU258" s="13"/>
      <c r="BV258" s="13"/>
      <c r="BW258" s="13"/>
      <c r="BX258" s="5">
        <f>COUNTIF(Y258,"*")+COUNTIF(AI258,"*")+COUNTIF(AY258,"*")+COUNTIF(BN258,"*")</f>
        <v>1</v>
      </c>
    </row>
    <row r="259" spans="1:76" s="581" customFormat="1" ht="28" hidden="1">
      <c r="A259" s="1">
        <v>18</v>
      </c>
      <c r="B259" s="16">
        <v>5</v>
      </c>
      <c r="C259" s="1" t="s">
        <v>2386</v>
      </c>
      <c r="D259" s="1">
        <v>6</v>
      </c>
      <c r="E259" s="1" t="s">
        <v>566</v>
      </c>
      <c r="F259" s="1"/>
      <c r="G259" s="1"/>
      <c r="H259" s="1"/>
      <c r="I259" s="467" t="s">
        <v>629</v>
      </c>
      <c r="J259" s="205"/>
      <c r="K259" s="1"/>
      <c r="L259" s="1"/>
      <c r="M259" s="1"/>
      <c r="N259" s="1"/>
      <c r="O259" s="205"/>
      <c r="P259" s="205"/>
      <c r="Q259" s="205"/>
      <c r="R259" s="205"/>
      <c r="S259" s="205">
        <f>Table2[[#This Row],[Minimum possible value]]</f>
        <v>0</v>
      </c>
      <c r="T259" s="205">
        <f>Table2[[#This Row],[Maximum likely or possible value]]</f>
        <v>0</v>
      </c>
      <c r="U259" s="205"/>
      <c r="V259" s="205"/>
      <c r="W259" s="205"/>
      <c r="X259" s="205"/>
      <c r="Y259" s="12"/>
      <c r="Z259" s="13"/>
      <c r="AA259" s="13"/>
      <c r="AB259" s="13"/>
      <c r="AC259" s="13"/>
      <c r="AD259" s="13"/>
      <c r="AE259" s="13"/>
      <c r="AF259" s="13"/>
      <c r="AG259" s="164"/>
      <c r="AH259" s="13"/>
      <c r="AI259" s="13"/>
      <c r="AJ259" s="13"/>
      <c r="AK259" s="13"/>
      <c r="AL259" s="13"/>
      <c r="AM259" s="13"/>
      <c r="AN259" s="13"/>
      <c r="AO259" s="643"/>
      <c r="AP259" s="643"/>
      <c r="AQ259" s="643"/>
      <c r="AR259" s="643"/>
      <c r="AS259" s="643"/>
      <c r="AT259" s="643"/>
      <c r="AU259" s="643"/>
      <c r="AV259" s="643"/>
      <c r="AW259" s="164"/>
      <c r="AX259" s="13"/>
      <c r="AY259" s="231" t="s">
        <v>630</v>
      </c>
      <c r="AZ259" s="231" t="s">
        <v>630</v>
      </c>
      <c r="BA259" s="643"/>
      <c r="BB259" s="643"/>
      <c r="BC259" s="643"/>
      <c r="BD259" s="643"/>
      <c r="BE259" s="231" t="s">
        <v>585</v>
      </c>
      <c r="BF259" s="643" t="s">
        <v>631</v>
      </c>
      <c r="BG259" s="231" t="s">
        <v>631</v>
      </c>
      <c r="BH259" s="643" t="s">
        <v>499</v>
      </c>
      <c r="BI259" s="643"/>
      <c r="BJ259" s="643"/>
      <c r="BK259" s="643"/>
      <c r="BL259" s="164"/>
      <c r="BM259" s="13"/>
      <c r="BN259" s="12"/>
      <c r="BO259" s="13"/>
      <c r="BP259" s="13"/>
      <c r="BQ259" s="13"/>
      <c r="BR259" s="13"/>
      <c r="BS259" s="13"/>
      <c r="BT259" s="13"/>
      <c r="BU259" s="13"/>
      <c r="BV259" s="13"/>
      <c r="BW259" s="13"/>
      <c r="BX259" s="5">
        <f>COUNTIF(Y259,"*")+COUNTIF(AI259,"*")+COUNTIF(AY259,"*")+COUNTIF(BN259,"*")</f>
        <v>1</v>
      </c>
    </row>
    <row r="260" spans="1:76" s="581" customFormat="1" ht="14" hidden="1">
      <c r="A260" s="27">
        <v>18</v>
      </c>
      <c r="B260" s="16">
        <v>5</v>
      </c>
      <c r="C260" s="27" t="s">
        <v>2386</v>
      </c>
      <c r="D260" s="27">
        <v>7</v>
      </c>
      <c r="E260" s="27" t="s">
        <v>711</v>
      </c>
      <c r="F260" s="27"/>
      <c r="G260" s="184"/>
      <c r="H260" s="184"/>
      <c r="I260" s="184" t="s">
        <v>1597</v>
      </c>
      <c r="J260" s="206"/>
      <c r="K260" s="27"/>
      <c r="L260" s="27"/>
      <c r="M260" s="27"/>
      <c r="N260" s="27"/>
      <c r="O260" s="206"/>
      <c r="P260" s="206"/>
      <c r="Q260" s="206"/>
      <c r="R260" s="206"/>
      <c r="S260" s="206">
        <f>Table2[[#This Row],[Minimum possible value]]</f>
        <v>0</v>
      </c>
      <c r="T260" s="206">
        <f>Table2[[#This Row],[Maximum likely or possible value]]</f>
        <v>0</v>
      </c>
      <c r="U260" s="206"/>
      <c r="V260" s="206"/>
      <c r="W260" s="206"/>
      <c r="X260" s="206"/>
      <c r="Y260" s="12" t="s">
        <v>1224</v>
      </c>
      <c r="Z260" s="13"/>
      <c r="AA260" s="13"/>
      <c r="AB260" s="13"/>
      <c r="AC260" s="13"/>
      <c r="AD260" s="13"/>
      <c r="AE260" s="13"/>
      <c r="AF260" s="13"/>
      <c r="AG260" s="164"/>
      <c r="AH260" s="13"/>
      <c r="AI260" s="11"/>
      <c r="AJ260" s="11"/>
      <c r="AK260" s="11"/>
      <c r="AL260" s="11"/>
      <c r="AM260" s="11"/>
      <c r="AN260" s="11"/>
      <c r="AO260" s="11"/>
      <c r="AP260" s="11"/>
      <c r="AQ260" s="11"/>
      <c r="AR260" s="11"/>
      <c r="AS260" s="11"/>
      <c r="AT260" s="11"/>
      <c r="AU260" s="11"/>
      <c r="AV260" s="11"/>
      <c r="AW260" s="166"/>
      <c r="AX260" s="11"/>
      <c r="AY260" s="17"/>
      <c r="AZ260" s="17"/>
      <c r="BA260" s="643"/>
      <c r="BB260" s="643"/>
      <c r="BC260" s="643"/>
      <c r="BD260" s="643"/>
      <c r="BE260" s="643"/>
      <c r="BF260" s="643"/>
      <c r="BG260" s="643"/>
      <c r="BH260" s="643"/>
      <c r="BI260" s="643"/>
      <c r="BJ260" s="643"/>
      <c r="BK260" s="643"/>
      <c r="BL260" s="164"/>
      <c r="BM260" s="13"/>
      <c r="BN260" s="25"/>
      <c r="BO260" s="11"/>
      <c r="BP260" s="11"/>
      <c r="BQ260" s="11"/>
      <c r="BR260" s="11"/>
      <c r="BS260" s="11"/>
      <c r="BT260" s="11"/>
      <c r="BU260" s="11"/>
      <c r="BV260" s="11"/>
      <c r="BW260" s="11"/>
      <c r="BX260" s="5">
        <f>COUNTIF(AA260,"*")+COUNTIF(AJ260,"*")+COUNTIF(AY260,"*")+COUNTIF(BN260,"*")</f>
        <v>0</v>
      </c>
    </row>
    <row r="261" spans="1:76" s="581" customFormat="1" ht="25" hidden="1">
      <c r="A261" s="551">
        <v>18</v>
      </c>
      <c r="B261" s="544">
        <v>5</v>
      </c>
      <c r="C261" s="551" t="s">
        <v>2386</v>
      </c>
      <c r="D261" s="551">
        <v>27</v>
      </c>
      <c r="E261" s="551" t="s">
        <v>2261</v>
      </c>
      <c r="F261" s="551"/>
      <c r="G261" s="551"/>
      <c r="H261" s="551"/>
      <c r="I261" s="600" t="s">
        <v>2263</v>
      </c>
      <c r="J261" s="280"/>
      <c r="K261" s="599" t="s">
        <v>2286</v>
      </c>
      <c r="L261" s="551" t="s">
        <v>2438</v>
      </c>
      <c r="M261" s="551"/>
      <c r="N261" s="551" t="s">
        <v>2052</v>
      </c>
      <c r="O261" s="601" t="s">
        <v>2491</v>
      </c>
      <c r="P261" s="544" t="str">
        <f>Table2[[#This Row],[measurementTerm]]</f>
        <v>WinterMean</v>
      </c>
      <c r="Q261" s="544"/>
      <c r="R261" s="601"/>
      <c r="S261" s="601">
        <f>Table2[[#This Row],[Minimum possible value]]</f>
        <v>0</v>
      </c>
      <c r="T261" s="601">
        <f>Table2[[#This Row],[Maximum likely or possible value]]</f>
        <v>0</v>
      </c>
      <c r="U261" s="601"/>
      <c r="V261" s="601"/>
      <c r="W261" s="601"/>
      <c r="X261" s="601"/>
      <c r="Y261" s="569"/>
      <c r="Z261" s="13"/>
      <c r="AA261" s="572"/>
      <c r="AB261" s="13"/>
      <c r="AC261" s="13"/>
      <c r="AD261" s="13"/>
      <c r="AE261" s="13"/>
      <c r="AF261" s="13"/>
      <c r="AG261" s="164"/>
      <c r="AH261" s="572"/>
      <c r="AI261" s="13"/>
      <c r="AJ261" s="572"/>
      <c r="AK261" s="572"/>
      <c r="AL261" s="572"/>
      <c r="AM261" s="572"/>
      <c r="AN261" s="572"/>
      <c r="AO261" s="13"/>
      <c r="AP261" s="13"/>
      <c r="AQ261" s="13"/>
      <c r="AR261" s="13"/>
      <c r="AS261" s="13"/>
      <c r="AT261" s="13"/>
      <c r="AU261" s="13"/>
      <c r="AV261" s="13"/>
      <c r="AW261" s="164"/>
      <c r="AX261" s="13"/>
      <c r="AY261" s="590"/>
      <c r="AZ261" s="590"/>
      <c r="BA261" s="572"/>
      <c r="BB261" s="572"/>
      <c r="BC261" s="572"/>
      <c r="BD261" s="572"/>
      <c r="BE261" s="572"/>
      <c r="BF261" s="572"/>
      <c r="BG261" s="572"/>
      <c r="BH261" s="13"/>
      <c r="BI261" s="13"/>
      <c r="BJ261" s="13"/>
      <c r="BK261" s="13"/>
      <c r="BL261" s="164"/>
      <c r="BM261" s="13"/>
      <c r="BN261" s="12"/>
      <c r="BO261" s="572"/>
      <c r="BP261" s="13"/>
      <c r="BQ261" s="13"/>
      <c r="BR261" s="572"/>
      <c r="BS261" s="572"/>
      <c r="BT261" s="572"/>
      <c r="BU261" s="572"/>
      <c r="BV261" s="572"/>
      <c r="BW261" s="572"/>
      <c r="BX261" s="580">
        <f>COUNTIF(Y261,"*")+COUNTIF(AI261,"*")+COUNTIF(AY261,"*")+COUNTIF(BN261,"*")</f>
        <v>0</v>
      </c>
    </row>
    <row r="262" spans="1:76" s="581" customFormat="1" ht="42" hidden="1">
      <c r="A262" s="32">
        <f>A261+1</f>
        <v>19</v>
      </c>
      <c r="B262" s="16">
        <v>5</v>
      </c>
      <c r="C262" s="32" t="s">
        <v>2386</v>
      </c>
      <c r="D262" s="32">
        <v>9</v>
      </c>
      <c r="E262" s="32" t="s">
        <v>856</v>
      </c>
      <c r="F262" s="32"/>
      <c r="G262" s="32"/>
      <c r="H262" s="32"/>
      <c r="I262" s="32" t="s">
        <v>914</v>
      </c>
      <c r="J262" s="207"/>
      <c r="K262" s="32"/>
      <c r="L262" s="32" t="s">
        <v>1969</v>
      </c>
      <c r="M262" s="32"/>
      <c r="N262" s="32"/>
      <c r="O262" s="207" t="s">
        <v>915</v>
      </c>
      <c r="P262" s="207"/>
      <c r="Q262" s="207"/>
      <c r="R262" s="207"/>
      <c r="S262" s="207">
        <f>Table2[[#This Row],[Minimum possible value]]</f>
        <v>0</v>
      </c>
      <c r="T262" s="207">
        <f>Table2[[#This Row],[Maximum likely or possible value]]</f>
        <v>0</v>
      </c>
      <c r="U262" s="207"/>
      <c r="V262" s="207"/>
      <c r="W262" s="207"/>
      <c r="X262" s="207"/>
      <c r="Y262" s="12" t="s">
        <v>916</v>
      </c>
      <c r="Z262" s="13"/>
      <c r="AA262" s="13" t="s">
        <v>917</v>
      </c>
      <c r="AB262" s="13" t="s">
        <v>918</v>
      </c>
      <c r="AC262" s="13"/>
      <c r="AD262" s="13"/>
      <c r="AE262" s="13"/>
      <c r="AF262" s="13"/>
      <c r="AG262" s="164"/>
      <c r="AH262" s="13"/>
      <c r="AI262" s="13"/>
      <c r="AJ262" s="13"/>
      <c r="AK262" s="13"/>
      <c r="AL262" s="13"/>
      <c r="AM262" s="13"/>
      <c r="AN262" s="13"/>
      <c r="AO262" s="643"/>
      <c r="AP262" s="643"/>
      <c r="AQ262" s="643"/>
      <c r="AR262" s="643"/>
      <c r="AS262" s="643"/>
      <c r="AT262" s="643"/>
      <c r="AU262" s="643"/>
      <c r="AV262" s="643"/>
      <c r="AW262" s="164"/>
      <c r="AX262" s="13"/>
      <c r="AY262" s="12"/>
      <c r="AZ262" s="12"/>
      <c r="BA262" s="13"/>
      <c r="BB262" s="13"/>
      <c r="BC262" s="13"/>
      <c r="BD262" s="13"/>
      <c r="BE262" s="13"/>
      <c r="BF262" s="13"/>
      <c r="BG262" s="13"/>
      <c r="BH262" s="13"/>
      <c r="BI262" s="13"/>
      <c r="BJ262" s="13"/>
      <c r="BK262" s="13"/>
      <c r="BL262" s="164"/>
      <c r="BM262" s="13"/>
      <c r="BN262" s="12" t="s">
        <v>914</v>
      </c>
      <c r="BO262" s="13" t="s">
        <v>919</v>
      </c>
      <c r="BP262" s="13"/>
      <c r="BQ262" s="13"/>
      <c r="BR262" s="13" t="s">
        <v>920</v>
      </c>
      <c r="BS262" s="13" t="s">
        <v>78</v>
      </c>
      <c r="BT262" s="13"/>
      <c r="BU262" s="13"/>
      <c r="BV262" s="13"/>
      <c r="BW262" s="13"/>
      <c r="BX262" s="5">
        <f>COUNTIF(Y262,"*")+COUNTIF(AI262,"*")+COUNTIF(AY262,"*")+COUNTIF(BN262,"*")</f>
        <v>2</v>
      </c>
    </row>
    <row r="263" spans="1:76" s="581" customFormat="1" ht="14" hidden="1">
      <c r="A263" s="16">
        <v>19</v>
      </c>
      <c r="B263" s="16">
        <v>5</v>
      </c>
      <c r="C263" s="16" t="s">
        <v>2386</v>
      </c>
      <c r="D263" s="16">
        <v>1</v>
      </c>
      <c r="E263" s="16" t="s">
        <v>260</v>
      </c>
      <c r="F263" s="16"/>
      <c r="G263" s="16"/>
      <c r="H263" s="16"/>
      <c r="I263" s="685" t="s">
        <v>1979</v>
      </c>
      <c r="J263" s="202"/>
      <c r="K263" s="16"/>
      <c r="L263" s="16"/>
      <c r="M263" s="16"/>
      <c r="N263" s="16"/>
      <c r="O263" s="202"/>
      <c r="P263" s="202"/>
      <c r="Q263" s="202"/>
      <c r="R263" s="202"/>
      <c r="S263" s="202">
        <f>Table2[[#This Row],[Minimum possible value]]</f>
        <v>0</v>
      </c>
      <c r="T263" s="202">
        <f>Table2[[#This Row],[Maximum likely or possible value]]</f>
        <v>0</v>
      </c>
      <c r="U263" s="202"/>
      <c r="V263" s="202"/>
      <c r="W263" s="202"/>
      <c r="X263" s="202"/>
      <c r="Y263" s="12" t="s">
        <v>356</v>
      </c>
      <c r="Z263" s="13"/>
      <c r="AA263" s="13"/>
      <c r="AB263" s="13"/>
      <c r="AC263" s="13"/>
      <c r="AD263" s="13"/>
      <c r="AE263" s="13"/>
      <c r="AF263" s="13"/>
      <c r="AG263" s="164"/>
      <c r="AH263" s="13"/>
      <c r="AI263" s="13"/>
      <c r="AJ263" s="13"/>
      <c r="AK263" s="13"/>
      <c r="AL263" s="13"/>
      <c r="AM263" s="13"/>
      <c r="AN263" s="13"/>
      <c r="AO263" s="643"/>
      <c r="AP263" s="643"/>
      <c r="AQ263" s="643"/>
      <c r="AR263" s="643"/>
      <c r="AS263" s="643"/>
      <c r="AT263" s="643"/>
      <c r="AU263" s="643"/>
      <c r="AV263" s="643"/>
      <c r="AW263" s="164"/>
      <c r="AX263" s="13"/>
      <c r="AY263" s="12"/>
      <c r="AZ263" s="12"/>
      <c r="BA263" s="13"/>
      <c r="BB263" s="150"/>
      <c r="BC263" s="13"/>
      <c r="BD263" s="13"/>
      <c r="BE263" s="150"/>
      <c r="BF263" s="13"/>
      <c r="BG263" s="13"/>
      <c r="BH263" s="13"/>
      <c r="BI263" s="13"/>
      <c r="BJ263" s="13"/>
      <c r="BK263" s="13"/>
      <c r="BL263" s="164"/>
      <c r="BM263" s="13"/>
      <c r="BN263" s="12"/>
      <c r="BO263" s="13"/>
      <c r="BP263" s="13"/>
      <c r="BQ263" s="13"/>
      <c r="BR263" s="13"/>
      <c r="BS263" s="13"/>
      <c r="BT263" s="13"/>
      <c r="BU263" s="13"/>
      <c r="BV263" s="13"/>
      <c r="BW263" s="13"/>
      <c r="BX263" s="5">
        <f>COUNTIF(Y263,"*")+COUNTIF(AI263,"*")+COUNTIF(AY263,"*")+COUNTIF(BN263,"*")</f>
        <v>1</v>
      </c>
    </row>
    <row r="264" spans="1:76" s="581" customFormat="1" ht="84" hidden="1">
      <c r="A264" s="584">
        <v>19</v>
      </c>
      <c r="B264" s="544">
        <v>5</v>
      </c>
      <c r="C264" s="585" t="s">
        <v>2386</v>
      </c>
      <c r="D264" s="585">
        <v>2</v>
      </c>
      <c r="E264" s="585" t="s">
        <v>1593</v>
      </c>
      <c r="F264" s="585"/>
      <c r="G264" s="585"/>
      <c r="H264" s="585"/>
      <c r="I264" s="585" t="s">
        <v>486</v>
      </c>
      <c r="J264" s="23"/>
      <c r="K264" s="585"/>
      <c r="L264" s="585"/>
      <c r="M264" s="585"/>
      <c r="N264" s="585"/>
      <c r="O264" s="585"/>
      <c r="P264" s="585"/>
      <c r="Q264" s="585"/>
      <c r="R264" s="585"/>
      <c r="S264" s="585"/>
      <c r="T264" s="585"/>
      <c r="U264" s="585"/>
      <c r="V264" s="585"/>
      <c r="W264" s="585"/>
      <c r="X264" s="585"/>
      <c r="Y264" s="569"/>
      <c r="Z264" s="230"/>
      <c r="AA264" s="572"/>
      <c r="AB264" s="13"/>
      <c r="AC264" s="13"/>
      <c r="AD264" s="13"/>
      <c r="AE264" s="13"/>
      <c r="AF264" s="13"/>
      <c r="AG264" s="164"/>
      <c r="AH264" s="572"/>
      <c r="AI264" s="13" t="s">
        <v>487</v>
      </c>
      <c r="AJ264" s="572" t="s">
        <v>487</v>
      </c>
      <c r="AK264" s="572"/>
      <c r="AL264" s="572"/>
      <c r="AM264" s="572"/>
      <c r="AN264" s="572" t="s">
        <v>488</v>
      </c>
      <c r="AO264" s="643" t="s">
        <v>307</v>
      </c>
      <c r="AP264" s="643" t="s">
        <v>159</v>
      </c>
      <c r="AQ264" s="643">
        <v>-1</v>
      </c>
      <c r="AR264" s="643">
        <v>2</v>
      </c>
      <c r="AS264" s="643" t="s">
        <v>78</v>
      </c>
      <c r="AT264" s="643"/>
      <c r="AU264" s="643"/>
      <c r="AV264" s="643"/>
      <c r="AW264" s="164"/>
      <c r="AX264" s="13"/>
      <c r="AY264" s="569"/>
      <c r="AZ264" s="569"/>
      <c r="BA264" s="572"/>
      <c r="BB264" s="572"/>
      <c r="BC264" s="572"/>
      <c r="BD264" s="572"/>
      <c r="BE264" s="572"/>
      <c r="BF264" s="572"/>
      <c r="BG264" s="572"/>
      <c r="BH264" s="13"/>
      <c r="BI264" s="13"/>
      <c r="BJ264" s="13"/>
      <c r="BK264" s="13"/>
      <c r="BL264" s="164"/>
      <c r="BM264" s="13"/>
      <c r="BN264" s="12"/>
      <c r="BO264" s="572"/>
      <c r="BP264" s="13"/>
      <c r="BQ264" s="13"/>
      <c r="BR264" s="572"/>
      <c r="BS264" s="572"/>
      <c r="BT264" s="572"/>
      <c r="BU264" s="572"/>
      <c r="BV264" s="572"/>
      <c r="BW264" s="572"/>
      <c r="BX264" s="580">
        <f>COUNTIF(Y264,"*")+COUNTIF(AI264,"*")+COUNTIF(AY264,"*")+COUNTIF(BN264,"*")</f>
        <v>1</v>
      </c>
    </row>
    <row r="265" spans="1:76" s="581" customFormat="1" ht="28" hidden="1">
      <c r="A265" s="1">
        <v>19</v>
      </c>
      <c r="B265" s="16">
        <v>5</v>
      </c>
      <c r="C265" s="1" t="s">
        <v>2386</v>
      </c>
      <c r="D265" s="1">
        <v>6</v>
      </c>
      <c r="E265" s="1" t="s">
        <v>566</v>
      </c>
      <c r="F265" s="1"/>
      <c r="G265" s="1"/>
      <c r="H265" s="1"/>
      <c r="I265" s="467" t="s">
        <v>632</v>
      </c>
      <c r="J265" s="205"/>
      <c r="K265" s="1"/>
      <c r="L265" s="1"/>
      <c r="M265" s="1"/>
      <c r="N265" s="1"/>
      <c r="O265" s="205"/>
      <c r="P265" s="205"/>
      <c r="Q265" s="205"/>
      <c r="R265" s="205"/>
      <c r="S265" s="205">
        <f>Table2[[#This Row],[Minimum possible value]]</f>
        <v>0</v>
      </c>
      <c r="T265" s="205">
        <f>Table2[[#This Row],[Maximum likely or possible value]]</f>
        <v>0</v>
      </c>
      <c r="U265" s="205"/>
      <c r="V265" s="205"/>
      <c r="W265" s="205"/>
      <c r="X265" s="205"/>
      <c r="Y265" s="12"/>
      <c r="Z265" s="13"/>
      <c r="AA265" s="13"/>
      <c r="AB265" s="13"/>
      <c r="AC265" s="13"/>
      <c r="AD265" s="13"/>
      <c r="AE265" s="13"/>
      <c r="AF265" s="13"/>
      <c r="AG265" s="164"/>
      <c r="AH265" s="13"/>
      <c r="AI265" s="13"/>
      <c r="AJ265" s="13"/>
      <c r="AK265" s="13"/>
      <c r="AL265" s="13"/>
      <c r="AM265" s="13"/>
      <c r="AN265" s="13"/>
      <c r="AO265" s="643"/>
      <c r="AP265" s="643"/>
      <c r="AQ265" s="643"/>
      <c r="AR265" s="643"/>
      <c r="AS265" s="643"/>
      <c r="AT265" s="643"/>
      <c r="AU265" s="643"/>
      <c r="AV265" s="643"/>
      <c r="AW265" s="164"/>
      <c r="AX265" s="13"/>
      <c r="AY265" s="17" t="s">
        <v>633</v>
      </c>
      <c r="AZ265" s="17" t="s">
        <v>633</v>
      </c>
      <c r="BA265" s="643"/>
      <c r="BB265" s="643"/>
      <c r="BC265" s="643"/>
      <c r="BD265" s="643"/>
      <c r="BE265" s="643" t="s">
        <v>585</v>
      </c>
      <c r="BF265" s="643" t="s">
        <v>634</v>
      </c>
      <c r="BG265" s="643"/>
      <c r="BH265" s="643"/>
      <c r="BI265" s="643"/>
      <c r="BJ265" s="643"/>
      <c r="BK265" s="643"/>
      <c r="BL265" s="164"/>
      <c r="BM265" s="13"/>
      <c r="BN265" s="12"/>
      <c r="BO265" s="13"/>
      <c r="BP265" s="13"/>
      <c r="BQ265" s="13"/>
      <c r="BR265" s="13"/>
      <c r="BS265" s="13"/>
      <c r="BT265" s="13"/>
      <c r="BU265" s="13"/>
      <c r="BV265" s="13"/>
      <c r="BW265" s="13"/>
      <c r="BX265" s="5">
        <f>COUNTIF(Y265,"*")+COUNTIF(AI265,"*")+COUNTIF(AY265,"*")+COUNTIF(BN265,"*")</f>
        <v>1</v>
      </c>
    </row>
    <row r="266" spans="1:76" s="581" customFormat="1" ht="28" hidden="1">
      <c r="A266" s="27">
        <v>19</v>
      </c>
      <c r="B266" s="16">
        <v>5</v>
      </c>
      <c r="C266" s="27" t="s">
        <v>2386</v>
      </c>
      <c r="D266" s="27">
        <v>7</v>
      </c>
      <c r="E266" s="27" t="s">
        <v>711</v>
      </c>
      <c r="F266" s="27"/>
      <c r="G266" s="184"/>
      <c r="H266" s="184"/>
      <c r="I266" s="27" t="s">
        <v>1987</v>
      </c>
      <c r="J266" s="206"/>
      <c r="K266" s="27"/>
      <c r="L266" s="27"/>
      <c r="M266" s="27"/>
      <c r="N266" s="27"/>
      <c r="O266" s="206"/>
      <c r="P266" s="206"/>
      <c r="Q266" s="206"/>
      <c r="R266" s="206"/>
      <c r="S266" s="206">
        <f>Table2[[#This Row],[Minimum possible value]]</f>
        <v>0</v>
      </c>
      <c r="T266" s="206">
        <f>Table2[[#This Row],[Maximum likely or possible value]]</f>
        <v>0</v>
      </c>
      <c r="U266" s="206"/>
      <c r="V266" s="206"/>
      <c r="W266" s="206"/>
      <c r="X266" s="206"/>
      <c r="Y266" s="12" t="s">
        <v>1225</v>
      </c>
      <c r="Z266" s="13"/>
      <c r="AA266" s="13"/>
      <c r="AB266" s="13"/>
      <c r="AC266" s="13"/>
      <c r="AD266" s="13"/>
      <c r="AE266" s="13"/>
      <c r="AF266" s="13"/>
      <c r="AG266" s="164"/>
      <c r="AH266" s="13"/>
      <c r="AI266" s="11"/>
      <c r="AJ266" s="11"/>
      <c r="AK266" s="11"/>
      <c r="AL266" s="11"/>
      <c r="AM266" s="11"/>
      <c r="AN266" s="11"/>
      <c r="AO266" s="11"/>
      <c r="AP266" s="11"/>
      <c r="AQ266" s="11"/>
      <c r="AR266" s="11"/>
      <c r="AS266" s="11"/>
      <c r="AT266" s="11"/>
      <c r="AU266" s="11"/>
      <c r="AV266" s="11"/>
      <c r="AW266" s="166"/>
      <c r="AX266" s="11"/>
      <c r="AY266" s="17"/>
      <c r="AZ266" s="17"/>
      <c r="BA266" s="643"/>
      <c r="BB266" s="643"/>
      <c r="BC266" s="643"/>
      <c r="BD266" s="643"/>
      <c r="BE266" s="643"/>
      <c r="BF266" s="643"/>
      <c r="BG266" s="643"/>
      <c r="BH266" s="643"/>
      <c r="BI266" s="643"/>
      <c r="BJ266" s="643"/>
      <c r="BK266" s="643"/>
      <c r="BL266" s="164"/>
      <c r="BM266" s="13"/>
      <c r="BN266" s="25"/>
      <c r="BO266" s="11"/>
      <c r="BP266" s="11"/>
      <c r="BQ266" s="11"/>
      <c r="BR266" s="11"/>
      <c r="BS266" s="11"/>
      <c r="BT266" s="11"/>
      <c r="BU266" s="11"/>
      <c r="BV266" s="11"/>
      <c r="BW266" s="11"/>
      <c r="BX266" s="5">
        <f>COUNTIF(AA266,"*")+COUNTIF(AJ266,"*")+COUNTIF(AY266,"*")+COUNTIF(BN266,"*")</f>
        <v>0</v>
      </c>
    </row>
    <row r="267" spans="1:76" s="581" customFormat="1" ht="25" hidden="1">
      <c r="A267" s="551">
        <v>19</v>
      </c>
      <c r="B267" s="544">
        <v>5</v>
      </c>
      <c r="C267" s="551" t="s">
        <v>2386</v>
      </c>
      <c r="D267" s="551">
        <v>28</v>
      </c>
      <c r="E267" s="551" t="s">
        <v>2261</v>
      </c>
      <c r="F267" s="551"/>
      <c r="G267" s="551"/>
      <c r="H267" s="551"/>
      <c r="I267" s="600" t="s">
        <v>2264</v>
      </c>
      <c r="J267" s="280"/>
      <c r="K267" s="599" t="s">
        <v>2287</v>
      </c>
      <c r="L267" s="551" t="s">
        <v>2438</v>
      </c>
      <c r="M267" s="551"/>
      <c r="N267" s="551" t="s">
        <v>2052</v>
      </c>
      <c r="O267" s="601" t="s">
        <v>2492</v>
      </c>
      <c r="P267" s="544" t="str">
        <f>Table2[[#This Row],[measurementTerm]]</f>
        <v>SpringMean</v>
      </c>
      <c r="Q267" s="544"/>
      <c r="R267" s="601"/>
      <c r="S267" s="601">
        <f>Table2[[#This Row],[Minimum possible value]]</f>
        <v>0</v>
      </c>
      <c r="T267" s="601">
        <f>Table2[[#This Row],[Maximum likely or possible value]]</f>
        <v>0</v>
      </c>
      <c r="U267" s="601"/>
      <c r="V267" s="601"/>
      <c r="W267" s="601"/>
      <c r="X267" s="601"/>
      <c r="Y267" s="569"/>
      <c r="Z267" s="13"/>
      <c r="AA267" s="572"/>
      <c r="AB267" s="13"/>
      <c r="AC267" s="13"/>
      <c r="AD267" s="13"/>
      <c r="AE267" s="13"/>
      <c r="AF267" s="13"/>
      <c r="AG267" s="164"/>
      <c r="AH267" s="572"/>
      <c r="AI267" s="13"/>
      <c r="AJ267" s="572"/>
      <c r="AK267" s="572"/>
      <c r="AL267" s="572"/>
      <c r="AM267" s="572"/>
      <c r="AN267" s="572"/>
      <c r="AO267" s="13"/>
      <c r="AP267" s="13"/>
      <c r="AQ267" s="13"/>
      <c r="AR267" s="13"/>
      <c r="AS267" s="13"/>
      <c r="AT267" s="13"/>
      <c r="AU267" s="13"/>
      <c r="AV267" s="13"/>
      <c r="AW267" s="164"/>
      <c r="AX267" s="13"/>
      <c r="AY267" s="572"/>
      <c r="AZ267" s="572"/>
      <c r="BA267" s="572"/>
      <c r="BB267" s="572"/>
      <c r="BC267" s="572"/>
      <c r="BD267" s="572"/>
      <c r="BE267" s="590"/>
      <c r="BF267" s="572"/>
      <c r="BG267" s="572"/>
      <c r="BH267" s="13"/>
      <c r="BI267" s="13"/>
      <c r="BJ267" s="13"/>
      <c r="BK267" s="13"/>
      <c r="BL267" s="164"/>
      <c r="BM267" s="13"/>
      <c r="BN267" s="12"/>
      <c r="BO267" s="572"/>
      <c r="BP267" s="13"/>
      <c r="BQ267" s="13"/>
      <c r="BR267" s="572"/>
      <c r="BS267" s="572"/>
      <c r="BT267" s="572"/>
      <c r="BU267" s="572"/>
      <c r="BV267" s="572"/>
      <c r="BW267" s="572"/>
      <c r="BX267" s="580">
        <f>COUNTIF(Y267,"*")+COUNTIF(AI267,"*")+COUNTIF(AY267,"*")+COUNTIF(BN267,"*")</f>
        <v>0</v>
      </c>
    </row>
    <row r="268" spans="1:76" s="581" customFormat="1" ht="43.5" hidden="1">
      <c r="A268" s="32">
        <f>A267+1</f>
        <v>20</v>
      </c>
      <c r="B268" s="16">
        <v>5</v>
      </c>
      <c r="C268" s="32" t="s">
        <v>2386</v>
      </c>
      <c r="D268" s="32">
        <v>9</v>
      </c>
      <c r="E268" s="32" t="s">
        <v>856</v>
      </c>
      <c r="F268" s="32"/>
      <c r="G268" s="32"/>
      <c r="H268" s="32"/>
      <c r="I268" s="32" t="s">
        <v>921</v>
      </c>
      <c r="J268" s="207"/>
      <c r="K268" s="32"/>
      <c r="L268" s="32"/>
      <c r="M268" s="32"/>
      <c r="N268" s="32"/>
      <c r="O268" s="207"/>
      <c r="P268" s="207"/>
      <c r="Q268" s="207"/>
      <c r="R268" s="207"/>
      <c r="S268" s="207">
        <f>Table2[[#This Row],[Minimum possible value]]</f>
        <v>0</v>
      </c>
      <c r="T268" s="207">
        <f>Table2[[#This Row],[Maximum likely or possible value]]</f>
        <v>0</v>
      </c>
      <c r="U268" s="207"/>
      <c r="V268" s="207"/>
      <c r="W268" s="207"/>
      <c r="X268" s="207"/>
      <c r="Y268" s="12" t="s">
        <v>922</v>
      </c>
      <c r="Z268" s="255"/>
      <c r="AA268" s="129" t="s">
        <v>921</v>
      </c>
      <c r="AB268" s="434" t="s">
        <v>923</v>
      </c>
      <c r="AC268" s="434"/>
      <c r="AD268" s="37"/>
      <c r="AE268" s="37"/>
      <c r="AF268" s="37"/>
      <c r="AG268" s="168"/>
      <c r="AH268" s="37"/>
      <c r="AI268" s="13"/>
      <c r="AJ268" s="13"/>
      <c r="AK268" s="13"/>
      <c r="AL268" s="13"/>
      <c r="AM268" s="13"/>
      <c r="AN268" s="13"/>
      <c r="AO268" s="643"/>
      <c r="AP268" s="643"/>
      <c r="AQ268" s="643"/>
      <c r="AR268" s="643"/>
      <c r="AS268" s="643"/>
      <c r="AT268" s="643"/>
      <c r="AU268" s="643"/>
      <c r="AV268" s="643"/>
      <c r="AW268" s="168"/>
      <c r="AX268" s="37"/>
      <c r="AY268" s="12"/>
      <c r="AZ268" s="12"/>
      <c r="BA268" s="13"/>
      <c r="BB268" s="13"/>
      <c r="BC268" s="13"/>
      <c r="BD268" s="13"/>
      <c r="BE268" s="13"/>
      <c r="BF268" s="13"/>
      <c r="BG268" s="13"/>
      <c r="BH268" s="13"/>
      <c r="BI268" s="13"/>
      <c r="BJ268" s="13"/>
      <c r="BK268" s="13"/>
      <c r="BL268" s="168"/>
      <c r="BM268" s="37"/>
      <c r="BN268" s="12"/>
      <c r="BO268" s="13"/>
      <c r="BP268" s="13"/>
      <c r="BQ268" s="13"/>
      <c r="BR268" s="13"/>
      <c r="BS268" s="13"/>
      <c r="BT268" s="13"/>
      <c r="BU268" s="13"/>
      <c r="BV268" s="13"/>
      <c r="BW268" s="13"/>
      <c r="BX268" s="5">
        <f>COUNTIF(Y268,"*")+COUNTIF(AI268,"*")+COUNTIF(AY268,"*")+COUNTIF(BN268,"*")</f>
        <v>1</v>
      </c>
    </row>
    <row r="269" spans="1:76" s="581" customFormat="1" ht="14" hidden="1">
      <c r="A269" s="16">
        <v>20</v>
      </c>
      <c r="B269" s="16">
        <v>5</v>
      </c>
      <c r="C269" s="16" t="s">
        <v>2386</v>
      </c>
      <c r="D269" s="16">
        <v>1</v>
      </c>
      <c r="E269" s="16" t="s">
        <v>260</v>
      </c>
      <c r="F269" s="16"/>
      <c r="G269" s="16"/>
      <c r="H269" s="16"/>
      <c r="I269" s="16" t="s">
        <v>1980</v>
      </c>
      <c r="J269" s="202"/>
      <c r="K269" s="16"/>
      <c r="L269" s="16"/>
      <c r="M269" s="16"/>
      <c r="N269" s="16"/>
      <c r="O269" s="202"/>
      <c r="P269" s="202"/>
      <c r="Q269" s="202"/>
      <c r="R269" s="202"/>
      <c r="S269" s="202">
        <f>Table2[[#This Row],[Minimum possible value]]</f>
        <v>0</v>
      </c>
      <c r="T269" s="202">
        <f>Table2[[#This Row],[Maximum likely or possible value]]</f>
        <v>0</v>
      </c>
      <c r="U269" s="202"/>
      <c r="V269" s="202"/>
      <c r="W269" s="202"/>
      <c r="X269" s="202"/>
      <c r="Y269" s="12" t="s">
        <v>357</v>
      </c>
      <c r="Z269" s="13"/>
      <c r="AA269" s="13"/>
      <c r="AB269" s="13"/>
      <c r="AC269" s="13"/>
      <c r="AD269" s="13"/>
      <c r="AE269" s="13"/>
      <c r="AF269" s="13"/>
      <c r="AG269" s="164"/>
      <c r="AH269" s="13"/>
      <c r="AI269" s="170"/>
      <c r="AJ269" s="13"/>
      <c r="AK269" s="13"/>
      <c r="AL269" s="13"/>
      <c r="AM269" s="13"/>
      <c r="AN269" s="13"/>
      <c r="AO269" s="643"/>
      <c r="AP269" s="643"/>
      <c r="AQ269" s="643"/>
      <c r="AR269" s="643"/>
      <c r="AS269" s="643"/>
      <c r="AT269" s="643"/>
      <c r="AU269" s="643"/>
      <c r="AV269" s="643"/>
      <c r="AW269" s="164"/>
      <c r="AX269" s="13"/>
      <c r="AY269" s="12"/>
      <c r="AZ269" s="12"/>
      <c r="BA269" s="36"/>
      <c r="BB269" s="12"/>
      <c r="BC269" s="36"/>
      <c r="BD269" s="36"/>
      <c r="BE269" s="36"/>
      <c r="BF269" s="36"/>
      <c r="BG269" s="13"/>
      <c r="BH269" s="13"/>
      <c r="BI269" s="13"/>
      <c r="BJ269" s="13"/>
      <c r="BK269" s="13"/>
      <c r="BL269" s="164"/>
      <c r="BM269" s="13"/>
      <c r="BN269" s="12"/>
      <c r="BO269" s="13"/>
      <c r="BP269" s="13"/>
      <c r="BQ269" s="13"/>
      <c r="BR269" s="13"/>
      <c r="BS269" s="13"/>
      <c r="BT269" s="13"/>
      <c r="BU269" s="13"/>
      <c r="BV269" s="13"/>
      <c r="BW269" s="13"/>
      <c r="BX269" s="5">
        <f>COUNTIF(Y269,"*")+COUNTIF(AI269,"*")+COUNTIF(AY269,"*")+COUNTIF(BN269,"*")</f>
        <v>1</v>
      </c>
    </row>
    <row r="270" spans="1:76" s="581" customFormat="1" ht="196" hidden="1">
      <c r="A270" s="22">
        <v>20</v>
      </c>
      <c r="B270" s="16">
        <v>5</v>
      </c>
      <c r="C270" s="23" t="s">
        <v>2386</v>
      </c>
      <c r="D270" s="23">
        <v>2</v>
      </c>
      <c r="E270" s="23" t="s">
        <v>1593</v>
      </c>
      <c r="F270" s="23"/>
      <c r="G270" s="23"/>
      <c r="H270" s="23"/>
      <c r="I270" s="23" t="s">
        <v>489</v>
      </c>
      <c r="J270" s="23"/>
      <c r="K270" s="677"/>
      <c r="L270" s="23"/>
      <c r="M270" s="677"/>
      <c r="N270" s="677"/>
      <c r="O270" s="204"/>
      <c r="P270" s="204"/>
      <c r="Q270" s="204"/>
      <c r="R270" s="204"/>
      <c r="S270" s="204">
        <f>Table2[[#This Row],[Minimum possible value]]</f>
        <v>0</v>
      </c>
      <c r="T270" s="204">
        <f>Table2[[#This Row],[Maximum likely or possible value]]</f>
        <v>2.2999999999999998</v>
      </c>
      <c r="U270" s="204"/>
      <c r="V270" s="204"/>
      <c r="W270" s="204"/>
      <c r="X270" s="204"/>
      <c r="Y270" s="263"/>
      <c r="Z270" s="275"/>
      <c r="AA270" s="13"/>
      <c r="AB270" s="13"/>
      <c r="AC270" s="13"/>
      <c r="AD270" s="13"/>
      <c r="AE270" s="13"/>
      <c r="AF270" s="13"/>
      <c r="AG270" s="164"/>
      <c r="AH270" s="13"/>
      <c r="AI270" s="170" t="s">
        <v>490</v>
      </c>
      <c r="AJ270" s="13" t="s">
        <v>490</v>
      </c>
      <c r="AK270" s="36"/>
      <c r="AL270" s="36"/>
      <c r="AM270" s="36"/>
      <c r="AN270" s="13" t="s">
        <v>491</v>
      </c>
      <c r="AO270" s="643" t="s">
        <v>369</v>
      </c>
      <c r="AP270" s="643" t="s">
        <v>159</v>
      </c>
      <c r="AQ270" s="643">
        <v>0</v>
      </c>
      <c r="AR270" s="643">
        <v>2.2999999999999998</v>
      </c>
      <c r="AS270" s="643" t="s">
        <v>78</v>
      </c>
      <c r="AT270" s="643"/>
      <c r="AU270" s="643"/>
      <c r="AV270" s="643"/>
      <c r="AW270" s="164"/>
      <c r="AX270" s="36"/>
      <c r="AY270" s="12"/>
      <c r="AZ270" s="12"/>
      <c r="BA270" s="36"/>
      <c r="BB270" s="12"/>
      <c r="BC270" s="36"/>
      <c r="BD270" s="36"/>
      <c r="BE270" s="36"/>
      <c r="BF270" s="36"/>
      <c r="BG270" s="13"/>
      <c r="BH270" s="13"/>
      <c r="BI270" s="13"/>
      <c r="BJ270" s="13"/>
      <c r="BK270" s="13"/>
      <c r="BL270" s="164"/>
      <c r="BM270" s="13"/>
      <c r="BN270" s="12"/>
      <c r="BO270" s="13"/>
      <c r="BP270" s="13"/>
      <c r="BQ270" s="13"/>
      <c r="BR270" s="13"/>
      <c r="BS270" s="13"/>
      <c r="BT270" s="13"/>
      <c r="BU270" s="13"/>
      <c r="BV270" s="13"/>
      <c r="BW270" s="13"/>
      <c r="BX270" s="5">
        <f>COUNTIF(Y270,"*")+COUNTIF(AI270,"*")+COUNTIF(AY270,"*")+COUNTIF(BN270,"*")</f>
        <v>1</v>
      </c>
    </row>
    <row r="271" spans="1:76" s="208" customFormat="1" ht="14" hidden="1">
      <c r="A271" s="1">
        <v>20</v>
      </c>
      <c r="B271" s="16">
        <v>5</v>
      </c>
      <c r="C271" s="1" t="s">
        <v>2386</v>
      </c>
      <c r="D271" s="1">
        <v>6</v>
      </c>
      <c r="E271" s="1" t="s">
        <v>566</v>
      </c>
      <c r="F271" s="226"/>
      <c r="G271" s="1"/>
      <c r="H271" s="1"/>
      <c r="I271" s="1" t="s">
        <v>635</v>
      </c>
      <c r="J271" s="205"/>
      <c r="K271" s="225"/>
      <c r="L271" s="1"/>
      <c r="M271" s="225"/>
      <c r="N271" s="225"/>
      <c r="O271" s="205"/>
      <c r="P271" s="205"/>
      <c r="Q271" s="205"/>
      <c r="R271" s="205"/>
      <c r="S271" s="205">
        <f>Table2[[#This Row],[Minimum possible value]]</f>
        <v>0</v>
      </c>
      <c r="T271" s="205">
        <f>Table2[[#This Row],[Maximum likely or possible value]]</f>
        <v>0</v>
      </c>
      <c r="U271" s="205"/>
      <c r="V271" s="205"/>
      <c r="W271" s="205"/>
      <c r="X271" s="205"/>
      <c r="Y271" s="12"/>
      <c r="Z271" s="150"/>
      <c r="AA271" s="13"/>
      <c r="AB271" s="13"/>
      <c r="AC271" s="13"/>
      <c r="AD271" s="13"/>
      <c r="AE271" s="13"/>
      <c r="AF271" s="13"/>
      <c r="AG271" s="164"/>
      <c r="AH271" s="13"/>
      <c r="AI271" s="170"/>
      <c r="AJ271" s="13"/>
      <c r="AK271" s="150"/>
      <c r="AL271" s="150"/>
      <c r="AM271" s="150"/>
      <c r="AN271" s="13"/>
      <c r="AO271" s="491"/>
      <c r="AP271" s="491"/>
      <c r="AQ271" s="491"/>
      <c r="AR271" s="491"/>
      <c r="AS271" s="491"/>
      <c r="AT271" s="491"/>
      <c r="AU271" s="491"/>
      <c r="AV271" s="491"/>
      <c r="AW271" s="164"/>
      <c r="AX271" s="150"/>
      <c r="AY271" s="17" t="s">
        <v>636</v>
      </c>
      <c r="AZ271" s="17" t="s">
        <v>636</v>
      </c>
      <c r="BA271" s="296"/>
      <c r="BB271" s="17"/>
      <c r="BC271" s="296"/>
      <c r="BD271" s="296"/>
      <c r="BE271" s="296" t="s">
        <v>585</v>
      </c>
      <c r="BF271" s="296" t="s">
        <v>635</v>
      </c>
      <c r="BG271" s="643"/>
      <c r="BH271" s="643"/>
      <c r="BI271" s="643"/>
      <c r="BJ271" s="643"/>
      <c r="BK271" s="643"/>
      <c r="BL271" s="164"/>
      <c r="BM271" s="13"/>
      <c r="BN271" s="12"/>
      <c r="BO271" s="13"/>
      <c r="BP271" s="13"/>
      <c r="BQ271" s="13"/>
      <c r="BR271" s="13"/>
      <c r="BS271" s="13"/>
      <c r="BT271" s="13"/>
      <c r="BU271" s="13"/>
      <c r="BV271" s="13"/>
      <c r="BW271" s="13"/>
      <c r="BX271" s="5">
        <f>COUNTIF(Y271,"*")+COUNTIF(AI271,"*")+COUNTIF(AY271,"*")+COUNTIF(BN271,"*")</f>
        <v>1</v>
      </c>
    </row>
    <row r="272" spans="1:76" s="208" customFormat="1" ht="14" hidden="1">
      <c r="A272" s="27">
        <v>20</v>
      </c>
      <c r="B272" s="16">
        <v>5</v>
      </c>
      <c r="C272" s="27" t="s">
        <v>2386</v>
      </c>
      <c r="D272" s="27">
        <v>7</v>
      </c>
      <c r="E272" s="27" t="s">
        <v>711</v>
      </c>
      <c r="F272" s="227"/>
      <c r="G272" s="184"/>
      <c r="H272" s="184"/>
      <c r="I272" s="742" t="s">
        <v>1600</v>
      </c>
      <c r="J272" s="206"/>
      <c r="K272" s="533"/>
      <c r="L272" s="27"/>
      <c r="M272" s="533"/>
      <c r="N272" s="533"/>
      <c r="O272" s="206"/>
      <c r="P272" s="206"/>
      <c r="Q272" s="206"/>
      <c r="R272" s="206"/>
      <c r="S272" s="206">
        <f>Table2[[#This Row],[Minimum possible value]]</f>
        <v>0</v>
      </c>
      <c r="T272" s="206">
        <f>Table2[[#This Row],[Maximum likely or possible value]]</f>
        <v>0</v>
      </c>
      <c r="U272" s="206"/>
      <c r="V272" s="206"/>
      <c r="W272" s="206"/>
      <c r="X272" s="206"/>
      <c r="Y272" s="12" t="s">
        <v>1226</v>
      </c>
      <c r="Z272" s="150"/>
      <c r="AA272" s="13"/>
      <c r="AB272" s="13"/>
      <c r="AC272" s="13"/>
      <c r="AD272" s="13"/>
      <c r="AE272" s="13"/>
      <c r="AF272" s="13"/>
      <c r="AG272" s="164"/>
      <c r="AH272" s="13"/>
      <c r="AI272" s="773"/>
      <c r="AJ272" s="11"/>
      <c r="AK272" s="776"/>
      <c r="AL272" s="776"/>
      <c r="AM272" s="776"/>
      <c r="AN272" s="11"/>
      <c r="AO272" s="11"/>
      <c r="AP272" s="11"/>
      <c r="AQ272" s="11"/>
      <c r="AR272" s="11"/>
      <c r="AS272" s="11"/>
      <c r="AT272" s="11"/>
      <c r="AU272" s="11"/>
      <c r="AV272" s="11"/>
      <c r="AW272" s="166"/>
      <c r="AX272" s="781"/>
      <c r="AY272" s="17"/>
      <c r="AZ272" s="17"/>
      <c r="BA272" s="296"/>
      <c r="BB272" s="17"/>
      <c r="BC272" s="296"/>
      <c r="BD272" s="296"/>
      <c r="BE272" s="296"/>
      <c r="BF272" s="296"/>
      <c r="BG272" s="643"/>
      <c r="BH272" s="643"/>
      <c r="BI272" s="643"/>
      <c r="BJ272" s="643"/>
      <c r="BK272" s="643"/>
      <c r="BL272" s="164"/>
      <c r="BM272" s="13"/>
      <c r="BN272" s="25"/>
      <c r="BO272" s="11"/>
      <c r="BP272" s="11"/>
      <c r="BQ272" s="11"/>
      <c r="BR272" s="11"/>
      <c r="BS272" s="11"/>
      <c r="BT272" s="11"/>
      <c r="BU272" s="11"/>
      <c r="BV272" s="11"/>
      <c r="BW272" s="11"/>
      <c r="BX272" s="5">
        <f>COUNTIF(AA272,"*")+COUNTIF(AJ272,"*")+COUNTIF(AY272,"*")+COUNTIF(BN272,"*")</f>
        <v>0</v>
      </c>
    </row>
    <row r="273" spans="1:76" s="208" customFormat="1" ht="25" hidden="1">
      <c r="A273" s="551">
        <v>20</v>
      </c>
      <c r="B273" s="544">
        <v>5</v>
      </c>
      <c r="C273" s="551" t="s">
        <v>2386</v>
      </c>
      <c r="D273" s="551">
        <v>29</v>
      </c>
      <c r="E273" s="551" t="s">
        <v>2261</v>
      </c>
      <c r="F273" s="678"/>
      <c r="G273" s="551"/>
      <c r="H273" s="551"/>
      <c r="I273" s="551" t="s">
        <v>2289</v>
      </c>
      <c r="J273" s="280"/>
      <c r="K273" s="602" t="s">
        <v>2288</v>
      </c>
      <c r="L273" s="551" t="s">
        <v>2438</v>
      </c>
      <c r="M273" s="552"/>
      <c r="N273" s="552" t="s">
        <v>2052</v>
      </c>
      <c r="O273" s="601" t="s">
        <v>2493</v>
      </c>
      <c r="P273" s="544" t="str">
        <f>Table2[[#This Row],[measurementTerm]]</f>
        <v>SummerMean</v>
      </c>
      <c r="Q273" s="544"/>
      <c r="R273" s="601"/>
      <c r="S273" s="601">
        <f>Table2[[#This Row],[Minimum possible value]]</f>
        <v>0</v>
      </c>
      <c r="T273" s="601">
        <f>Table2[[#This Row],[Maximum likely or possible value]]</f>
        <v>0</v>
      </c>
      <c r="U273" s="601"/>
      <c r="V273" s="601"/>
      <c r="W273" s="601"/>
      <c r="X273" s="601"/>
      <c r="Y273" s="569"/>
      <c r="Z273" s="150"/>
      <c r="AA273" s="572"/>
      <c r="AB273" s="13"/>
      <c r="AC273" s="13"/>
      <c r="AD273" s="13"/>
      <c r="AE273" s="13"/>
      <c r="AF273" s="13"/>
      <c r="AG273" s="164"/>
      <c r="AH273" s="572"/>
      <c r="AI273" s="170"/>
      <c r="AJ273" s="572"/>
      <c r="AK273" s="590"/>
      <c r="AL273" s="590"/>
      <c r="AM273" s="590"/>
      <c r="AN273" s="572"/>
      <c r="AO273" s="13"/>
      <c r="AP273" s="13"/>
      <c r="AQ273" s="13"/>
      <c r="AR273" s="13"/>
      <c r="AS273" s="13"/>
      <c r="AT273" s="13"/>
      <c r="AU273" s="13"/>
      <c r="AV273" s="13"/>
      <c r="AW273" s="164"/>
      <c r="AX273" s="150"/>
      <c r="AY273" s="569"/>
      <c r="AZ273" s="569"/>
      <c r="BA273" s="574"/>
      <c r="BB273" s="569"/>
      <c r="BC273" s="574"/>
      <c r="BD273" s="574"/>
      <c r="BE273" s="574"/>
      <c r="BF273" s="574"/>
      <c r="BG273" s="572"/>
      <c r="BH273" s="13"/>
      <c r="BI273" s="13"/>
      <c r="BJ273" s="13"/>
      <c r="BK273" s="13"/>
      <c r="BL273" s="164"/>
      <c r="BM273" s="13"/>
      <c r="BN273" s="12"/>
      <c r="BO273" s="572"/>
      <c r="BP273" s="13"/>
      <c r="BQ273" s="13"/>
      <c r="BR273" s="572"/>
      <c r="BS273" s="572"/>
      <c r="BT273" s="572"/>
      <c r="BU273" s="572"/>
      <c r="BV273" s="572"/>
      <c r="BW273" s="572"/>
      <c r="BX273" s="580">
        <f>COUNTIF(Y273,"*")+COUNTIF(AI273,"*")+COUNTIF(AY273,"*")+COUNTIF(BN273,"*")</f>
        <v>0</v>
      </c>
    </row>
    <row r="274" spans="1:76" s="208" customFormat="1" ht="43.5" hidden="1">
      <c r="A274" s="32">
        <f>A273+1</f>
        <v>21</v>
      </c>
      <c r="B274" s="16">
        <v>5</v>
      </c>
      <c r="C274" s="32" t="s">
        <v>2386</v>
      </c>
      <c r="D274" s="32">
        <v>9</v>
      </c>
      <c r="E274" s="32" t="s">
        <v>856</v>
      </c>
      <c r="F274" s="32"/>
      <c r="G274" s="32"/>
      <c r="H274" s="32"/>
      <c r="I274" s="32" t="s">
        <v>924</v>
      </c>
      <c r="J274" s="207"/>
      <c r="K274" s="35"/>
      <c r="L274" s="32"/>
      <c r="M274" s="35"/>
      <c r="N274" s="35"/>
      <c r="O274" s="207"/>
      <c r="P274" s="207"/>
      <c r="Q274" s="207"/>
      <c r="R274" s="207"/>
      <c r="S274" s="207">
        <f>Table2[[#This Row],[Minimum possible value]]</f>
        <v>0</v>
      </c>
      <c r="T274" s="207">
        <f>Table2[[#This Row],[Maximum likely or possible value]]</f>
        <v>0</v>
      </c>
      <c r="U274" s="207"/>
      <c r="V274" s="207"/>
      <c r="W274" s="207"/>
      <c r="X274" s="207"/>
      <c r="Y274" s="12" t="s">
        <v>925</v>
      </c>
      <c r="Z274" s="298"/>
      <c r="AA274" s="129" t="s">
        <v>924</v>
      </c>
      <c r="AB274" s="434" t="s">
        <v>926</v>
      </c>
      <c r="AC274" s="434"/>
      <c r="AD274" s="37"/>
      <c r="AE274" s="37"/>
      <c r="AF274" s="37"/>
      <c r="AG274" s="168"/>
      <c r="AH274" s="37"/>
      <c r="AI274" s="170"/>
      <c r="AJ274" s="13"/>
      <c r="AK274" s="150"/>
      <c r="AL274" s="150"/>
      <c r="AM274" s="150"/>
      <c r="AN274" s="13"/>
      <c r="AO274" s="491"/>
      <c r="AP274" s="643"/>
      <c r="AQ274" s="491"/>
      <c r="AR274" s="491"/>
      <c r="AS274" s="491"/>
      <c r="AT274" s="491"/>
      <c r="AU274" s="491"/>
      <c r="AV274" s="491"/>
      <c r="AW274" s="168"/>
      <c r="AX274" s="522"/>
      <c r="AY274" s="12" t="s">
        <v>1703</v>
      </c>
      <c r="AZ274" s="12" t="s">
        <v>1703</v>
      </c>
      <c r="BA274" s="36"/>
      <c r="BB274" s="12" t="s">
        <v>1703</v>
      </c>
      <c r="BC274" s="36"/>
      <c r="BD274" s="36"/>
      <c r="BE274" s="36"/>
      <c r="BF274" s="36"/>
      <c r="BG274" s="13" t="s">
        <v>1704</v>
      </c>
      <c r="BH274" s="13"/>
      <c r="BI274" s="13"/>
      <c r="BJ274" s="13"/>
      <c r="BK274" s="13"/>
      <c r="BL274" s="168"/>
      <c r="BM274" s="37"/>
      <c r="BN274" s="12"/>
      <c r="BO274" s="13"/>
      <c r="BP274" s="13"/>
      <c r="BQ274" s="13"/>
      <c r="BR274" s="13"/>
      <c r="BS274" s="13"/>
      <c r="BT274" s="13"/>
      <c r="BU274" s="13"/>
      <c r="BV274" s="13"/>
      <c r="BW274" s="13"/>
      <c r="BX274" s="5">
        <f>COUNTIF(Y274,"*")+COUNTIF(AI274,"*")+COUNTIF(AY274,"*")+COUNTIF(BN274,"*")</f>
        <v>2</v>
      </c>
    </row>
    <row r="275" spans="1:76" s="208" customFormat="1" ht="56" hidden="1">
      <c r="A275" s="16">
        <v>21</v>
      </c>
      <c r="B275" s="16">
        <v>5</v>
      </c>
      <c r="C275" s="16" t="s">
        <v>2386</v>
      </c>
      <c r="D275" s="16">
        <v>1</v>
      </c>
      <c r="E275" s="16" t="s">
        <v>260</v>
      </c>
      <c r="F275" s="16"/>
      <c r="G275" s="16"/>
      <c r="H275" s="16"/>
      <c r="I275" s="685" t="s">
        <v>358</v>
      </c>
      <c r="J275" s="202"/>
      <c r="K275" s="217"/>
      <c r="L275" s="16"/>
      <c r="M275" s="217"/>
      <c r="N275" s="217"/>
      <c r="O275" s="202"/>
      <c r="P275" s="202"/>
      <c r="Q275" s="202"/>
      <c r="R275" s="202"/>
      <c r="S275" s="202">
        <f>Table2[[#This Row],[Minimum possible value]]</f>
        <v>0</v>
      </c>
      <c r="T275" s="202" t="str">
        <f>Table2[[#This Row],[Maximum likely or possible value]]</f>
        <v>None</v>
      </c>
      <c r="U275" s="202"/>
      <c r="V275" s="202"/>
      <c r="W275" s="202"/>
      <c r="X275" s="202"/>
      <c r="Y275" s="12"/>
      <c r="Z275" s="150"/>
      <c r="AA275" s="13"/>
      <c r="AB275" s="13"/>
      <c r="AC275" s="13"/>
      <c r="AD275" s="13"/>
      <c r="AE275" s="13"/>
      <c r="AF275" s="13"/>
      <c r="AG275" s="164"/>
      <c r="AH275" s="13"/>
      <c r="AI275" s="170" t="s">
        <v>359</v>
      </c>
      <c r="AJ275" s="13" t="s">
        <v>359</v>
      </c>
      <c r="AK275" s="150"/>
      <c r="AL275" s="150"/>
      <c r="AM275" s="150"/>
      <c r="AN275" s="13" t="s">
        <v>360</v>
      </c>
      <c r="AO275" s="491" t="s">
        <v>307</v>
      </c>
      <c r="AP275" s="643" t="s">
        <v>248</v>
      </c>
      <c r="AQ275" s="491">
        <v>0</v>
      </c>
      <c r="AR275" s="491" t="s">
        <v>159</v>
      </c>
      <c r="AS275" s="491" t="s">
        <v>78</v>
      </c>
      <c r="AT275" s="491"/>
      <c r="AU275" s="491"/>
      <c r="AV275" s="491"/>
      <c r="AW275" s="164"/>
      <c r="AX275" s="377"/>
      <c r="AY275" s="12"/>
      <c r="AZ275" s="12"/>
      <c r="BA275" s="36"/>
      <c r="BB275" s="12"/>
      <c r="BC275" s="36"/>
      <c r="BD275" s="36"/>
      <c r="BE275" s="36"/>
      <c r="BF275" s="36"/>
      <c r="BG275" s="13"/>
      <c r="BH275" s="13"/>
      <c r="BI275" s="13"/>
      <c r="BJ275" s="13"/>
      <c r="BK275" s="13"/>
      <c r="BL275" s="164"/>
      <c r="BM275" s="13"/>
      <c r="BN275" s="12"/>
      <c r="BO275" s="13"/>
      <c r="BP275" s="13"/>
      <c r="BQ275" s="13"/>
      <c r="BR275" s="13"/>
      <c r="BS275" s="13"/>
      <c r="BT275" s="13"/>
      <c r="BU275" s="13"/>
      <c r="BV275" s="13"/>
      <c r="BW275" s="13"/>
      <c r="BX275" s="5">
        <f>COUNTIF(Y275,"*")+COUNTIF(AI275,"*")+COUNTIF(AY275,"*")+COUNTIF(BN275,"*")</f>
        <v>1</v>
      </c>
    </row>
    <row r="276" spans="1:76" s="208" customFormat="1" ht="70" hidden="1">
      <c r="A276" s="22">
        <v>21</v>
      </c>
      <c r="B276" s="16">
        <v>5</v>
      </c>
      <c r="C276" s="23" t="s">
        <v>2386</v>
      </c>
      <c r="D276" s="23">
        <v>2</v>
      </c>
      <c r="E276" s="23" t="s">
        <v>1593</v>
      </c>
      <c r="F276" s="23"/>
      <c r="G276" s="23"/>
      <c r="H276" s="23"/>
      <c r="I276" s="23" t="s">
        <v>492</v>
      </c>
      <c r="J276" s="23"/>
      <c r="K276" s="677"/>
      <c r="L276" s="23"/>
      <c r="M276" s="677"/>
      <c r="N276" s="677"/>
      <c r="O276" s="204"/>
      <c r="P276" s="204"/>
      <c r="Q276" s="204"/>
      <c r="R276" s="204"/>
      <c r="S276" s="204">
        <f>Table2[[#This Row],[Minimum possible value]]</f>
        <v>0</v>
      </c>
      <c r="T276" s="204" t="str">
        <f>Table2[[#This Row],[Maximum likely or possible value]]</f>
        <v>None</v>
      </c>
      <c r="U276" s="204"/>
      <c r="V276" s="204"/>
      <c r="W276" s="204"/>
      <c r="X276" s="204"/>
      <c r="Y276" s="263"/>
      <c r="Z276" s="303"/>
      <c r="AA276" s="13"/>
      <c r="AB276" s="13"/>
      <c r="AC276" s="13"/>
      <c r="AD276" s="13"/>
      <c r="AE276" s="13"/>
      <c r="AF276" s="13"/>
      <c r="AG276" s="164"/>
      <c r="AH276" s="13"/>
      <c r="AI276" s="170" t="s">
        <v>493</v>
      </c>
      <c r="AJ276" s="13" t="s">
        <v>493</v>
      </c>
      <c r="AK276" s="160"/>
      <c r="AL276" s="160"/>
      <c r="AM276" s="160"/>
      <c r="AN276" s="13" t="s">
        <v>494</v>
      </c>
      <c r="AO276" s="491" t="s">
        <v>78</v>
      </c>
      <c r="AP276" s="491" t="s">
        <v>248</v>
      </c>
      <c r="AQ276" s="491">
        <v>0</v>
      </c>
      <c r="AR276" s="491" t="s">
        <v>159</v>
      </c>
      <c r="AS276" s="491" t="s">
        <v>495</v>
      </c>
      <c r="AT276" s="491"/>
      <c r="AU276" s="491"/>
      <c r="AV276" s="491"/>
      <c r="AW276" s="164"/>
      <c r="AX276" s="160"/>
      <c r="AY276" s="12"/>
      <c r="AZ276" s="12"/>
      <c r="BA276" s="36"/>
      <c r="BB276" s="12"/>
      <c r="BC276" s="36"/>
      <c r="BD276" s="36"/>
      <c r="BE276" s="36"/>
      <c r="BF276" s="36"/>
      <c r="BG276" s="13"/>
      <c r="BH276" s="13"/>
      <c r="BI276" s="13"/>
      <c r="BJ276" s="13"/>
      <c r="BK276" s="13"/>
      <c r="BL276" s="164"/>
      <c r="BM276" s="13"/>
      <c r="BN276" s="12"/>
      <c r="BO276" s="13"/>
      <c r="BP276" s="13"/>
      <c r="BQ276" s="13"/>
      <c r="BR276" s="13"/>
      <c r="BS276" s="13"/>
      <c r="BT276" s="13"/>
      <c r="BU276" s="13"/>
      <c r="BV276" s="13"/>
      <c r="BW276" s="13"/>
      <c r="BX276" s="5">
        <f>COUNTIF(Y276,"*")+COUNTIF(AI276,"*")+COUNTIF(AY276,"*")+COUNTIF(BN276,"*")</f>
        <v>1</v>
      </c>
    </row>
    <row r="277" spans="1:76" s="208" customFormat="1" ht="28" hidden="1">
      <c r="A277" s="1">
        <v>21</v>
      </c>
      <c r="B277" s="16">
        <v>5</v>
      </c>
      <c r="C277" s="1" t="s">
        <v>2386</v>
      </c>
      <c r="D277" s="1">
        <v>6</v>
      </c>
      <c r="E277" s="1" t="s">
        <v>566</v>
      </c>
      <c r="F277" s="1"/>
      <c r="G277" s="1"/>
      <c r="H277" s="1"/>
      <c r="I277" s="1" t="s">
        <v>637</v>
      </c>
      <c r="J277" s="205"/>
      <c r="K277" s="225"/>
      <c r="L277" s="1"/>
      <c r="M277" s="225"/>
      <c r="N277" s="225"/>
      <c r="O277" s="205"/>
      <c r="P277" s="205"/>
      <c r="Q277" s="205"/>
      <c r="R277" s="205"/>
      <c r="S277" s="205">
        <f>Table2[[#This Row],[Minimum possible value]]</f>
        <v>0</v>
      </c>
      <c r="T277" s="205">
        <f>Table2[[#This Row],[Maximum likely or possible value]]</f>
        <v>0</v>
      </c>
      <c r="U277" s="205"/>
      <c r="V277" s="205"/>
      <c r="W277" s="205"/>
      <c r="X277" s="205"/>
      <c r="Y277" s="12"/>
      <c r="Z277" s="13"/>
      <c r="AA277" s="13"/>
      <c r="AB277" s="13"/>
      <c r="AC277" s="13"/>
      <c r="AD277" s="13"/>
      <c r="AE277" s="13"/>
      <c r="AF277" s="13"/>
      <c r="AG277" s="164"/>
      <c r="AH277" s="13"/>
      <c r="AI277" s="170"/>
      <c r="AJ277" s="13"/>
      <c r="AK277" s="13"/>
      <c r="AL277" s="13"/>
      <c r="AM277" s="13"/>
      <c r="AN277" s="13"/>
      <c r="AO277" s="643"/>
      <c r="AP277" s="643"/>
      <c r="AQ277" s="643"/>
      <c r="AR277" s="643"/>
      <c r="AS277" s="643"/>
      <c r="AT277" s="643"/>
      <c r="AU277" s="643"/>
      <c r="AV277" s="643"/>
      <c r="AW277" s="164"/>
      <c r="AX277" s="13"/>
      <c r="AY277" s="17" t="s">
        <v>638</v>
      </c>
      <c r="AZ277" s="17" t="s">
        <v>638</v>
      </c>
      <c r="BA277" s="296"/>
      <c r="BB277" s="17"/>
      <c r="BC277" s="296"/>
      <c r="BD277" s="296"/>
      <c r="BE277" s="643" t="s">
        <v>585</v>
      </c>
      <c r="BF277" s="643" t="s">
        <v>639</v>
      </c>
      <c r="BG277" s="643" t="s">
        <v>639</v>
      </c>
      <c r="BH277" s="643" t="s">
        <v>499</v>
      </c>
      <c r="BI277" s="643"/>
      <c r="BJ277" s="643"/>
      <c r="BK277" s="643"/>
      <c r="BL277" s="164"/>
      <c r="BM277" s="13"/>
      <c r="BN277" s="12"/>
      <c r="BO277" s="13"/>
      <c r="BP277" s="13"/>
      <c r="BQ277" s="13"/>
      <c r="BR277" s="13"/>
      <c r="BS277" s="13"/>
      <c r="BT277" s="13"/>
      <c r="BU277" s="13"/>
      <c r="BV277" s="13"/>
      <c r="BW277" s="13"/>
      <c r="BX277" s="5">
        <f>COUNTIF(Y277,"*")+COUNTIF(AI277,"*")+COUNTIF(AY277,"*")+COUNTIF(BN277,"*")</f>
        <v>1</v>
      </c>
    </row>
    <row r="278" spans="1:76" s="208" customFormat="1" ht="14" hidden="1">
      <c r="A278" s="27">
        <v>21</v>
      </c>
      <c r="B278" s="16">
        <v>5</v>
      </c>
      <c r="C278" s="27" t="s">
        <v>2386</v>
      </c>
      <c r="D278" s="27">
        <v>7</v>
      </c>
      <c r="E278" s="27" t="s">
        <v>711</v>
      </c>
      <c r="F278" s="27"/>
      <c r="G278" s="184"/>
      <c r="H278" s="184"/>
      <c r="I278" s="184" t="s">
        <v>1601</v>
      </c>
      <c r="J278" s="206"/>
      <c r="K278" s="533"/>
      <c r="L278" s="27"/>
      <c r="M278" s="533"/>
      <c r="N278" s="533"/>
      <c r="O278" s="206"/>
      <c r="P278" s="206"/>
      <c r="Q278" s="206"/>
      <c r="R278" s="206"/>
      <c r="S278" s="206">
        <f>Table2[[#This Row],[Minimum possible value]]</f>
        <v>0</v>
      </c>
      <c r="T278" s="206">
        <f>Table2[[#This Row],[Maximum likely or possible value]]</f>
        <v>0</v>
      </c>
      <c r="U278" s="206"/>
      <c r="V278" s="206"/>
      <c r="W278" s="206"/>
      <c r="X278" s="206"/>
      <c r="Y278" s="12" t="s">
        <v>1227</v>
      </c>
      <c r="Z278" s="13"/>
      <c r="AA278" s="13"/>
      <c r="AB278" s="13"/>
      <c r="AC278" s="13"/>
      <c r="AD278" s="13"/>
      <c r="AE278" s="13"/>
      <c r="AF278" s="13"/>
      <c r="AG278" s="164"/>
      <c r="AH278" s="13"/>
      <c r="AI278" s="773"/>
      <c r="AJ278" s="11"/>
      <c r="AK278" s="776"/>
      <c r="AL278" s="11"/>
      <c r="AM278" s="11"/>
      <c r="AN278" s="11"/>
      <c r="AO278" s="11"/>
      <c r="AP278" s="11"/>
      <c r="AQ278" s="11"/>
      <c r="AR278" s="11"/>
      <c r="AS278" s="11"/>
      <c r="AT278" s="11"/>
      <c r="AU278" s="11"/>
      <c r="AV278" s="11"/>
      <c r="AW278" s="166"/>
      <c r="AX278" s="11"/>
      <c r="AY278" s="17"/>
      <c r="AZ278" s="17"/>
      <c r="BA278" s="296"/>
      <c r="BB278" s="17"/>
      <c r="BC278" s="296"/>
      <c r="BD278" s="296"/>
      <c r="BE278" s="643"/>
      <c r="BF278" s="643"/>
      <c r="BG278" s="643"/>
      <c r="BH278" s="643"/>
      <c r="BI278" s="643"/>
      <c r="BJ278" s="643"/>
      <c r="BK278" s="643"/>
      <c r="BL278" s="164"/>
      <c r="BM278" s="13"/>
      <c r="BN278" s="25"/>
      <c r="BO278" s="11"/>
      <c r="BP278" s="11"/>
      <c r="BQ278" s="11"/>
      <c r="BR278" s="11"/>
      <c r="BS278" s="11"/>
      <c r="BT278" s="11"/>
      <c r="BU278" s="11"/>
      <c r="BV278" s="11"/>
      <c r="BW278" s="11"/>
      <c r="BX278" s="5">
        <f>COUNTIF(AA278,"*")+COUNTIF(AJ278,"*")+COUNTIF(AY278,"*")+COUNTIF(BN278,"*")</f>
        <v>0</v>
      </c>
    </row>
    <row r="279" spans="1:76" s="208" customFormat="1" ht="25" hidden="1">
      <c r="A279" s="551">
        <v>21</v>
      </c>
      <c r="B279" s="544">
        <v>5</v>
      </c>
      <c r="C279" s="551" t="s">
        <v>2386</v>
      </c>
      <c r="D279" s="551">
        <v>30</v>
      </c>
      <c r="E279" s="551" t="s">
        <v>2261</v>
      </c>
      <c r="F279" s="552"/>
      <c r="G279" s="551"/>
      <c r="H279" s="551"/>
      <c r="I279" s="551" t="s">
        <v>2290</v>
      </c>
      <c r="J279" s="280"/>
      <c r="K279" s="602" t="s">
        <v>2291</v>
      </c>
      <c r="L279" s="551" t="s">
        <v>2438</v>
      </c>
      <c r="M279" s="552"/>
      <c r="N279" s="551" t="s">
        <v>2052</v>
      </c>
      <c r="O279" s="601" t="s">
        <v>2494</v>
      </c>
      <c r="P279" s="544" t="str">
        <f>Table2[[#This Row],[measurementTerm]]</f>
        <v>AugustMean</v>
      </c>
      <c r="Q279" s="544"/>
      <c r="R279" s="601"/>
      <c r="S279" s="601">
        <f>Table2[[#This Row],[Minimum possible value]]</f>
        <v>0</v>
      </c>
      <c r="T279" s="601">
        <f>Table2[[#This Row],[Maximum likely or possible value]]</f>
        <v>0</v>
      </c>
      <c r="U279" s="601"/>
      <c r="V279" s="601"/>
      <c r="W279" s="601"/>
      <c r="X279" s="601"/>
      <c r="Y279" s="569"/>
      <c r="Z279" s="13"/>
      <c r="AA279" s="572"/>
      <c r="AB279" s="13"/>
      <c r="AC279" s="13"/>
      <c r="AD279" s="13"/>
      <c r="AE279" s="13"/>
      <c r="AF279" s="13"/>
      <c r="AG279" s="164"/>
      <c r="AH279" s="572"/>
      <c r="AI279" s="170"/>
      <c r="AJ279" s="572"/>
      <c r="AK279" s="572"/>
      <c r="AL279" s="572"/>
      <c r="AM279" s="572"/>
      <c r="AN279" s="572"/>
      <c r="AO279" s="13"/>
      <c r="AP279" s="13"/>
      <c r="AQ279" s="13"/>
      <c r="AR279" s="13"/>
      <c r="AS279" s="13"/>
      <c r="AT279" s="13"/>
      <c r="AU279" s="13"/>
      <c r="AV279" s="13"/>
      <c r="AW279" s="164"/>
      <c r="AX279" s="13"/>
      <c r="AY279" s="569"/>
      <c r="AZ279" s="569"/>
      <c r="BA279" s="574"/>
      <c r="BB279" s="569"/>
      <c r="BC279" s="574"/>
      <c r="BD279" s="574"/>
      <c r="BE279" s="572"/>
      <c r="BF279" s="572"/>
      <c r="BG279" s="572"/>
      <c r="BH279" s="13"/>
      <c r="BI279" s="13"/>
      <c r="BJ279" s="13"/>
      <c r="BK279" s="13"/>
      <c r="BL279" s="164"/>
      <c r="BM279" s="13"/>
      <c r="BN279" s="12"/>
      <c r="BO279" s="572"/>
      <c r="BP279" s="13"/>
      <c r="BQ279" s="13"/>
      <c r="BR279" s="572"/>
      <c r="BS279" s="572"/>
      <c r="BT279" s="572"/>
      <c r="BU279" s="572"/>
      <c r="BV279" s="572"/>
      <c r="BW279" s="572"/>
      <c r="BX279" s="580">
        <f>COUNTIF(Y279,"*")+COUNTIF(AI279,"*")+COUNTIF(AY279,"*")+COUNTIF(BN279,"*")</f>
        <v>0</v>
      </c>
    </row>
    <row r="280" spans="1:76" s="208" customFormat="1" ht="28" hidden="1">
      <c r="A280" s="32">
        <f>A279+1</f>
        <v>22</v>
      </c>
      <c r="B280" s="16">
        <v>5</v>
      </c>
      <c r="C280" s="32" t="s">
        <v>2386</v>
      </c>
      <c r="D280" s="32">
        <v>9</v>
      </c>
      <c r="E280" s="32" t="s">
        <v>856</v>
      </c>
      <c r="F280" s="32"/>
      <c r="G280" s="32"/>
      <c r="H280" s="32"/>
      <c r="I280" s="32" t="s">
        <v>1700</v>
      </c>
      <c r="J280" s="207"/>
      <c r="K280" s="35"/>
      <c r="L280" s="32"/>
      <c r="M280" s="35"/>
      <c r="N280" s="32"/>
      <c r="O280" s="207"/>
      <c r="P280" s="207"/>
      <c r="Q280" s="207"/>
      <c r="R280" s="207"/>
      <c r="S280" s="207">
        <f>Table2[[#This Row],[Minimum possible value]]</f>
        <v>0</v>
      </c>
      <c r="T280" s="207">
        <f>Table2[[#This Row],[Maximum likely or possible value]]</f>
        <v>0</v>
      </c>
      <c r="U280" s="207"/>
      <c r="V280" s="207"/>
      <c r="W280" s="207"/>
      <c r="X280" s="207"/>
      <c r="Y280" s="12"/>
      <c r="Z280" s="255"/>
      <c r="AA280" s="129"/>
      <c r="AB280" s="434"/>
      <c r="AC280" s="434"/>
      <c r="AD280" s="37"/>
      <c r="AE280" s="37"/>
      <c r="AF280" s="37"/>
      <c r="AG280" s="168"/>
      <c r="AH280" s="37"/>
      <c r="AI280" s="170"/>
      <c r="AJ280" s="13"/>
      <c r="AK280" s="13"/>
      <c r="AL280" s="13"/>
      <c r="AM280" s="13"/>
      <c r="AN280" s="13"/>
      <c r="AO280" s="491"/>
      <c r="AP280" s="491"/>
      <c r="AQ280" s="491"/>
      <c r="AR280" s="491"/>
      <c r="AS280" s="491"/>
      <c r="AT280" s="491"/>
      <c r="AU280" s="491"/>
      <c r="AV280" s="491"/>
      <c r="AW280" s="168"/>
      <c r="AX280" s="37"/>
      <c r="AY280" s="12" t="s">
        <v>1699</v>
      </c>
      <c r="AZ280" s="12" t="s">
        <v>1699</v>
      </c>
      <c r="BA280" s="36"/>
      <c r="BB280" s="12" t="s">
        <v>1699</v>
      </c>
      <c r="BC280" s="36"/>
      <c r="BD280" s="36"/>
      <c r="BE280" s="13"/>
      <c r="BF280" s="13"/>
      <c r="BG280" s="13" t="s">
        <v>1700</v>
      </c>
      <c r="BH280" s="13"/>
      <c r="BI280" s="13"/>
      <c r="BJ280" s="13"/>
      <c r="BK280" s="13"/>
      <c r="BL280" s="168"/>
      <c r="BM280" s="37"/>
      <c r="BN280" s="12"/>
      <c r="BO280" s="13"/>
      <c r="BP280" s="13"/>
      <c r="BQ280" s="13"/>
      <c r="BR280" s="13"/>
      <c r="BS280" s="13"/>
      <c r="BT280" s="13"/>
      <c r="BU280" s="13"/>
      <c r="BV280" s="13"/>
      <c r="BW280" s="13"/>
      <c r="BX280" s="5">
        <f>COUNTIF(Y280,"*")+COUNTIF(AI280,"*")+COUNTIF(AY280,"*")+COUNTIF(BN280,"*")</f>
        <v>1</v>
      </c>
    </row>
    <row r="281" spans="1:76" s="208" customFormat="1" ht="29" hidden="1">
      <c r="A281" s="16">
        <v>22</v>
      </c>
      <c r="B281" s="16">
        <v>5</v>
      </c>
      <c r="C281" s="16" t="s">
        <v>2386</v>
      </c>
      <c r="D281" s="16">
        <v>1</v>
      </c>
      <c r="E281" s="16" t="s">
        <v>260</v>
      </c>
      <c r="F281" s="16"/>
      <c r="G281" s="16"/>
      <c r="H281" s="16"/>
      <c r="I281" s="16" t="s">
        <v>361</v>
      </c>
      <c r="J281" s="202"/>
      <c r="K281" s="217"/>
      <c r="L281" s="16"/>
      <c r="M281" s="217"/>
      <c r="N281" s="16"/>
      <c r="O281" s="202"/>
      <c r="P281" s="202"/>
      <c r="Q281" s="202"/>
      <c r="R281" s="202"/>
      <c r="S281" s="202">
        <f>Table2[[#This Row],[Minimum possible value]]</f>
        <v>0</v>
      </c>
      <c r="T281" s="202">
        <f>Table2[[#This Row],[Maximum likely or possible value]]</f>
        <v>0</v>
      </c>
      <c r="U281" s="202"/>
      <c r="V281" s="202"/>
      <c r="W281" s="202"/>
      <c r="X281" s="202"/>
      <c r="Y281" s="12"/>
      <c r="Z281" s="13"/>
      <c r="AA281" s="13"/>
      <c r="AB281" s="13"/>
      <c r="AC281" s="13"/>
      <c r="AD281" s="13"/>
      <c r="AE281" s="13"/>
      <c r="AF281" s="13"/>
      <c r="AG281" s="164"/>
      <c r="AH281" s="13"/>
      <c r="AI281" s="170"/>
      <c r="AJ281" s="13"/>
      <c r="AK281" s="13"/>
      <c r="AL281" s="13"/>
      <c r="AM281" s="13"/>
      <c r="AN281" s="13"/>
      <c r="AO281" s="643"/>
      <c r="AP281" s="643"/>
      <c r="AQ281" s="643"/>
      <c r="AR281" s="643"/>
      <c r="AS281" s="643"/>
      <c r="AT281" s="643"/>
      <c r="AU281" s="643"/>
      <c r="AV281" s="643"/>
      <c r="AW281" s="164"/>
      <c r="AX281" s="13"/>
      <c r="AY281" s="33" t="s">
        <v>362</v>
      </c>
      <c r="AZ281" s="33" t="s">
        <v>362</v>
      </c>
      <c r="BA281" s="767"/>
      <c r="BB281" s="33"/>
      <c r="BC281" s="767"/>
      <c r="BD281" s="767"/>
      <c r="BE281" s="255" t="s">
        <v>268</v>
      </c>
      <c r="BF281" s="255" t="s">
        <v>363</v>
      </c>
      <c r="BG281" s="255" t="s">
        <v>363</v>
      </c>
      <c r="BH281" s="255"/>
      <c r="BI281" s="643"/>
      <c r="BJ281" s="643"/>
      <c r="BK281" s="643"/>
      <c r="BL281" s="164"/>
      <c r="BM281" s="13"/>
      <c r="BN281" s="12"/>
      <c r="BO281" s="13"/>
      <c r="BP281" s="13"/>
      <c r="BQ281" s="13"/>
      <c r="BR281" s="13"/>
      <c r="BS281" s="13"/>
      <c r="BT281" s="13"/>
      <c r="BU281" s="13"/>
      <c r="BV281" s="13"/>
      <c r="BW281" s="13"/>
      <c r="BX281" s="5">
        <f>COUNTIF(Y281,"*")+COUNTIF(AI281,"*")+COUNTIF(AY281,"*")+COUNTIF(BN281,"*")</f>
        <v>1</v>
      </c>
    </row>
    <row r="282" spans="1:76" s="208" customFormat="1" ht="28" hidden="1">
      <c r="A282" s="22">
        <v>22</v>
      </c>
      <c r="B282" s="16">
        <v>5</v>
      </c>
      <c r="C282" s="23" t="s">
        <v>2386</v>
      </c>
      <c r="D282" s="23">
        <v>2</v>
      </c>
      <c r="E282" s="23" t="s">
        <v>1593</v>
      </c>
      <c r="F282" s="23"/>
      <c r="G282" s="23"/>
      <c r="H282" s="23"/>
      <c r="I282" s="23" t="s">
        <v>496</v>
      </c>
      <c r="J282" s="23"/>
      <c r="K282" s="677"/>
      <c r="L282" s="23"/>
      <c r="M282" s="677"/>
      <c r="N282" s="23"/>
      <c r="O282" s="204"/>
      <c r="P282" s="204"/>
      <c r="Q282" s="204"/>
      <c r="R282" s="204"/>
      <c r="S282" s="204">
        <f>Table2[[#This Row],[Minimum possible value]]</f>
        <v>0</v>
      </c>
      <c r="T282" s="204">
        <f>Table2[[#This Row],[Maximum likely or possible value]]</f>
        <v>0</v>
      </c>
      <c r="U282" s="204"/>
      <c r="V282" s="204"/>
      <c r="W282" s="204"/>
      <c r="X282" s="204"/>
      <c r="Y282" s="263"/>
      <c r="Z282" s="230"/>
      <c r="AA282" s="13"/>
      <c r="AB282" s="13"/>
      <c r="AC282" s="13"/>
      <c r="AD282" s="13"/>
      <c r="AE282" s="13"/>
      <c r="AF282" s="13"/>
      <c r="AG282" s="164"/>
      <c r="AH282" s="13"/>
      <c r="AI282" s="170"/>
      <c r="AJ282" s="13"/>
      <c r="AK282" s="13"/>
      <c r="AL282" s="13"/>
      <c r="AM282" s="13"/>
      <c r="AN282" s="13"/>
      <c r="AO282" s="491"/>
      <c r="AP282" s="491"/>
      <c r="AQ282" s="491"/>
      <c r="AR282" s="491"/>
      <c r="AS282" s="491"/>
      <c r="AT282" s="491"/>
      <c r="AU282" s="491"/>
      <c r="AV282" s="491"/>
      <c r="AW282" s="164"/>
      <c r="AX282" s="13"/>
      <c r="AY282" s="17" t="s">
        <v>497</v>
      </c>
      <c r="AZ282" s="17" t="s">
        <v>497</v>
      </c>
      <c r="BA282" s="296"/>
      <c r="BB282" s="17"/>
      <c r="BC282" s="296"/>
      <c r="BD282" s="296"/>
      <c r="BE282" s="643" t="s">
        <v>290</v>
      </c>
      <c r="BF282" s="643" t="s">
        <v>498</v>
      </c>
      <c r="BG282" s="643" t="s">
        <v>498</v>
      </c>
      <c r="BH282" s="643" t="s">
        <v>499</v>
      </c>
      <c r="BI282" s="643"/>
      <c r="BJ282" s="643"/>
      <c r="BK282" s="643"/>
      <c r="BL282" s="164"/>
      <c r="BM282" s="13"/>
      <c r="BN282" s="12"/>
      <c r="BO282" s="13"/>
      <c r="BP282" s="13"/>
      <c r="BQ282" s="13"/>
      <c r="BR282" s="13"/>
      <c r="BS282" s="13"/>
      <c r="BT282" s="13"/>
      <c r="BU282" s="13"/>
      <c r="BV282" s="13"/>
      <c r="BW282" s="13"/>
      <c r="BX282" s="5">
        <f>COUNTIF(Y282,"*")+COUNTIF(AI282,"*")+COUNTIF(AY282,"*")+COUNTIF(BN282,"*")</f>
        <v>1</v>
      </c>
    </row>
    <row r="283" spans="1:76" s="208" customFormat="1" ht="28" hidden="1">
      <c r="A283" s="1">
        <v>22</v>
      </c>
      <c r="B283" s="16">
        <v>5</v>
      </c>
      <c r="C283" s="1" t="s">
        <v>2386</v>
      </c>
      <c r="D283" s="1">
        <v>6</v>
      </c>
      <c r="E283" s="1" t="s">
        <v>566</v>
      </c>
      <c r="F283" s="1"/>
      <c r="G283" s="1"/>
      <c r="H283" s="1"/>
      <c r="I283" s="1" t="s">
        <v>640</v>
      </c>
      <c r="J283" s="205"/>
      <c r="K283" s="225"/>
      <c r="L283" s="1"/>
      <c r="M283" s="225"/>
      <c r="N283" s="1"/>
      <c r="O283" s="205"/>
      <c r="P283" s="205"/>
      <c r="Q283" s="205"/>
      <c r="R283" s="205"/>
      <c r="S283" s="205">
        <f>Table2[[#This Row],[Minimum possible value]]</f>
        <v>0</v>
      </c>
      <c r="T283" s="205">
        <f>Table2[[#This Row],[Maximum likely or possible value]]</f>
        <v>0</v>
      </c>
      <c r="U283" s="205"/>
      <c r="V283" s="205"/>
      <c r="W283" s="205"/>
      <c r="X283" s="205"/>
      <c r="Y283" s="12"/>
      <c r="Z283" s="13"/>
      <c r="AA283" s="13"/>
      <c r="AB283" s="13"/>
      <c r="AC283" s="13"/>
      <c r="AD283" s="13"/>
      <c r="AE283" s="13"/>
      <c r="AF283" s="13"/>
      <c r="AG283" s="164"/>
      <c r="AH283" s="13"/>
      <c r="AI283" s="170"/>
      <c r="AJ283" s="13"/>
      <c r="AK283" s="13"/>
      <c r="AL283" s="13"/>
      <c r="AM283" s="13"/>
      <c r="AN283" s="13"/>
      <c r="AO283" s="491"/>
      <c r="AP283" s="491"/>
      <c r="AQ283" s="491"/>
      <c r="AR283" s="491"/>
      <c r="AS283" s="491"/>
      <c r="AT283" s="491"/>
      <c r="AU283" s="491"/>
      <c r="AV283" s="491"/>
      <c r="AW283" s="164"/>
      <c r="AX283" s="13"/>
      <c r="AY283" s="17" t="s">
        <v>641</v>
      </c>
      <c r="AZ283" s="17" t="s">
        <v>641</v>
      </c>
      <c r="BA283" s="296"/>
      <c r="BB283" s="17"/>
      <c r="BC283" s="296"/>
      <c r="BD283" s="296"/>
      <c r="BE283" s="643" t="s">
        <v>585</v>
      </c>
      <c r="BF283" s="643" t="s">
        <v>642</v>
      </c>
      <c r="BG283" s="643" t="s">
        <v>642</v>
      </c>
      <c r="BH283" s="643" t="s">
        <v>499</v>
      </c>
      <c r="BI283" s="643"/>
      <c r="BJ283" s="643"/>
      <c r="BK283" s="643"/>
      <c r="BL283" s="164"/>
      <c r="BM283" s="13"/>
      <c r="BN283" s="12"/>
      <c r="BO283" s="13"/>
      <c r="BP283" s="13"/>
      <c r="BQ283" s="13"/>
      <c r="BR283" s="13"/>
      <c r="BS283" s="13"/>
      <c r="BT283" s="13"/>
      <c r="BU283" s="13"/>
      <c r="BV283" s="13"/>
      <c r="BW283" s="13"/>
      <c r="BX283" s="5">
        <f>COUNTIF(Y283,"*")+COUNTIF(AI283,"*")+COUNTIF(AY283,"*")+COUNTIF(BN283,"*")</f>
        <v>1</v>
      </c>
    </row>
    <row r="284" spans="1:76" s="208" customFormat="1" ht="14" hidden="1">
      <c r="A284" s="27">
        <v>22</v>
      </c>
      <c r="B284" s="16">
        <v>5</v>
      </c>
      <c r="C284" s="27" t="s">
        <v>2386</v>
      </c>
      <c r="D284" s="27">
        <v>7</v>
      </c>
      <c r="E284" s="27" t="s">
        <v>711</v>
      </c>
      <c r="F284" s="27"/>
      <c r="G284" s="184"/>
      <c r="H284" s="184"/>
      <c r="I284" s="184" t="s">
        <v>1602</v>
      </c>
      <c r="J284" s="206"/>
      <c r="K284" s="533"/>
      <c r="L284" s="27"/>
      <c r="M284" s="533"/>
      <c r="N284" s="27"/>
      <c r="O284" s="206"/>
      <c r="P284" s="206"/>
      <c r="Q284" s="206"/>
      <c r="R284" s="206"/>
      <c r="S284" s="206">
        <f>Table2[[#This Row],[Minimum possible value]]</f>
        <v>0</v>
      </c>
      <c r="T284" s="206">
        <f>Table2[[#This Row],[Maximum likely or possible value]]</f>
        <v>0</v>
      </c>
      <c r="U284" s="206"/>
      <c r="V284" s="206"/>
      <c r="W284" s="206"/>
      <c r="X284" s="206"/>
      <c r="Y284" s="12" t="s">
        <v>1228</v>
      </c>
      <c r="Z284" s="13"/>
      <c r="AA284" s="13"/>
      <c r="AB284" s="13"/>
      <c r="AC284" s="13"/>
      <c r="AD284" s="13"/>
      <c r="AE284" s="13"/>
      <c r="AF284" s="13"/>
      <c r="AG284" s="164"/>
      <c r="AH284" s="13"/>
      <c r="AI284" s="773"/>
      <c r="AJ284" s="11"/>
      <c r="AK284" s="11"/>
      <c r="AL284" s="11"/>
      <c r="AM284" s="11"/>
      <c r="AN284" s="11"/>
      <c r="AO284" s="11"/>
      <c r="AP284" s="11"/>
      <c r="AQ284" s="11"/>
      <c r="AR284" s="11"/>
      <c r="AS284" s="11"/>
      <c r="AT284" s="11"/>
      <c r="AU284" s="11"/>
      <c r="AV284" s="11"/>
      <c r="AW284" s="166"/>
      <c r="AX284" s="11"/>
      <c r="AY284" s="17"/>
      <c r="AZ284" s="17"/>
      <c r="BA284" s="296"/>
      <c r="BB284" s="17"/>
      <c r="BC284" s="296"/>
      <c r="BD284" s="296"/>
      <c r="BE284" s="643"/>
      <c r="BF284" s="643"/>
      <c r="BG284" s="643"/>
      <c r="BH284" s="643"/>
      <c r="BI284" s="643"/>
      <c r="BJ284" s="643"/>
      <c r="BK284" s="643"/>
      <c r="BL284" s="164"/>
      <c r="BM284" s="13"/>
      <c r="BN284" s="25"/>
      <c r="BO284" s="11"/>
      <c r="BP284" s="11"/>
      <c r="BQ284" s="11"/>
      <c r="BR284" s="11"/>
      <c r="BS284" s="11"/>
      <c r="BT284" s="11"/>
      <c r="BU284" s="11"/>
      <c r="BV284" s="11"/>
      <c r="BW284" s="11"/>
      <c r="BX284" s="5">
        <f>COUNTIF(AA284,"*")+COUNTIF(AJ284,"*")+COUNTIF(AY284,"*")+COUNTIF(BN284,"*")</f>
        <v>0</v>
      </c>
    </row>
    <row r="285" spans="1:76" s="208" customFormat="1" ht="25" hidden="1">
      <c r="A285" s="551">
        <v>22</v>
      </c>
      <c r="B285" s="544">
        <v>5</v>
      </c>
      <c r="C285" s="551" t="s">
        <v>2386</v>
      </c>
      <c r="D285" s="551">
        <v>31</v>
      </c>
      <c r="E285" s="551" t="s">
        <v>2261</v>
      </c>
      <c r="F285" s="551"/>
      <c r="G285" s="551"/>
      <c r="H285" s="551"/>
      <c r="I285" s="551" t="s">
        <v>2265</v>
      </c>
      <c r="J285" s="280"/>
      <c r="K285" s="602" t="s">
        <v>2292</v>
      </c>
      <c r="L285" s="551" t="s">
        <v>2438</v>
      </c>
      <c r="M285" s="552"/>
      <c r="N285" s="551" t="s">
        <v>2052</v>
      </c>
      <c r="O285" s="601" t="s">
        <v>2495</v>
      </c>
      <c r="P285" s="544" t="str">
        <f>Table2[[#This Row],[measurementTerm]]</f>
        <v xml:space="preserve">MeanFall </v>
      </c>
      <c r="Q285" s="544"/>
      <c r="R285" s="601"/>
      <c r="S285" s="601">
        <f>Table2[[#This Row],[Minimum possible value]]</f>
        <v>0</v>
      </c>
      <c r="T285" s="601">
        <f>Table2[[#This Row],[Maximum likely or possible value]]</f>
        <v>0</v>
      </c>
      <c r="U285" s="601"/>
      <c r="V285" s="601"/>
      <c r="W285" s="601"/>
      <c r="X285" s="601"/>
      <c r="Y285" s="569"/>
      <c r="Z285" s="13"/>
      <c r="AA285" s="572"/>
      <c r="AB285" s="13"/>
      <c r="AC285" s="13"/>
      <c r="AD285" s="13"/>
      <c r="AE285" s="13"/>
      <c r="AF285" s="13"/>
      <c r="AG285" s="164"/>
      <c r="AH285" s="572"/>
      <c r="AI285" s="170"/>
      <c r="AJ285" s="572"/>
      <c r="AK285" s="572"/>
      <c r="AL285" s="572"/>
      <c r="AM285" s="572"/>
      <c r="AN285" s="572"/>
      <c r="AO285" s="13"/>
      <c r="AP285" s="13"/>
      <c r="AQ285" s="13"/>
      <c r="AR285" s="13"/>
      <c r="AS285" s="13"/>
      <c r="AT285" s="13"/>
      <c r="AU285" s="13"/>
      <c r="AV285" s="13"/>
      <c r="AW285" s="164"/>
      <c r="AX285" s="13"/>
      <c r="AY285" s="569"/>
      <c r="AZ285" s="569"/>
      <c r="BA285" s="574"/>
      <c r="BB285" s="569"/>
      <c r="BC285" s="574"/>
      <c r="BD285" s="574"/>
      <c r="BE285" s="572"/>
      <c r="BF285" s="572"/>
      <c r="BG285" s="572"/>
      <c r="BH285" s="13"/>
      <c r="BI285" s="13"/>
      <c r="BJ285" s="13"/>
      <c r="BK285" s="13"/>
      <c r="BL285" s="164"/>
      <c r="BM285" s="13"/>
      <c r="BN285" s="12"/>
      <c r="BO285" s="572"/>
      <c r="BP285" s="13"/>
      <c r="BQ285" s="13"/>
      <c r="BR285" s="572"/>
      <c r="BS285" s="572"/>
      <c r="BT285" s="572"/>
      <c r="BU285" s="572"/>
      <c r="BV285" s="572"/>
      <c r="BW285" s="572"/>
      <c r="BX285" s="580">
        <f>COUNTIF(Y285,"*")+COUNTIF(AI285,"*")+COUNTIF(AY285,"*")+COUNTIF(BN285,"*")</f>
        <v>0</v>
      </c>
    </row>
    <row r="286" spans="1:76" s="208" customFormat="1" ht="14.5" hidden="1">
      <c r="A286" s="32">
        <f>A285+1</f>
        <v>23</v>
      </c>
      <c r="B286" s="16">
        <v>5</v>
      </c>
      <c r="C286" s="32" t="s">
        <v>2386</v>
      </c>
      <c r="D286" s="32">
        <v>9</v>
      </c>
      <c r="E286" s="32" t="s">
        <v>856</v>
      </c>
      <c r="F286" s="32"/>
      <c r="G286" s="32"/>
      <c r="H286" s="32"/>
      <c r="I286" s="32" t="s">
        <v>1702</v>
      </c>
      <c r="J286" s="207"/>
      <c r="K286" s="35"/>
      <c r="L286" s="32"/>
      <c r="M286" s="35"/>
      <c r="N286" s="32"/>
      <c r="O286" s="207"/>
      <c r="P286" s="207"/>
      <c r="Q286" s="207"/>
      <c r="R286" s="207"/>
      <c r="S286" s="207">
        <f>Table2[[#This Row],[Minimum possible value]]</f>
        <v>0</v>
      </c>
      <c r="T286" s="207">
        <f>Table2[[#This Row],[Maximum likely or possible value]]</f>
        <v>0</v>
      </c>
      <c r="U286" s="207"/>
      <c r="V286" s="207"/>
      <c r="W286" s="207"/>
      <c r="X286" s="207"/>
      <c r="Y286" s="12"/>
      <c r="Z286" s="255"/>
      <c r="AA286" s="129"/>
      <c r="AB286" s="434"/>
      <c r="AC286" s="434"/>
      <c r="AD286" s="37"/>
      <c r="AE286" s="37"/>
      <c r="AF286" s="37"/>
      <c r="AG286" s="168"/>
      <c r="AH286" s="37"/>
      <c r="AI286" s="170"/>
      <c r="AJ286" s="13"/>
      <c r="AK286" s="13"/>
      <c r="AL286" s="13"/>
      <c r="AM286" s="13"/>
      <c r="AN286" s="13"/>
      <c r="AO286" s="491"/>
      <c r="AP286" s="491"/>
      <c r="AQ286" s="491"/>
      <c r="AR286" s="491"/>
      <c r="AS286" s="491"/>
      <c r="AT286" s="491"/>
      <c r="AU286" s="491"/>
      <c r="AV286" s="491"/>
      <c r="AW286" s="168"/>
      <c r="AX286" s="37"/>
      <c r="AY286" s="12" t="s">
        <v>1701</v>
      </c>
      <c r="AZ286" s="12" t="s">
        <v>1701</v>
      </c>
      <c r="BA286" s="36"/>
      <c r="BB286" s="12" t="s">
        <v>1701</v>
      </c>
      <c r="BC286" s="36"/>
      <c r="BD286" s="36"/>
      <c r="BE286" s="13"/>
      <c r="BF286" s="13"/>
      <c r="BG286" s="13" t="s">
        <v>1702</v>
      </c>
      <c r="BH286" s="13"/>
      <c r="BI286" s="13"/>
      <c r="BJ286" s="13"/>
      <c r="BK286" s="13"/>
      <c r="BL286" s="168"/>
      <c r="BM286" s="37"/>
      <c r="BN286" s="12"/>
      <c r="BO286" s="13"/>
      <c r="BP286" s="13"/>
      <c r="BQ286" s="13"/>
      <c r="BR286" s="13"/>
      <c r="BS286" s="13"/>
      <c r="BT286" s="13"/>
      <c r="BU286" s="13"/>
      <c r="BV286" s="13"/>
      <c r="BW286" s="13"/>
      <c r="BX286" s="5">
        <f>COUNTIF(Y286,"*")+COUNTIF(AI286,"*")+COUNTIF(AY286,"*")+COUNTIF(BN286,"*")</f>
        <v>1</v>
      </c>
    </row>
    <row r="287" spans="1:76" s="208" customFormat="1" ht="28" hidden="1">
      <c r="A287" s="16">
        <v>23</v>
      </c>
      <c r="B287" s="16">
        <v>5</v>
      </c>
      <c r="C287" s="16" t="s">
        <v>2386</v>
      </c>
      <c r="D287" s="16">
        <v>1</v>
      </c>
      <c r="E287" s="16" t="s">
        <v>260</v>
      </c>
      <c r="F287" s="16"/>
      <c r="G287" s="16"/>
      <c r="H287" s="16"/>
      <c r="I287" s="16" t="s">
        <v>1981</v>
      </c>
      <c r="J287" s="202"/>
      <c r="K287" s="217"/>
      <c r="L287" s="16"/>
      <c r="M287" s="217"/>
      <c r="N287" s="16"/>
      <c r="O287" s="202"/>
      <c r="P287" s="202"/>
      <c r="Q287" s="202"/>
      <c r="R287" s="202"/>
      <c r="S287" s="202">
        <f>Table2[[#This Row],[Minimum possible value]]</f>
        <v>0</v>
      </c>
      <c r="T287" s="202">
        <f>Table2[[#This Row],[Maximum likely or possible value]]</f>
        <v>0</v>
      </c>
      <c r="U287" s="202"/>
      <c r="V287" s="202"/>
      <c r="W287" s="202"/>
      <c r="X287" s="202"/>
      <c r="Y287" s="12" t="s">
        <v>364</v>
      </c>
      <c r="Z287" s="13"/>
      <c r="AA287" s="13"/>
      <c r="AB287" s="13"/>
      <c r="AC287" s="13"/>
      <c r="AD287" s="13"/>
      <c r="AE287" s="13"/>
      <c r="AF287" s="13"/>
      <c r="AG287" s="164"/>
      <c r="AH287" s="13"/>
      <c r="AI287" s="170"/>
      <c r="AJ287" s="13"/>
      <c r="AK287" s="13"/>
      <c r="AL287" s="13"/>
      <c r="AM287" s="13"/>
      <c r="AN287" s="13"/>
      <c r="AO287" s="643"/>
      <c r="AP287" s="643"/>
      <c r="AQ287" s="643"/>
      <c r="AR287" s="643"/>
      <c r="AS287" s="643"/>
      <c r="AT287" s="643"/>
      <c r="AU287" s="643"/>
      <c r="AV287" s="643"/>
      <c r="AW287" s="164"/>
      <c r="AX287" s="13"/>
      <c r="AY287" s="17"/>
      <c r="AZ287" s="17"/>
      <c r="BA287" s="296"/>
      <c r="BB287" s="17"/>
      <c r="BC287" s="296"/>
      <c r="BD287" s="296"/>
      <c r="BE287" s="643"/>
      <c r="BF287" s="643"/>
      <c r="BG287" s="643"/>
      <c r="BH287" s="643"/>
      <c r="BI287" s="643"/>
      <c r="BJ287" s="643"/>
      <c r="BK287" s="643"/>
      <c r="BL287" s="164"/>
      <c r="BM287" s="13"/>
      <c r="BN287" s="12"/>
      <c r="BO287" s="13"/>
      <c r="BP287" s="13"/>
      <c r="BQ287" s="13"/>
      <c r="BR287" s="13"/>
      <c r="BS287" s="13"/>
      <c r="BT287" s="13"/>
      <c r="BU287" s="13"/>
      <c r="BV287" s="13"/>
      <c r="BW287" s="13"/>
      <c r="BX287" s="5">
        <f>COUNTIF(Y287,"*")+COUNTIF(AI287,"*")+COUNTIF(AY287,"*")+COUNTIF(BN287,"*")</f>
        <v>1</v>
      </c>
    </row>
    <row r="288" spans="1:76" s="208" customFormat="1" ht="266" hidden="1">
      <c r="A288" s="22">
        <v>23</v>
      </c>
      <c r="B288" s="16">
        <v>5</v>
      </c>
      <c r="C288" s="23" t="s">
        <v>2386</v>
      </c>
      <c r="D288" s="23">
        <v>2</v>
      </c>
      <c r="E288" s="23" t="s">
        <v>1593</v>
      </c>
      <c r="F288" s="23"/>
      <c r="G288" s="23"/>
      <c r="H288" s="23"/>
      <c r="I288" s="23" t="s">
        <v>500</v>
      </c>
      <c r="J288" s="23"/>
      <c r="K288" s="677"/>
      <c r="L288" s="23"/>
      <c r="M288" s="677"/>
      <c r="N288" s="23"/>
      <c r="O288" s="204"/>
      <c r="P288" s="204"/>
      <c r="Q288" s="204"/>
      <c r="R288" s="204"/>
      <c r="S288" s="204">
        <f>Table2[[#This Row],[Minimum possible value]]</f>
        <v>1</v>
      </c>
      <c r="T288" s="204">
        <f>Table2[[#This Row],[Maximum likely or possible value]]</f>
        <v>3</v>
      </c>
      <c r="U288" s="204"/>
      <c r="V288" s="204"/>
      <c r="W288" s="204"/>
      <c r="X288" s="204"/>
      <c r="Y288" s="263"/>
      <c r="Z288" s="230"/>
      <c r="AA288" s="13"/>
      <c r="AB288" s="13"/>
      <c r="AC288" s="13"/>
      <c r="AD288" s="13"/>
      <c r="AE288" s="13"/>
      <c r="AF288" s="13"/>
      <c r="AG288" s="164"/>
      <c r="AH288" s="13"/>
      <c r="AI288" s="170" t="s">
        <v>501</v>
      </c>
      <c r="AJ288" s="13" t="s">
        <v>501</v>
      </c>
      <c r="AK288" s="13"/>
      <c r="AL288" s="13"/>
      <c r="AM288" s="13"/>
      <c r="AN288" s="13" t="s">
        <v>502</v>
      </c>
      <c r="AO288" s="491" t="s">
        <v>78</v>
      </c>
      <c r="AP288" s="491" t="s">
        <v>159</v>
      </c>
      <c r="AQ288" s="491">
        <v>1</v>
      </c>
      <c r="AR288" s="491">
        <v>3</v>
      </c>
      <c r="AS288" s="491" t="s">
        <v>495</v>
      </c>
      <c r="AT288" s="491"/>
      <c r="AU288" s="491"/>
      <c r="AV288" s="491"/>
      <c r="AW288" s="164"/>
      <c r="AX288" s="13"/>
      <c r="AY288" s="12"/>
      <c r="AZ288" s="12"/>
      <c r="BA288" s="36"/>
      <c r="BB288" s="12"/>
      <c r="BC288" s="36"/>
      <c r="BD288" s="36"/>
      <c r="BE288" s="13"/>
      <c r="BF288" s="13"/>
      <c r="BG288" s="13"/>
      <c r="BH288" s="13"/>
      <c r="BI288" s="13"/>
      <c r="BJ288" s="13"/>
      <c r="BK288" s="13"/>
      <c r="BL288" s="164"/>
      <c r="BM288" s="13"/>
      <c r="BN288" s="12"/>
      <c r="BO288" s="13"/>
      <c r="BP288" s="13"/>
      <c r="BQ288" s="13"/>
      <c r="BR288" s="13"/>
      <c r="BS288" s="13"/>
      <c r="BT288" s="13"/>
      <c r="BU288" s="13"/>
      <c r="BV288" s="13"/>
      <c r="BW288" s="13"/>
      <c r="BX288" s="5">
        <f>COUNTIF(Y288,"*")+COUNTIF(AI288,"*")+COUNTIF(AY288,"*")+COUNTIF(BN288,"*")</f>
        <v>1</v>
      </c>
    </row>
    <row r="289" spans="1:76" s="208" customFormat="1" ht="28" hidden="1">
      <c r="A289" s="1">
        <v>23</v>
      </c>
      <c r="B289" s="16">
        <v>5</v>
      </c>
      <c r="C289" s="1" t="s">
        <v>2386</v>
      </c>
      <c r="D289" s="1">
        <v>6</v>
      </c>
      <c r="E289" s="1" t="s">
        <v>566</v>
      </c>
      <c r="F289" s="1"/>
      <c r="G289" s="1"/>
      <c r="H289" s="1"/>
      <c r="I289" s="1" t="s">
        <v>643</v>
      </c>
      <c r="J289" s="205"/>
      <c r="K289" s="1"/>
      <c r="L289" s="1"/>
      <c r="M289" s="225"/>
      <c r="N289" s="1"/>
      <c r="O289" s="205"/>
      <c r="P289" s="205"/>
      <c r="Q289" s="205"/>
      <c r="R289" s="205"/>
      <c r="S289" s="205">
        <f>Table2[[#This Row],[Minimum possible value]]</f>
        <v>0</v>
      </c>
      <c r="T289" s="205">
        <f>Table2[[#This Row],[Maximum likely or possible value]]</f>
        <v>0</v>
      </c>
      <c r="U289" s="205"/>
      <c r="V289" s="205"/>
      <c r="W289" s="205"/>
      <c r="X289" s="205"/>
      <c r="Y289" s="12"/>
      <c r="Z289" s="13"/>
      <c r="AA289" s="13"/>
      <c r="AB289" s="13"/>
      <c r="AC289" s="13"/>
      <c r="AD289" s="13"/>
      <c r="AE289" s="13"/>
      <c r="AF289" s="13"/>
      <c r="AG289" s="164"/>
      <c r="AH289" s="13"/>
      <c r="AI289" s="170"/>
      <c r="AJ289" s="13"/>
      <c r="AK289" s="13"/>
      <c r="AL289" s="13"/>
      <c r="AM289" s="13"/>
      <c r="AN289" s="13"/>
      <c r="AO289" s="491"/>
      <c r="AP289" s="491"/>
      <c r="AQ289" s="491"/>
      <c r="AR289" s="491"/>
      <c r="AS289" s="491"/>
      <c r="AT289" s="491"/>
      <c r="AU289" s="491"/>
      <c r="AV289" s="491"/>
      <c r="AW289" s="164"/>
      <c r="AX289" s="13"/>
      <c r="AY289" s="17" t="s">
        <v>644</v>
      </c>
      <c r="AZ289" s="17" t="s">
        <v>644</v>
      </c>
      <c r="BA289" s="643"/>
      <c r="BB289" s="17"/>
      <c r="BC289" s="643"/>
      <c r="BD289" s="643"/>
      <c r="BE289" s="643" t="s">
        <v>585</v>
      </c>
      <c r="BF289" s="643" t="s">
        <v>645</v>
      </c>
      <c r="BG289" s="643" t="s">
        <v>646</v>
      </c>
      <c r="BH289" s="643" t="s">
        <v>499</v>
      </c>
      <c r="BI289" s="643"/>
      <c r="BJ289" s="643"/>
      <c r="BK289" s="643"/>
      <c r="BL289" s="164"/>
      <c r="BM289" s="13"/>
      <c r="BN289" s="12"/>
      <c r="BO289" s="13"/>
      <c r="BP289" s="13"/>
      <c r="BQ289" s="13"/>
      <c r="BR289" s="13"/>
      <c r="BS289" s="13"/>
      <c r="BT289" s="13"/>
      <c r="BU289" s="13"/>
      <c r="BV289" s="13"/>
      <c r="BW289" s="13"/>
      <c r="BX289" s="5">
        <f>COUNTIF(Y289,"*")+COUNTIF(AI289,"*")+COUNTIF(AY289,"*")+COUNTIF(BN289,"*")</f>
        <v>1</v>
      </c>
    </row>
    <row r="290" spans="1:76" s="208" customFormat="1" ht="14" hidden="1">
      <c r="A290" s="27">
        <v>23</v>
      </c>
      <c r="B290" s="16">
        <v>5</v>
      </c>
      <c r="C290" s="27" t="s">
        <v>2386</v>
      </c>
      <c r="D290" s="27">
        <v>7</v>
      </c>
      <c r="E290" s="27" t="s">
        <v>711</v>
      </c>
      <c r="F290" s="27"/>
      <c r="G290" s="184"/>
      <c r="H290" s="184"/>
      <c r="I290" s="184" t="s">
        <v>1603</v>
      </c>
      <c r="J290" s="206"/>
      <c r="K290" s="27"/>
      <c r="L290" s="27"/>
      <c r="M290" s="27"/>
      <c r="N290" s="27"/>
      <c r="O290" s="206"/>
      <c r="P290" s="206"/>
      <c r="Q290" s="206"/>
      <c r="R290" s="206"/>
      <c r="S290" s="206">
        <f>Table2[[#This Row],[Minimum possible value]]</f>
        <v>0</v>
      </c>
      <c r="T290" s="206">
        <f>Table2[[#This Row],[Maximum likely or possible value]]</f>
        <v>0</v>
      </c>
      <c r="U290" s="206"/>
      <c r="V290" s="206"/>
      <c r="W290" s="206"/>
      <c r="X290" s="206"/>
      <c r="Y290" s="12" t="s">
        <v>1229</v>
      </c>
      <c r="Z290" s="13"/>
      <c r="AA290" s="13"/>
      <c r="AB290" s="13"/>
      <c r="AC290" s="13"/>
      <c r="AD290" s="13"/>
      <c r="AE290" s="13"/>
      <c r="AF290" s="13"/>
      <c r="AG290" s="164"/>
      <c r="AH290" s="13"/>
      <c r="AI290" s="773"/>
      <c r="AJ290" s="11"/>
      <c r="AK290" s="11"/>
      <c r="AL290" s="11"/>
      <c r="AM290" s="11"/>
      <c r="AN290" s="11"/>
      <c r="AO290" s="11"/>
      <c r="AP290" s="11"/>
      <c r="AQ290" s="11"/>
      <c r="AR290" s="11"/>
      <c r="AS290" s="11"/>
      <c r="AT290" s="11"/>
      <c r="AU290" s="11"/>
      <c r="AV290" s="11"/>
      <c r="AW290" s="166"/>
      <c r="AX290" s="11"/>
      <c r="AY290" s="17"/>
      <c r="AZ290" s="17"/>
      <c r="BA290" s="643"/>
      <c r="BB290" s="17"/>
      <c r="BC290" s="643"/>
      <c r="BD290" s="643"/>
      <c r="BE290" s="643"/>
      <c r="BF290" s="643"/>
      <c r="BG290" s="643"/>
      <c r="BH290" s="643"/>
      <c r="BI290" s="643"/>
      <c r="BJ290" s="643"/>
      <c r="BK290" s="643"/>
      <c r="BL290" s="164"/>
      <c r="BM290" s="13"/>
      <c r="BN290" s="25"/>
      <c r="BO290" s="11"/>
      <c r="BP290" s="11"/>
      <c r="BQ290" s="11"/>
      <c r="BR290" s="11"/>
      <c r="BS290" s="11"/>
      <c r="BT290" s="11"/>
      <c r="BU290" s="11"/>
      <c r="BV290" s="11"/>
      <c r="BW290" s="11"/>
      <c r="BX290" s="5">
        <f>COUNTIF(AA290,"*")+COUNTIF(AJ290,"*")+COUNTIF(AY290,"*")+COUNTIF(BN290,"*")</f>
        <v>0</v>
      </c>
    </row>
    <row r="291" spans="1:76" s="208" customFormat="1" ht="14" hidden="1">
      <c r="A291" s="551">
        <v>23</v>
      </c>
      <c r="B291" s="544">
        <v>5</v>
      </c>
      <c r="C291" s="551" t="s">
        <v>2386</v>
      </c>
      <c r="D291" s="551">
        <v>32</v>
      </c>
      <c r="E291" s="551" t="s">
        <v>2261</v>
      </c>
      <c r="F291" s="551"/>
      <c r="G291" s="551"/>
      <c r="H291" s="551"/>
      <c r="I291" s="551" t="s">
        <v>2266</v>
      </c>
      <c r="J291" s="280"/>
      <c r="K291" s="599" t="s">
        <v>2293</v>
      </c>
      <c r="L291" s="551" t="s">
        <v>2438</v>
      </c>
      <c r="M291" s="551"/>
      <c r="N291" s="551" t="s">
        <v>2052</v>
      </c>
      <c r="O291" s="601" t="s">
        <v>2496</v>
      </c>
      <c r="P291" s="544" t="str">
        <f>Table2[[#This Row],[measurementTerm]]</f>
        <v>LowMean</v>
      </c>
      <c r="Q291" s="544"/>
      <c r="R291" s="601"/>
      <c r="S291" s="601">
        <f>Table2[[#This Row],[Minimum possible value]]</f>
        <v>0</v>
      </c>
      <c r="T291" s="601">
        <f>Table2[[#This Row],[Maximum likely or possible value]]</f>
        <v>0</v>
      </c>
      <c r="U291" s="601"/>
      <c r="V291" s="601"/>
      <c r="W291" s="601"/>
      <c r="X291" s="601"/>
      <c r="Y291" s="569"/>
      <c r="Z291" s="13"/>
      <c r="AA291" s="572"/>
      <c r="AB291" s="13"/>
      <c r="AC291" s="13"/>
      <c r="AD291" s="13"/>
      <c r="AE291" s="13"/>
      <c r="AF291" s="13"/>
      <c r="AG291" s="164"/>
      <c r="AH291" s="572"/>
      <c r="AI291" s="170"/>
      <c r="AJ291" s="572"/>
      <c r="AK291" s="572"/>
      <c r="AL291" s="572"/>
      <c r="AM291" s="572"/>
      <c r="AN291" s="572"/>
      <c r="AO291" s="13"/>
      <c r="AP291" s="13"/>
      <c r="AQ291" s="13"/>
      <c r="AR291" s="13"/>
      <c r="AS291" s="13"/>
      <c r="AT291" s="13"/>
      <c r="AU291" s="13"/>
      <c r="AV291" s="13"/>
      <c r="AW291" s="164"/>
      <c r="AX291" s="13"/>
      <c r="AY291" s="569"/>
      <c r="AZ291" s="569"/>
      <c r="BA291" s="572"/>
      <c r="BB291" s="569"/>
      <c r="BC291" s="572"/>
      <c r="BD291" s="572"/>
      <c r="BE291" s="572"/>
      <c r="BF291" s="572"/>
      <c r="BG291" s="572"/>
      <c r="BH291" s="13"/>
      <c r="BI291" s="13"/>
      <c r="BJ291" s="13"/>
      <c r="BK291" s="13"/>
      <c r="BL291" s="164"/>
      <c r="BM291" s="13"/>
      <c r="BN291" s="12"/>
      <c r="BO291" s="572"/>
      <c r="BP291" s="13"/>
      <c r="BQ291" s="13"/>
      <c r="BR291" s="572"/>
      <c r="BS291" s="572"/>
      <c r="BT291" s="572"/>
      <c r="BU291" s="572"/>
      <c r="BV291" s="572"/>
      <c r="BW291" s="572"/>
      <c r="BX291" s="580">
        <f>COUNTIF(Y291,"*")+COUNTIF(AI291,"*")+COUNTIF(AY291,"*")+COUNTIF(BN291,"*")</f>
        <v>0</v>
      </c>
    </row>
    <row r="292" spans="1:76" s="208" customFormat="1" ht="28" hidden="1">
      <c r="A292" s="32">
        <f>A291+1</f>
        <v>24</v>
      </c>
      <c r="B292" s="16">
        <v>5</v>
      </c>
      <c r="C292" s="32" t="s">
        <v>2386</v>
      </c>
      <c r="D292" s="32">
        <v>9</v>
      </c>
      <c r="E292" s="32" t="s">
        <v>856</v>
      </c>
      <c r="F292" s="32"/>
      <c r="G292" s="32"/>
      <c r="H292" s="32"/>
      <c r="I292" s="32" t="s">
        <v>1684</v>
      </c>
      <c r="J292" s="207"/>
      <c r="K292" s="32"/>
      <c r="L292" s="32"/>
      <c r="M292" s="32"/>
      <c r="N292" s="32"/>
      <c r="O292" s="207"/>
      <c r="P292" s="207"/>
      <c r="Q292" s="207"/>
      <c r="R292" s="207"/>
      <c r="S292" s="207">
        <f>Table2[[#This Row],[Minimum possible value]]</f>
        <v>0</v>
      </c>
      <c r="T292" s="207">
        <f>Table2[[#This Row],[Maximum likely or possible value]]</f>
        <v>0</v>
      </c>
      <c r="U292" s="207"/>
      <c r="V292" s="207"/>
      <c r="W292" s="207"/>
      <c r="X292" s="207"/>
      <c r="Y292" s="12"/>
      <c r="Z292" s="255"/>
      <c r="AA292" s="129"/>
      <c r="AB292" s="434"/>
      <c r="AC292" s="434"/>
      <c r="AD292" s="37"/>
      <c r="AE292" s="37"/>
      <c r="AF292" s="37"/>
      <c r="AG292" s="168"/>
      <c r="AH292" s="37"/>
      <c r="AI292" s="170"/>
      <c r="AJ292" s="13"/>
      <c r="AK292" s="13"/>
      <c r="AL292" s="13"/>
      <c r="AM292" s="13"/>
      <c r="AN292" s="13"/>
      <c r="AO292" s="643"/>
      <c r="AP292" s="643"/>
      <c r="AQ292" s="643"/>
      <c r="AR292" s="643"/>
      <c r="AS292" s="643"/>
      <c r="AT292" s="643"/>
      <c r="AU292" s="643"/>
      <c r="AV292" s="643"/>
      <c r="AW292" s="168"/>
      <c r="AX292" s="37"/>
      <c r="AY292" s="12" t="s">
        <v>1683</v>
      </c>
      <c r="AZ292" s="12" t="s">
        <v>1683</v>
      </c>
      <c r="BA292" s="13"/>
      <c r="BB292" s="12" t="s">
        <v>1683</v>
      </c>
      <c r="BC292" s="13"/>
      <c r="BD292" s="13"/>
      <c r="BE292" s="13"/>
      <c r="BF292" s="13"/>
      <c r="BG292" s="13" t="s">
        <v>1684</v>
      </c>
      <c r="BH292" s="13"/>
      <c r="BI292" s="13"/>
      <c r="BJ292" s="13"/>
      <c r="BK292" s="13"/>
      <c r="BL292" s="168"/>
      <c r="BM292" s="37"/>
      <c r="BN292" s="12"/>
      <c r="BO292" s="13"/>
      <c r="BP292" s="13"/>
      <c r="BQ292" s="13"/>
      <c r="BR292" s="13"/>
      <c r="BS292" s="13"/>
      <c r="BT292" s="13"/>
      <c r="BU292" s="13"/>
      <c r="BV292" s="13"/>
      <c r="BW292" s="13"/>
      <c r="BX292" s="5">
        <f>COUNTIF(Y292,"*")+COUNTIF(AI292,"*")+COUNTIF(AY292,"*")+COUNTIF(BN292,"*")</f>
        <v>1</v>
      </c>
    </row>
    <row r="293" spans="1:76" s="208" customFormat="1" ht="70" hidden="1">
      <c r="A293" s="16">
        <v>24</v>
      </c>
      <c r="B293" s="16">
        <v>5</v>
      </c>
      <c r="C293" s="16" t="s">
        <v>2386</v>
      </c>
      <c r="D293" s="16">
        <v>1</v>
      </c>
      <c r="E293" s="16" t="s">
        <v>260</v>
      </c>
      <c r="F293" s="16"/>
      <c r="G293" s="16"/>
      <c r="H293" s="16"/>
      <c r="I293" s="16" t="s">
        <v>365</v>
      </c>
      <c r="J293" s="202"/>
      <c r="K293" s="16"/>
      <c r="L293" s="16" t="s">
        <v>2438</v>
      </c>
      <c r="M293" s="16"/>
      <c r="N293" s="16"/>
      <c r="O293" s="202" t="s">
        <v>366</v>
      </c>
      <c r="P293" s="202"/>
      <c r="Q293" s="202"/>
      <c r="R293" s="202"/>
      <c r="S293" s="202">
        <f>Table2[[#This Row],[Minimum possible value]]</f>
        <v>0</v>
      </c>
      <c r="T293" s="202" t="str">
        <f>Table2[[#This Row],[Maximum likely or possible value]]</f>
        <v>None</v>
      </c>
      <c r="U293" s="202"/>
      <c r="V293" s="202"/>
      <c r="W293" s="202"/>
      <c r="X293" s="202"/>
      <c r="Y293" s="12"/>
      <c r="Z293" s="13"/>
      <c r="AA293" s="13"/>
      <c r="AB293" s="13"/>
      <c r="AC293" s="13"/>
      <c r="AD293" s="13"/>
      <c r="AE293" s="13"/>
      <c r="AF293" s="13"/>
      <c r="AG293" s="164"/>
      <c r="AH293" s="13"/>
      <c r="AI293" s="170" t="s">
        <v>367</v>
      </c>
      <c r="AJ293" s="13" t="s">
        <v>367</v>
      </c>
      <c r="AK293" s="13"/>
      <c r="AL293" s="13"/>
      <c r="AM293" s="13"/>
      <c r="AN293" s="13" t="s">
        <v>368</v>
      </c>
      <c r="AO293" s="491" t="s">
        <v>369</v>
      </c>
      <c r="AP293" s="491" t="s">
        <v>159</v>
      </c>
      <c r="AQ293" s="491">
        <v>0</v>
      </c>
      <c r="AR293" s="491" t="s">
        <v>159</v>
      </c>
      <c r="AS293" s="491" t="s">
        <v>78</v>
      </c>
      <c r="AT293" s="491"/>
      <c r="AU293" s="491"/>
      <c r="AV293" s="491"/>
      <c r="AW293" s="164"/>
      <c r="AX293" s="13"/>
      <c r="AY293" s="33" t="s">
        <v>370</v>
      </c>
      <c r="AZ293" s="33" t="s">
        <v>370</v>
      </c>
      <c r="BA293" s="255"/>
      <c r="BB293" s="33"/>
      <c r="BC293" s="255"/>
      <c r="BD293" s="255"/>
      <c r="BE293" s="255" t="s">
        <v>325</v>
      </c>
      <c r="BF293" s="255" t="s">
        <v>371</v>
      </c>
      <c r="BG293" s="255" t="s">
        <v>371</v>
      </c>
      <c r="BH293" s="255"/>
      <c r="BI293" s="13"/>
      <c r="BJ293" s="13"/>
      <c r="BK293" s="13"/>
      <c r="BL293" s="164"/>
      <c r="BM293" s="13"/>
      <c r="BN293" s="12"/>
      <c r="BO293" s="13"/>
      <c r="BP293" s="13"/>
      <c r="BQ293" s="13"/>
      <c r="BR293" s="13"/>
      <c r="BS293" s="13"/>
      <c r="BT293" s="13"/>
      <c r="BU293" s="13"/>
      <c r="BV293" s="13"/>
      <c r="BW293" s="13"/>
      <c r="BX293" s="5">
        <f>COUNTIF(Y293,"*")+COUNTIF(AI293,"*")+COUNTIF(AY293,"*")+COUNTIF(BN293,"*")</f>
        <v>2</v>
      </c>
    </row>
    <row r="294" spans="1:76" s="208" customFormat="1" ht="56" hidden="1">
      <c r="A294" s="22">
        <v>24</v>
      </c>
      <c r="B294" s="16">
        <v>5</v>
      </c>
      <c r="C294" s="23" t="s">
        <v>2386</v>
      </c>
      <c r="D294" s="23">
        <v>2</v>
      </c>
      <c r="E294" s="23" t="s">
        <v>1593</v>
      </c>
      <c r="F294" s="23"/>
      <c r="G294" s="23"/>
      <c r="H294" s="23"/>
      <c r="I294" s="23" t="s">
        <v>503</v>
      </c>
      <c r="J294" s="23"/>
      <c r="K294" s="23"/>
      <c r="L294" s="23"/>
      <c r="M294" s="23"/>
      <c r="N294" s="23"/>
      <c r="O294" s="204"/>
      <c r="P294" s="204"/>
      <c r="Q294" s="204"/>
      <c r="R294" s="204"/>
      <c r="S294" s="204"/>
      <c r="T294" s="204"/>
      <c r="U294" s="204"/>
      <c r="V294" s="204"/>
      <c r="W294" s="204"/>
      <c r="X294" s="204" t="s">
        <v>2567</v>
      </c>
      <c r="Y294" s="263"/>
      <c r="Z294" s="230"/>
      <c r="AA294" s="13"/>
      <c r="AB294" s="13"/>
      <c r="AC294" s="13"/>
      <c r="AD294" s="13"/>
      <c r="AE294" s="13"/>
      <c r="AF294" s="13"/>
      <c r="AG294" s="164"/>
      <c r="AH294" s="13"/>
      <c r="AI294" s="170" t="s">
        <v>504</v>
      </c>
      <c r="AJ294" s="13" t="s">
        <v>504</v>
      </c>
      <c r="AK294" s="13"/>
      <c r="AL294" s="13"/>
      <c r="AM294" s="13"/>
      <c r="AN294" s="13" t="s">
        <v>505</v>
      </c>
      <c r="AO294" s="643" t="s">
        <v>78</v>
      </c>
      <c r="AP294" s="643" t="s">
        <v>159</v>
      </c>
      <c r="AQ294" s="643" t="s">
        <v>506</v>
      </c>
      <c r="AR294" s="643" t="s">
        <v>507</v>
      </c>
      <c r="AS294" s="643" t="s">
        <v>78</v>
      </c>
      <c r="AT294" s="643"/>
      <c r="AU294" s="643"/>
      <c r="AV294" s="643"/>
      <c r="AW294" s="164"/>
      <c r="AX294" s="13"/>
      <c r="AY294" s="12"/>
      <c r="AZ294" s="12"/>
      <c r="BA294" s="13"/>
      <c r="BB294" s="12"/>
      <c r="BC294" s="13"/>
      <c r="BD294" s="13"/>
      <c r="BE294" s="13"/>
      <c r="BF294" s="13"/>
      <c r="BG294" s="13"/>
      <c r="BH294" s="13"/>
      <c r="BI294" s="13"/>
      <c r="BJ294" s="13"/>
      <c r="BK294" s="13"/>
      <c r="BL294" s="164"/>
      <c r="BM294" s="13"/>
      <c r="BN294" s="12"/>
      <c r="BO294" s="13"/>
      <c r="BP294" s="13"/>
      <c r="BQ294" s="13"/>
      <c r="BR294" s="13"/>
      <c r="BS294" s="13"/>
      <c r="BT294" s="13"/>
      <c r="BU294" s="13"/>
      <c r="BV294" s="13"/>
      <c r="BW294" s="13"/>
      <c r="BX294" s="5">
        <f>COUNTIF(Y294,"*")+COUNTIF(AI294,"*")+COUNTIF(AY294,"*")+COUNTIF(BN294,"*")</f>
        <v>1</v>
      </c>
    </row>
    <row r="295" spans="1:76" s="208" customFormat="1" ht="14" hidden="1">
      <c r="A295" s="1">
        <v>24</v>
      </c>
      <c r="B295" s="16">
        <v>5</v>
      </c>
      <c r="C295" s="1" t="s">
        <v>2386</v>
      </c>
      <c r="D295" s="1">
        <v>6</v>
      </c>
      <c r="E295" s="1" t="s">
        <v>566</v>
      </c>
      <c r="F295" s="1"/>
      <c r="G295" s="1"/>
      <c r="H295" s="1"/>
      <c r="I295" s="1" t="s">
        <v>647</v>
      </c>
      <c r="J295" s="205"/>
      <c r="K295" s="1"/>
      <c r="L295" s="1"/>
      <c r="M295" s="1"/>
      <c r="N295" s="1"/>
      <c r="O295" s="205"/>
      <c r="P295" s="205"/>
      <c r="Q295" s="205"/>
      <c r="R295" s="205"/>
      <c r="S295" s="205">
        <f>Table2[[#This Row],[Minimum possible value]]</f>
        <v>0</v>
      </c>
      <c r="T295" s="205">
        <f>Table2[[#This Row],[Maximum likely or possible value]]</f>
        <v>0</v>
      </c>
      <c r="U295" s="205"/>
      <c r="V295" s="205"/>
      <c r="W295" s="205"/>
      <c r="X295" s="205"/>
      <c r="Y295" s="12"/>
      <c r="Z295" s="13"/>
      <c r="AA295" s="13"/>
      <c r="AB295" s="13"/>
      <c r="AC295" s="13"/>
      <c r="AD295" s="13"/>
      <c r="AE295" s="13"/>
      <c r="AF295" s="13"/>
      <c r="AG295" s="164"/>
      <c r="AH295" s="13"/>
      <c r="AI295" s="170"/>
      <c r="AJ295" s="13"/>
      <c r="AK295" s="13"/>
      <c r="AL295" s="13"/>
      <c r="AM295" s="13"/>
      <c r="AN295" s="13"/>
      <c r="AO295" s="491"/>
      <c r="AP295" s="491"/>
      <c r="AQ295" s="491"/>
      <c r="AR295" s="491"/>
      <c r="AS295" s="491"/>
      <c r="AT295" s="491"/>
      <c r="AU295" s="491"/>
      <c r="AV295" s="491"/>
      <c r="AW295" s="164"/>
      <c r="AX295" s="13"/>
      <c r="AY295" s="17" t="s">
        <v>648</v>
      </c>
      <c r="AZ295" s="17" t="s">
        <v>648</v>
      </c>
      <c r="BA295" s="643"/>
      <c r="BB295" s="17"/>
      <c r="BC295" s="643"/>
      <c r="BD295" s="643"/>
      <c r="BE295" s="643" t="s">
        <v>585</v>
      </c>
      <c r="BF295" s="643" t="s">
        <v>649</v>
      </c>
      <c r="BG295" s="643" t="s">
        <v>649</v>
      </c>
      <c r="BH295" s="643" t="s">
        <v>499</v>
      </c>
      <c r="BI295" s="643"/>
      <c r="BJ295" s="643"/>
      <c r="BK295" s="643"/>
      <c r="BL295" s="164"/>
      <c r="BM295" s="13"/>
      <c r="BN295" s="12"/>
      <c r="BO295" s="13"/>
      <c r="BP295" s="13"/>
      <c r="BQ295" s="13"/>
      <c r="BR295" s="13"/>
      <c r="BS295" s="13"/>
      <c r="BT295" s="13"/>
      <c r="BU295" s="13"/>
      <c r="BV295" s="13"/>
      <c r="BW295" s="13"/>
      <c r="BX295" s="5">
        <f>COUNTIF(Y295,"*")+COUNTIF(AI295,"*")+COUNTIF(AY295,"*")+COUNTIF(BN295,"*")</f>
        <v>1</v>
      </c>
    </row>
    <row r="296" spans="1:76" s="208" customFormat="1" ht="14" hidden="1">
      <c r="A296" s="27">
        <v>24</v>
      </c>
      <c r="B296" s="16">
        <v>5</v>
      </c>
      <c r="C296" s="27" t="s">
        <v>2386</v>
      </c>
      <c r="D296" s="27">
        <v>7</v>
      </c>
      <c r="E296" s="27" t="s">
        <v>711</v>
      </c>
      <c r="F296" s="27"/>
      <c r="G296" s="184"/>
      <c r="H296" s="184"/>
      <c r="I296" s="184" t="s">
        <v>1604</v>
      </c>
      <c r="J296" s="206"/>
      <c r="K296" s="27"/>
      <c r="L296" s="27"/>
      <c r="M296" s="27"/>
      <c r="N296" s="27"/>
      <c r="O296" s="206"/>
      <c r="P296" s="206"/>
      <c r="Q296" s="206"/>
      <c r="R296" s="206"/>
      <c r="S296" s="206">
        <f>Table2[[#This Row],[Minimum possible value]]</f>
        <v>0</v>
      </c>
      <c r="T296" s="206">
        <f>Table2[[#This Row],[Maximum likely or possible value]]</f>
        <v>0</v>
      </c>
      <c r="U296" s="206"/>
      <c r="V296" s="206"/>
      <c r="W296" s="206"/>
      <c r="X296" s="206"/>
      <c r="Y296" s="12" t="s">
        <v>1230</v>
      </c>
      <c r="Z296" s="13"/>
      <c r="AA296" s="13"/>
      <c r="AB296" s="13"/>
      <c r="AC296" s="13"/>
      <c r="AD296" s="13"/>
      <c r="AE296" s="13"/>
      <c r="AF296" s="13"/>
      <c r="AG296" s="164"/>
      <c r="AH296" s="13"/>
      <c r="AI296" s="773"/>
      <c r="AJ296" s="11"/>
      <c r="AK296" s="11"/>
      <c r="AL296" s="11"/>
      <c r="AM296" s="11"/>
      <c r="AN296" s="11"/>
      <c r="AO296" s="11"/>
      <c r="AP296" s="11"/>
      <c r="AQ296" s="11"/>
      <c r="AR296" s="11"/>
      <c r="AS296" s="11"/>
      <c r="AT296" s="11"/>
      <c r="AU296" s="11"/>
      <c r="AV296" s="11"/>
      <c r="AW296" s="166"/>
      <c r="AX296" s="11"/>
      <c r="AY296" s="17"/>
      <c r="AZ296" s="17"/>
      <c r="BA296" s="643"/>
      <c r="BB296" s="17"/>
      <c r="BC296" s="643"/>
      <c r="BD296" s="643"/>
      <c r="BE296" s="643"/>
      <c r="BF296" s="643"/>
      <c r="BG296" s="643"/>
      <c r="BH296" s="643"/>
      <c r="BI296" s="643"/>
      <c r="BJ296" s="643"/>
      <c r="BK296" s="643"/>
      <c r="BL296" s="164"/>
      <c r="BM296" s="13"/>
      <c r="BN296" s="25"/>
      <c r="BO296" s="11"/>
      <c r="BP296" s="11"/>
      <c r="BQ296" s="11"/>
      <c r="BR296" s="11"/>
      <c r="BS296" s="11"/>
      <c r="BT296" s="11"/>
      <c r="BU296" s="11"/>
      <c r="BV296" s="11"/>
      <c r="BW296" s="11"/>
      <c r="BX296" s="5">
        <f>COUNTIF(AA296,"*")+COUNTIF(AJ296,"*")+COUNTIF(AY296,"*")+COUNTIF(BN296,"*")</f>
        <v>0</v>
      </c>
    </row>
    <row r="297" spans="1:76" s="208" customFormat="1" ht="25" hidden="1">
      <c r="A297" s="551">
        <v>24</v>
      </c>
      <c r="B297" s="544">
        <v>5</v>
      </c>
      <c r="C297" s="551" t="s">
        <v>2386</v>
      </c>
      <c r="D297" s="551">
        <v>33</v>
      </c>
      <c r="E297" s="551" t="s">
        <v>2261</v>
      </c>
      <c r="F297" s="551"/>
      <c r="G297" s="551"/>
      <c r="H297" s="551"/>
      <c r="I297" s="551" t="s">
        <v>2267</v>
      </c>
      <c r="J297" s="280"/>
      <c r="K297" s="599" t="s">
        <v>2294</v>
      </c>
      <c r="L297" s="551" t="s">
        <v>2438</v>
      </c>
      <c r="M297" s="551"/>
      <c r="N297" s="551" t="s">
        <v>2052</v>
      </c>
      <c r="O297" s="601" t="s">
        <v>2497</v>
      </c>
      <c r="P297" s="544" t="str">
        <f>Table2[[#This Row],[measurementTerm]]</f>
        <v>LowSevenDayAverage</v>
      </c>
      <c r="Q297" s="544"/>
      <c r="R297" s="601"/>
      <c r="S297" s="601">
        <f>Table2[[#This Row],[Minimum possible value]]</f>
        <v>0</v>
      </c>
      <c r="T297" s="601">
        <f>Table2[[#This Row],[Maximum likely or possible value]]</f>
        <v>0</v>
      </c>
      <c r="U297" s="601"/>
      <c r="V297" s="601"/>
      <c r="W297" s="601"/>
      <c r="X297" s="601"/>
      <c r="Y297" s="569"/>
      <c r="Z297" s="13"/>
      <c r="AA297" s="572"/>
      <c r="AB297" s="13"/>
      <c r="AC297" s="13"/>
      <c r="AD297" s="13"/>
      <c r="AE297" s="13"/>
      <c r="AF297" s="13"/>
      <c r="AG297" s="164"/>
      <c r="AH297" s="572"/>
      <c r="AI297" s="170"/>
      <c r="AJ297" s="572"/>
      <c r="AK297" s="572"/>
      <c r="AL297" s="572"/>
      <c r="AM297" s="572"/>
      <c r="AN297" s="572"/>
      <c r="AO297" s="13"/>
      <c r="AP297" s="13"/>
      <c r="AQ297" s="13"/>
      <c r="AR297" s="13"/>
      <c r="AS297" s="13"/>
      <c r="AT297" s="13"/>
      <c r="AU297" s="13"/>
      <c r="AV297" s="13"/>
      <c r="AW297" s="164"/>
      <c r="AX297" s="13"/>
      <c r="AY297" s="569"/>
      <c r="AZ297" s="569"/>
      <c r="BA297" s="572"/>
      <c r="BB297" s="569"/>
      <c r="BC297" s="572"/>
      <c r="BD297" s="572"/>
      <c r="BE297" s="572"/>
      <c r="BF297" s="572"/>
      <c r="BG297" s="572"/>
      <c r="BH297" s="13"/>
      <c r="BI297" s="13"/>
      <c r="BJ297" s="13"/>
      <c r="BK297" s="13"/>
      <c r="BL297" s="164"/>
      <c r="BM297" s="13"/>
      <c r="BN297" s="12"/>
      <c r="BO297" s="572"/>
      <c r="BP297" s="13"/>
      <c r="BQ297" s="13"/>
      <c r="BR297" s="572"/>
      <c r="BS297" s="572"/>
      <c r="BT297" s="572"/>
      <c r="BU297" s="572"/>
      <c r="BV297" s="572"/>
      <c r="BW297" s="572"/>
      <c r="BX297" s="580">
        <f t="shared" ref="BX297:BX303" si="12">COUNTIF(Y297,"*")+COUNTIF(AI297,"*")+COUNTIF(AY297,"*")+COUNTIF(BN297,"*")</f>
        <v>0</v>
      </c>
    </row>
    <row r="298" spans="1:76" s="208" customFormat="1" ht="28" hidden="1">
      <c r="A298" s="32">
        <f>A297+1</f>
        <v>25</v>
      </c>
      <c r="B298" s="16">
        <v>5</v>
      </c>
      <c r="C298" s="32" t="s">
        <v>2386</v>
      </c>
      <c r="D298" s="32">
        <v>9</v>
      </c>
      <c r="E298" s="32" t="s">
        <v>856</v>
      </c>
      <c r="F298" s="32"/>
      <c r="G298" s="32"/>
      <c r="H298" s="32"/>
      <c r="I298" s="32" t="s">
        <v>1686</v>
      </c>
      <c r="J298" s="207"/>
      <c r="K298" s="32"/>
      <c r="L298" s="32"/>
      <c r="M298" s="32"/>
      <c r="N298" s="32"/>
      <c r="O298" s="207"/>
      <c r="P298" s="207"/>
      <c r="Q298" s="207"/>
      <c r="R298" s="207"/>
      <c r="S298" s="207">
        <f>Table2[[#This Row],[Minimum possible value]]</f>
        <v>0</v>
      </c>
      <c r="T298" s="207">
        <f>Table2[[#This Row],[Maximum likely or possible value]]</f>
        <v>0</v>
      </c>
      <c r="U298" s="207"/>
      <c r="V298" s="207"/>
      <c r="W298" s="207"/>
      <c r="X298" s="207"/>
      <c r="Y298" s="12"/>
      <c r="Z298" s="255"/>
      <c r="AA298" s="129"/>
      <c r="AB298" s="434"/>
      <c r="AC298" s="434"/>
      <c r="AD298" s="37"/>
      <c r="AE298" s="37"/>
      <c r="AF298" s="37"/>
      <c r="AG298" s="168"/>
      <c r="AH298" s="37"/>
      <c r="AI298" s="170"/>
      <c r="AJ298" s="13"/>
      <c r="AK298" s="13"/>
      <c r="AL298" s="13"/>
      <c r="AM298" s="13"/>
      <c r="AN298" s="13"/>
      <c r="AO298" s="462"/>
      <c r="AP298" s="462"/>
      <c r="AQ298" s="462"/>
      <c r="AR298" s="462"/>
      <c r="AS298" s="462"/>
      <c r="AT298" s="462"/>
      <c r="AU298" s="462"/>
      <c r="AV298" s="462"/>
      <c r="AW298" s="168"/>
      <c r="AX298" s="37"/>
      <c r="AY298" s="12" t="s">
        <v>1685</v>
      </c>
      <c r="AZ298" s="12" t="s">
        <v>1685</v>
      </c>
      <c r="BA298" s="13"/>
      <c r="BB298" s="12" t="s">
        <v>1685</v>
      </c>
      <c r="BC298" s="13"/>
      <c r="BD298" s="13"/>
      <c r="BE298" s="13"/>
      <c r="BF298" s="13"/>
      <c r="BG298" s="13" t="s">
        <v>1686</v>
      </c>
      <c r="BH298" s="13"/>
      <c r="BI298" s="13"/>
      <c r="BJ298" s="13"/>
      <c r="BK298" s="13"/>
      <c r="BL298" s="168"/>
      <c r="BM298" s="37"/>
      <c r="BN298" s="12"/>
      <c r="BO298" s="13"/>
      <c r="BP298" s="13"/>
      <c r="BQ298" s="13"/>
      <c r="BR298" s="13"/>
      <c r="BS298" s="13"/>
      <c r="BT298" s="13"/>
      <c r="BU298" s="13"/>
      <c r="BV298" s="13"/>
      <c r="BW298" s="13"/>
      <c r="BX298" s="5">
        <f t="shared" si="12"/>
        <v>1</v>
      </c>
    </row>
    <row r="299" spans="1:76" s="208" customFormat="1" ht="70" hidden="1">
      <c r="A299" s="544">
        <v>25</v>
      </c>
      <c r="B299" s="544">
        <v>5</v>
      </c>
      <c r="C299" s="544" t="s">
        <v>2386</v>
      </c>
      <c r="D299" s="544">
        <v>8</v>
      </c>
      <c r="E299" s="544" t="s">
        <v>260</v>
      </c>
      <c r="F299" s="544"/>
      <c r="G299" s="544" t="s">
        <v>1621</v>
      </c>
      <c r="H299" s="544" t="s">
        <v>1621</v>
      </c>
      <c r="I299" s="544" t="s">
        <v>372</v>
      </c>
      <c r="J299" s="202"/>
      <c r="K299" s="544" t="s">
        <v>2536</v>
      </c>
      <c r="L299" s="544" t="s">
        <v>2438</v>
      </c>
      <c r="M299" s="544"/>
      <c r="N299" s="544" t="s">
        <v>248</v>
      </c>
      <c r="O299" s="544" t="s">
        <v>373</v>
      </c>
      <c r="P299" s="544" t="str">
        <f>Table2[[#This Row],[measurementTerm]]</f>
        <v>MeanThalwegDepth</v>
      </c>
      <c r="Q299" s="544"/>
      <c r="R299" s="544"/>
      <c r="S299" s="544">
        <f>Table2[[#This Row],[Minimum possible value]]</f>
        <v>0</v>
      </c>
      <c r="T299" s="544" t="str">
        <f>Table2[[#This Row],[Maximum likely or possible value]]</f>
        <v>None</v>
      </c>
      <c r="U299" s="544"/>
      <c r="V299" s="544"/>
      <c r="W299" s="544"/>
      <c r="X299" s="544"/>
      <c r="Y299" s="569"/>
      <c r="Z299" s="13"/>
      <c r="AA299" s="572"/>
      <c r="AB299" s="13"/>
      <c r="AC299" s="13"/>
      <c r="AD299" s="13"/>
      <c r="AE299" s="13"/>
      <c r="AF299" s="13"/>
      <c r="AG299" s="164"/>
      <c r="AH299" s="572"/>
      <c r="AI299" s="170" t="s">
        <v>374</v>
      </c>
      <c r="AJ299" s="572" t="s">
        <v>374</v>
      </c>
      <c r="AK299" s="572"/>
      <c r="AL299" s="572"/>
      <c r="AM299" s="572"/>
      <c r="AN299" s="572" t="s">
        <v>375</v>
      </c>
      <c r="AO299" s="643" t="s">
        <v>78</v>
      </c>
      <c r="AP299" s="643" t="s">
        <v>248</v>
      </c>
      <c r="AQ299" s="643">
        <v>0</v>
      </c>
      <c r="AR299" s="643" t="s">
        <v>159</v>
      </c>
      <c r="AS299" s="643" t="s">
        <v>78</v>
      </c>
      <c r="AT299" s="643"/>
      <c r="AU299" s="643"/>
      <c r="AV299" s="643"/>
      <c r="AW299" s="164"/>
      <c r="AX299" s="13"/>
      <c r="AY299" s="586" t="s">
        <v>376</v>
      </c>
      <c r="AZ299" s="586" t="s">
        <v>376</v>
      </c>
      <c r="BA299" s="587"/>
      <c r="BB299" s="586"/>
      <c r="BC299" s="587"/>
      <c r="BD299" s="587"/>
      <c r="BE299" s="587" t="s">
        <v>325</v>
      </c>
      <c r="BF299" s="587" t="s">
        <v>377</v>
      </c>
      <c r="BG299" s="587" t="s">
        <v>378</v>
      </c>
      <c r="BH299" s="255" t="s">
        <v>379</v>
      </c>
      <c r="BI299" s="13"/>
      <c r="BJ299" s="13"/>
      <c r="BK299" s="13"/>
      <c r="BL299" s="164"/>
      <c r="BM299" s="13"/>
      <c r="BN299" s="12"/>
      <c r="BO299" s="572"/>
      <c r="BP299" s="13"/>
      <c r="BQ299" s="13"/>
      <c r="BR299" s="572"/>
      <c r="BS299" s="572"/>
      <c r="BT299" s="572"/>
      <c r="BU299" s="572"/>
      <c r="BV299" s="572"/>
      <c r="BW299" s="572"/>
      <c r="BX299" s="580">
        <f t="shared" si="12"/>
        <v>2</v>
      </c>
    </row>
    <row r="300" spans="1:76" s="208" customFormat="1" ht="28" hidden="1">
      <c r="A300" s="22">
        <v>25</v>
      </c>
      <c r="B300" s="16">
        <v>5</v>
      </c>
      <c r="C300" s="23" t="s">
        <v>2386</v>
      </c>
      <c r="D300" s="23">
        <v>2</v>
      </c>
      <c r="E300" s="23" t="s">
        <v>1593</v>
      </c>
      <c r="F300" s="23"/>
      <c r="G300" s="23"/>
      <c r="H300" s="23"/>
      <c r="I300" s="23" t="s">
        <v>508</v>
      </c>
      <c r="J300" s="23"/>
      <c r="K300" s="23"/>
      <c r="L300" s="23"/>
      <c r="M300" s="23"/>
      <c r="N300" s="23"/>
      <c r="O300" s="204"/>
      <c r="P300" s="204"/>
      <c r="Q300" s="204"/>
      <c r="R300" s="204"/>
      <c r="S300" s="204"/>
      <c r="T300" s="204"/>
      <c r="U300" s="204"/>
      <c r="V300" s="204"/>
      <c r="W300" s="204"/>
      <c r="X300" s="204" t="s">
        <v>2566</v>
      </c>
      <c r="Y300" s="263"/>
      <c r="Z300" s="230"/>
      <c r="AA300" s="13"/>
      <c r="AB300" s="13"/>
      <c r="AC300" s="13"/>
      <c r="AD300" s="13"/>
      <c r="AE300" s="13"/>
      <c r="AF300" s="13"/>
      <c r="AG300" s="164"/>
      <c r="AH300" s="13"/>
      <c r="AI300" s="170" t="s">
        <v>509</v>
      </c>
      <c r="AJ300" s="13" t="s">
        <v>509</v>
      </c>
      <c r="AK300" s="13"/>
      <c r="AL300" s="13"/>
      <c r="AM300" s="13"/>
      <c r="AN300" s="13" t="s">
        <v>510</v>
      </c>
      <c r="AO300" s="491" t="s">
        <v>307</v>
      </c>
      <c r="AP300" s="491" t="s">
        <v>159</v>
      </c>
      <c r="AQ300" s="491" t="s">
        <v>446</v>
      </c>
      <c r="AR300" s="491" t="s">
        <v>511</v>
      </c>
      <c r="AS300" s="491" t="s">
        <v>78</v>
      </c>
      <c r="AT300" s="491"/>
      <c r="AU300" s="491"/>
      <c r="AV300" s="491"/>
      <c r="AW300" s="164"/>
      <c r="AX300" s="13"/>
      <c r="AY300" s="12"/>
      <c r="AZ300" s="12"/>
      <c r="BA300" s="13"/>
      <c r="BB300" s="12"/>
      <c r="BC300" s="13"/>
      <c r="BD300" s="13"/>
      <c r="BE300" s="13"/>
      <c r="BF300" s="13"/>
      <c r="BG300" s="13"/>
      <c r="BH300" s="13"/>
      <c r="BI300" s="13"/>
      <c r="BJ300" s="13"/>
      <c r="BK300" s="13"/>
      <c r="BL300" s="164"/>
      <c r="BM300" s="13"/>
      <c r="BN300" s="12"/>
      <c r="BO300" s="13"/>
      <c r="BP300" s="13"/>
      <c r="BQ300" s="13"/>
      <c r="BR300" s="13"/>
      <c r="BS300" s="13"/>
      <c r="BT300" s="13"/>
      <c r="BU300" s="13"/>
      <c r="BV300" s="13"/>
      <c r="BW300" s="13"/>
      <c r="BX300" s="5">
        <f t="shared" si="12"/>
        <v>1</v>
      </c>
    </row>
    <row r="301" spans="1:76" s="208" customFormat="1" ht="28" hidden="1">
      <c r="A301" s="1">
        <v>25</v>
      </c>
      <c r="B301" s="16">
        <v>5</v>
      </c>
      <c r="C301" s="1" t="s">
        <v>2386</v>
      </c>
      <c r="D301" s="1">
        <v>6</v>
      </c>
      <c r="E301" s="1" t="s">
        <v>566</v>
      </c>
      <c r="F301" s="1"/>
      <c r="G301" s="1"/>
      <c r="H301" s="1"/>
      <c r="I301" s="1" t="s">
        <v>650</v>
      </c>
      <c r="J301" s="205"/>
      <c r="K301" s="1"/>
      <c r="L301" s="1"/>
      <c r="M301" s="1"/>
      <c r="N301" s="1"/>
      <c r="O301" s="205"/>
      <c r="P301" s="205"/>
      <c r="Q301" s="205"/>
      <c r="R301" s="205"/>
      <c r="S301" s="205">
        <f>Table2[[#This Row],[Minimum possible value]]</f>
        <v>0</v>
      </c>
      <c r="T301" s="205">
        <f>Table2[[#This Row],[Maximum likely or possible value]]</f>
        <v>0</v>
      </c>
      <c r="U301" s="205"/>
      <c r="V301" s="205"/>
      <c r="W301" s="205"/>
      <c r="X301" s="205"/>
      <c r="Y301" s="12"/>
      <c r="Z301" s="13"/>
      <c r="AA301" s="13"/>
      <c r="AB301" s="13"/>
      <c r="AC301" s="13"/>
      <c r="AD301" s="13"/>
      <c r="AE301" s="13"/>
      <c r="AF301" s="13"/>
      <c r="AG301" s="164"/>
      <c r="AH301" s="13"/>
      <c r="AI301" s="170"/>
      <c r="AJ301" s="13"/>
      <c r="AK301" s="13"/>
      <c r="AL301" s="13"/>
      <c r="AM301" s="13"/>
      <c r="AN301" s="13"/>
      <c r="AO301" s="643"/>
      <c r="AP301" s="643"/>
      <c r="AQ301" s="643"/>
      <c r="AR301" s="643"/>
      <c r="AS301" s="643"/>
      <c r="AT301" s="643"/>
      <c r="AU301" s="643"/>
      <c r="AV301" s="643"/>
      <c r="AW301" s="164"/>
      <c r="AX301" s="13"/>
      <c r="AY301" s="17" t="s">
        <v>651</v>
      </c>
      <c r="AZ301" s="17" t="s">
        <v>651</v>
      </c>
      <c r="BA301" s="643"/>
      <c r="BB301" s="17"/>
      <c r="BC301" s="643"/>
      <c r="BD301" s="643"/>
      <c r="BE301" s="643" t="s">
        <v>585</v>
      </c>
      <c r="BF301" s="643" t="s">
        <v>652</v>
      </c>
      <c r="BG301" s="643" t="s">
        <v>653</v>
      </c>
      <c r="BH301" s="643" t="s">
        <v>499</v>
      </c>
      <c r="BI301" s="643"/>
      <c r="BJ301" s="643"/>
      <c r="BK301" s="643"/>
      <c r="BL301" s="164"/>
      <c r="BM301" s="13"/>
      <c r="BN301" s="12"/>
      <c r="BO301" s="13"/>
      <c r="BP301" s="13"/>
      <c r="BQ301" s="13"/>
      <c r="BR301" s="13"/>
      <c r="BS301" s="13"/>
      <c r="BT301" s="13"/>
      <c r="BU301" s="13"/>
      <c r="BV301" s="13"/>
      <c r="BW301" s="13"/>
      <c r="BX301" s="5">
        <f t="shared" si="12"/>
        <v>1</v>
      </c>
    </row>
    <row r="302" spans="1:76" s="208" customFormat="1" ht="14" hidden="1">
      <c r="A302" s="551">
        <v>25</v>
      </c>
      <c r="B302" s="544">
        <v>5</v>
      </c>
      <c r="C302" s="551" t="s">
        <v>2386</v>
      </c>
      <c r="D302" s="551">
        <v>34</v>
      </c>
      <c r="E302" s="551" t="s">
        <v>2261</v>
      </c>
      <c r="F302" s="551"/>
      <c r="G302" s="551"/>
      <c r="H302" s="551"/>
      <c r="I302" s="551" t="s">
        <v>2268</v>
      </c>
      <c r="J302" s="280"/>
      <c r="K302" s="599" t="s">
        <v>2295</v>
      </c>
      <c r="L302" s="551" t="s">
        <v>2438</v>
      </c>
      <c r="M302" s="551"/>
      <c r="N302" s="551" t="s">
        <v>2052</v>
      </c>
      <c r="O302" s="601" t="s">
        <v>2498</v>
      </c>
      <c r="P302" s="544" t="str">
        <f>Table2[[#This Row],[measurementTerm]]</f>
        <v>HighMean</v>
      </c>
      <c r="Q302" s="544"/>
      <c r="R302" s="601"/>
      <c r="S302" s="601">
        <f>Table2[[#This Row],[Minimum possible value]]</f>
        <v>0</v>
      </c>
      <c r="T302" s="601">
        <f>Table2[[#This Row],[Maximum likely or possible value]]</f>
        <v>0</v>
      </c>
      <c r="U302" s="601"/>
      <c r="V302" s="601"/>
      <c r="W302" s="601"/>
      <c r="X302" s="601"/>
      <c r="Y302" s="569"/>
      <c r="Z302" s="13"/>
      <c r="AA302" s="572"/>
      <c r="AB302" s="13"/>
      <c r="AC302" s="13"/>
      <c r="AD302" s="13"/>
      <c r="AE302" s="13"/>
      <c r="AF302" s="13"/>
      <c r="AG302" s="164"/>
      <c r="AH302" s="572"/>
      <c r="AI302" s="170"/>
      <c r="AJ302" s="572"/>
      <c r="AK302" s="572"/>
      <c r="AL302" s="572"/>
      <c r="AM302" s="572"/>
      <c r="AN302" s="572"/>
      <c r="AO302" s="13"/>
      <c r="AP302" s="13"/>
      <c r="AQ302" s="13"/>
      <c r="AR302" s="13"/>
      <c r="AS302" s="13"/>
      <c r="AT302" s="13"/>
      <c r="AU302" s="13"/>
      <c r="AV302" s="13"/>
      <c r="AW302" s="164"/>
      <c r="AX302" s="13"/>
      <c r="AY302" s="569"/>
      <c r="AZ302" s="569"/>
      <c r="BA302" s="572"/>
      <c r="BB302" s="569"/>
      <c r="BC302" s="572"/>
      <c r="BD302" s="572"/>
      <c r="BE302" s="572"/>
      <c r="BF302" s="572"/>
      <c r="BG302" s="572"/>
      <c r="BH302" s="13"/>
      <c r="BI302" s="13"/>
      <c r="BJ302" s="13"/>
      <c r="BK302" s="13"/>
      <c r="BL302" s="164"/>
      <c r="BM302" s="13"/>
      <c r="BN302" s="12"/>
      <c r="BO302" s="572"/>
      <c r="BP302" s="13"/>
      <c r="BQ302" s="13"/>
      <c r="BR302" s="572"/>
      <c r="BS302" s="572"/>
      <c r="BT302" s="572"/>
      <c r="BU302" s="572"/>
      <c r="BV302" s="572"/>
      <c r="BW302" s="572"/>
      <c r="BX302" s="580">
        <f t="shared" si="12"/>
        <v>0</v>
      </c>
    </row>
    <row r="303" spans="1:76" s="208" customFormat="1" ht="43.5" hidden="1">
      <c r="A303" s="32">
        <f>A302+1</f>
        <v>26</v>
      </c>
      <c r="B303" s="16">
        <v>5</v>
      </c>
      <c r="C303" s="32" t="s">
        <v>2386</v>
      </c>
      <c r="D303" s="32">
        <v>9</v>
      </c>
      <c r="E303" s="32" t="s">
        <v>856</v>
      </c>
      <c r="F303" s="32"/>
      <c r="G303" s="32"/>
      <c r="H303" s="32"/>
      <c r="I303" s="32" t="s">
        <v>927</v>
      </c>
      <c r="J303" s="207"/>
      <c r="K303" s="32"/>
      <c r="L303" s="32"/>
      <c r="M303" s="32"/>
      <c r="N303" s="32"/>
      <c r="O303" s="207"/>
      <c r="P303" s="207"/>
      <c r="Q303" s="207"/>
      <c r="R303" s="207"/>
      <c r="S303" s="207">
        <f>Table2[[#This Row],[Minimum possible value]]</f>
        <v>0</v>
      </c>
      <c r="T303" s="207">
        <f>Table2[[#This Row],[Maximum likely or possible value]]</f>
        <v>0</v>
      </c>
      <c r="U303" s="207"/>
      <c r="V303" s="207"/>
      <c r="W303" s="207"/>
      <c r="X303" s="207"/>
      <c r="Y303" s="12" t="s">
        <v>928</v>
      </c>
      <c r="Z303" s="255"/>
      <c r="AA303" s="129" t="s">
        <v>927</v>
      </c>
      <c r="AB303" s="434" t="s">
        <v>929</v>
      </c>
      <c r="AC303" s="434"/>
      <c r="AD303" s="37"/>
      <c r="AE303" s="37"/>
      <c r="AF303" s="37"/>
      <c r="AG303" s="168"/>
      <c r="AH303" s="37"/>
      <c r="AI303" s="170"/>
      <c r="AJ303" s="13"/>
      <c r="AK303" s="13"/>
      <c r="AL303" s="13"/>
      <c r="AM303" s="13"/>
      <c r="AN303" s="13"/>
      <c r="AO303" s="643"/>
      <c r="AP303" s="643"/>
      <c r="AQ303" s="643"/>
      <c r="AR303" s="643"/>
      <c r="AS303" s="643"/>
      <c r="AT303" s="643"/>
      <c r="AU303" s="643"/>
      <c r="AV303" s="643"/>
      <c r="AW303" s="168"/>
      <c r="AX303" s="37"/>
      <c r="AY303" s="12"/>
      <c r="AZ303" s="12"/>
      <c r="BA303" s="13"/>
      <c r="BB303" s="12"/>
      <c r="BC303" s="13"/>
      <c r="BD303" s="13"/>
      <c r="BE303" s="13"/>
      <c r="BF303" s="13"/>
      <c r="BG303" s="13"/>
      <c r="BH303" s="13"/>
      <c r="BI303" s="13"/>
      <c r="BJ303" s="13"/>
      <c r="BK303" s="13"/>
      <c r="BL303" s="168"/>
      <c r="BM303" s="37"/>
      <c r="BN303" s="12"/>
      <c r="BO303" s="13"/>
      <c r="BP303" s="13"/>
      <c r="BQ303" s="13"/>
      <c r="BR303" s="13"/>
      <c r="BS303" s="13"/>
      <c r="BT303" s="13"/>
      <c r="BU303" s="13"/>
      <c r="BV303" s="13"/>
      <c r="BW303" s="13"/>
      <c r="BX303" s="5">
        <f t="shared" si="12"/>
        <v>1</v>
      </c>
    </row>
    <row r="304" spans="1:76" s="208" customFormat="1" ht="28" hidden="1">
      <c r="A304" s="544">
        <v>26</v>
      </c>
      <c r="B304" s="544">
        <v>5</v>
      </c>
      <c r="C304" s="544" t="s">
        <v>2386</v>
      </c>
      <c r="D304" s="544">
        <v>9</v>
      </c>
      <c r="E304" s="544" t="s">
        <v>260</v>
      </c>
      <c r="F304" s="544"/>
      <c r="G304" s="544" t="s">
        <v>1621</v>
      </c>
      <c r="H304" s="544" t="s">
        <v>1621</v>
      </c>
      <c r="I304" s="544" t="s">
        <v>2424</v>
      </c>
      <c r="J304" s="202"/>
      <c r="K304" s="544" t="s">
        <v>2425</v>
      </c>
      <c r="L304" s="544"/>
      <c r="M304" s="544"/>
      <c r="N304" s="544"/>
      <c r="O304" s="544" t="s">
        <v>2426</v>
      </c>
      <c r="P304" s="544" t="str">
        <f>Table2[[#This Row],[measurementTerm]]</f>
        <v xml:space="preserve">countTransects </v>
      </c>
      <c r="Q304" s="544"/>
      <c r="R304" s="544"/>
      <c r="S304" s="544">
        <f>Table2[[#This Row],[Minimum possible value]]</f>
        <v>0</v>
      </c>
      <c r="T304" s="544">
        <f>Table2[[#This Row],[Maximum likely or possible value]]</f>
        <v>0</v>
      </c>
      <c r="U304" s="544"/>
      <c r="V304" s="544"/>
      <c r="W304" s="544"/>
      <c r="X304" s="544"/>
      <c r="Y304" s="569"/>
      <c r="Z304" s="13"/>
      <c r="AA304" s="572"/>
      <c r="AB304" s="13"/>
      <c r="AC304" s="13"/>
      <c r="AD304" s="13"/>
      <c r="AE304" s="13"/>
      <c r="AF304" s="13"/>
      <c r="AG304" s="164"/>
      <c r="AH304" s="572"/>
      <c r="AI304" s="170"/>
      <c r="AJ304" s="572"/>
      <c r="AK304" s="572"/>
      <c r="AL304" s="572"/>
      <c r="AM304" s="572"/>
      <c r="AN304" s="572"/>
      <c r="AO304" s="491"/>
      <c r="AP304" s="491"/>
      <c r="AQ304" s="491"/>
      <c r="AR304" s="491"/>
      <c r="AS304" s="491"/>
      <c r="AT304" s="491"/>
      <c r="AU304" s="491"/>
      <c r="AV304" s="491"/>
      <c r="AW304" s="164"/>
      <c r="AX304" s="13"/>
      <c r="AY304" s="586"/>
      <c r="AZ304" s="586"/>
      <c r="BA304" s="587"/>
      <c r="BB304" s="586"/>
      <c r="BC304" s="587"/>
      <c r="BD304" s="587"/>
      <c r="BE304" s="587"/>
      <c r="BF304" s="587"/>
      <c r="BG304" s="587"/>
      <c r="BH304" s="255"/>
      <c r="BI304" s="13"/>
      <c r="BJ304" s="13"/>
      <c r="BK304" s="13"/>
      <c r="BL304" s="164"/>
      <c r="BM304" s="13"/>
      <c r="BN304" s="12"/>
      <c r="BO304" s="572"/>
      <c r="BP304" s="13"/>
      <c r="BQ304" s="13"/>
      <c r="BR304" s="572"/>
      <c r="BS304" s="572"/>
      <c r="BT304" s="572" t="s">
        <v>2677</v>
      </c>
      <c r="BU304" s="572"/>
      <c r="BV304" s="572"/>
      <c r="BW304" s="572"/>
      <c r="BX304" s="580"/>
    </row>
    <row r="305" spans="1:76" s="208" customFormat="1" ht="154" hidden="1">
      <c r="A305" s="22">
        <v>26</v>
      </c>
      <c r="B305" s="16">
        <v>5</v>
      </c>
      <c r="C305" s="23" t="s">
        <v>2386</v>
      </c>
      <c r="D305" s="23">
        <v>2</v>
      </c>
      <c r="E305" s="23" t="s">
        <v>1593</v>
      </c>
      <c r="F305" s="23"/>
      <c r="G305" s="23"/>
      <c r="H305" s="23"/>
      <c r="I305" s="23" t="s">
        <v>512</v>
      </c>
      <c r="J305" s="23"/>
      <c r="K305" s="23"/>
      <c r="L305" s="23"/>
      <c r="M305" s="23"/>
      <c r="N305" s="23"/>
      <c r="O305" s="204"/>
      <c r="P305" s="204"/>
      <c r="Q305" s="204"/>
      <c r="R305" s="204"/>
      <c r="S305" s="204">
        <v>1</v>
      </c>
      <c r="T305" s="204">
        <v>12</v>
      </c>
      <c r="U305" s="204"/>
      <c r="V305" s="204"/>
      <c r="W305" s="204"/>
      <c r="X305" s="204"/>
      <c r="Y305" s="263"/>
      <c r="Z305" s="230"/>
      <c r="AA305" s="13"/>
      <c r="AB305" s="13"/>
      <c r="AC305" s="13"/>
      <c r="AD305" s="13"/>
      <c r="AE305" s="13"/>
      <c r="AF305" s="13"/>
      <c r="AG305" s="164"/>
      <c r="AH305" s="13"/>
      <c r="AI305" s="170" t="s">
        <v>513</v>
      </c>
      <c r="AJ305" s="13" t="s">
        <v>513</v>
      </c>
      <c r="AK305" s="13"/>
      <c r="AL305" s="13"/>
      <c r="AM305" s="13"/>
      <c r="AN305" s="13" t="s">
        <v>514</v>
      </c>
      <c r="AO305" s="643" t="s">
        <v>78</v>
      </c>
      <c r="AP305" s="643" t="s">
        <v>78</v>
      </c>
      <c r="AQ305" s="643" t="s">
        <v>78</v>
      </c>
      <c r="AR305" s="643" t="s">
        <v>78</v>
      </c>
      <c r="AS305" s="643" t="s">
        <v>78</v>
      </c>
      <c r="AT305" s="643"/>
      <c r="AU305" s="643"/>
      <c r="AV305" s="643"/>
      <c r="AW305" s="164"/>
      <c r="AX305" s="13"/>
      <c r="AY305" s="12"/>
      <c r="AZ305" s="12"/>
      <c r="BA305" s="13"/>
      <c r="BB305" s="12"/>
      <c r="BC305" s="13"/>
      <c r="BD305" s="13"/>
      <c r="BE305" s="13"/>
      <c r="BF305" s="13"/>
      <c r="BG305" s="13"/>
      <c r="BH305" s="13"/>
      <c r="BI305" s="13"/>
      <c r="BJ305" s="13"/>
      <c r="BK305" s="13"/>
      <c r="BL305" s="164"/>
      <c r="BM305" s="13"/>
      <c r="BN305" s="12"/>
      <c r="BO305" s="13"/>
      <c r="BP305" s="13"/>
      <c r="BQ305" s="13"/>
      <c r="BR305" s="13"/>
      <c r="BS305" s="13"/>
      <c r="BT305" s="13"/>
      <c r="BU305" s="13"/>
      <c r="BV305" s="13"/>
      <c r="BW305" s="13"/>
      <c r="BX305" s="5">
        <f t="shared" ref="BX305:BX312" si="13">COUNTIF(Y305,"*")+COUNTIF(AI305,"*")+COUNTIF(AY305,"*")+COUNTIF(BN305,"*")</f>
        <v>1</v>
      </c>
    </row>
    <row r="306" spans="1:76" s="208" customFormat="1" ht="28" hidden="1">
      <c r="A306" s="1">
        <v>26</v>
      </c>
      <c r="B306" s="16">
        <v>5</v>
      </c>
      <c r="C306" s="1" t="s">
        <v>2386</v>
      </c>
      <c r="D306" s="1">
        <v>6</v>
      </c>
      <c r="E306" s="1" t="s">
        <v>566</v>
      </c>
      <c r="F306" s="1"/>
      <c r="G306" s="1"/>
      <c r="H306" s="1"/>
      <c r="I306" s="1" t="s">
        <v>654</v>
      </c>
      <c r="J306" s="205"/>
      <c r="K306" s="1"/>
      <c r="L306" s="1"/>
      <c r="M306" s="1"/>
      <c r="N306" s="1"/>
      <c r="O306" s="205"/>
      <c r="P306" s="205"/>
      <c r="Q306" s="205"/>
      <c r="R306" s="205"/>
      <c r="S306" s="205">
        <f>Table2[[#This Row],[Minimum possible value]]</f>
        <v>0</v>
      </c>
      <c r="T306" s="205">
        <f>Table2[[#This Row],[Maximum likely or possible value]]</f>
        <v>0</v>
      </c>
      <c r="U306" s="205"/>
      <c r="V306" s="205"/>
      <c r="W306" s="205"/>
      <c r="X306" s="205"/>
      <c r="Y306" s="12"/>
      <c r="Z306" s="13"/>
      <c r="AA306" s="13"/>
      <c r="AB306" s="13"/>
      <c r="AC306" s="13"/>
      <c r="AD306" s="13"/>
      <c r="AE306" s="13"/>
      <c r="AF306" s="13"/>
      <c r="AG306" s="164"/>
      <c r="AH306" s="13"/>
      <c r="AI306" s="170"/>
      <c r="AJ306" s="13"/>
      <c r="AK306" s="13"/>
      <c r="AL306" s="13"/>
      <c r="AM306" s="13"/>
      <c r="AN306" s="13"/>
      <c r="AO306" s="491"/>
      <c r="AP306" s="491"/>
      <c r="AQ306" s="491"/>
      <c r="AR306" s="491"/>
      <c r="AS306" s="491"/>
      <c r="AT306" s="491"/>
      <c r="AU306" s="491"/>
      <c r="AV306" s="491"/>
      <c r="AW306" s="164"/>
      <c r="AX306" s="13"/>
      <c r="AY306" s="17" t="s">
        <v>655</v>
      </c>
      <c r="AZ306" s="17" t="s">
        <v>655</v>
      </c>
      <c r="BA306" s="643"/>
      <c r="BB306" s="17"/>
      <c r="BC306" s="643"/>
      <c r="BD306" s="643"/>
      <c r="BE306" s="643" t="s">
        <v>585</v>
      </c>
      <c r="BF306" s="643" t="s">
        <v>654</v>
      </c>
      <c r="BG306" s="643" t="s">
        <v>654</v>
      </c>
      <c r="BH306" s="643" t="s">
        <v>499</v>
      </c>
      <c r="BI306" s="643"/>
      <c r="BJ306" s="643"/>
      <c r="BK306" s="643"/>
      <c r="BL306" s="164"/>
      <c r="BM306" s="13"/>
      <c r="BN306" s="12"/>
      <c r="BO306" s="13"/>
      <c r="BP306" s="13"/>
      <c r="BQ306" s="13"/>
      <c r="BR306" s="13"/>
      <c r="BS306" s="13"/>
      <c r="BT306" s="13"/>
      <c r="BU306" s="13"/>
      <c r="BV306" s="13"/>
      <c r="BW306" s="13"/>
      <c r="BX306" s="5">
        <f t="shared" si="13"/>
        <v>1</v>
      </c>
    </row>
    <row r="307" spans="1:76" s="208" customFormat="1" ht="25" hidden="1">
      <c r="A307" s="551">
        <v>26</v>
      </c>
      <c r="B307" s="544">
        <v>5</v>
      </c>
      <c r="C307" s="551" t="s">
        <v>2386</v>
      </c>
      <c r="D307" s="551">
        <v>35</v>
      </c>
      <c r="E307" s="551" t="s">
        <v>2261</v>
      </c>
      <c r="F307" s="551"/>
      <c r="G307" s="551"/>
      <c r="H307" s="551"/>
      <c r="I307" s="551" t="s">
        <v>2269</v>
      </c>
      <c r="J307" s="280"/>
      <c r="K307" s="599" t="s">
        <v>2296</v>
      </c>
      <c r="L307" s="551" t="s">
        <v>2438</v>
      </c>
      <c r="M307" s="551"/>
      <c r="N307" s="551" t="s">
        <v>2052</v>
      </c>
      <c r="O307" s="601" t="s">
        <v>2499</v>
      </c>
      <c r="P307" s="544" t="str">
        <f>Table2[[#This Row],[measurementTerm]]</f>
        <v>HighSevenDayAverage</v>
      </c>
      <c r="Q307" s="544"/>
      <c r="R307" s="601"/>
      <c r="S307" s="601">
        <f>Table2[[#This Row],[Minimum possible value]]</f>
        <v>0</v>
      </c>
      <c r="T307" s="601">
        <f>Table2[[#This Row],[Maximum likely or possible value]]</f>
        <v>0</v>
      </c>
      <c r="U307" s="601"/>
      <c r="V307" s="601"/>
      <c r="W307" s="601"/>
      <c r="X307" s="601"/>
      <c r="Y307" s="569"/>
      <c r="Z307" s="13"/>
      <c r="AA307" s="572"/>
      <c r="AB307" s="13"/>
      <c r="AC307" s="13"/>
      <c r="AD307" s="13"/>
      <c r="AE307" s="13"/>
      <c r="AF307" s="13"/>
      <c r="AG307" s="164"/>
      <c r="AH307" s="572"/>
      <c r="AI307" s="170"/>
      <c r="AJ307" s="572"/>
      <c r="AK307" s="572"/>
      <c r="AL307" s="572"/>
      <c r="AM307" s="572"/>
      <c r="AN307" s="572"/>
      <c r="AO307" s="13"/>
      <c r="AP307" s="13"/>
      <c r="AQ307" s="13"/>
      <c r="AR307" s="13"/>
      <c r="AS307" s="13"/>
      <c r="AT307" s="13"/>
      <c r="AU307" s="13"/>
      <c r="AV307" s="13"/>
      <c r="AW307" s="164"/>
      <c r="AX307" s="13"/>
      <c r="AY307" s="569"/>
      <c r="AZ307" s="569"/>
      <c r="BA307" s="572"/>
      <c r="BB307" s="569"/>
      <c r="BC307" s="572"/>
      <c r="BD307" s="572"/>
      <c r="BE307" s="572"/>
      <c r="BF307" s="572"/>
      <c r="BG307" s="572"/>
      <c r="BH307" s="13"/>
      <c r="BI307" s="13"/>
      <c r="BJ307" s="13"/>
      <c r="BK307" s="13"/>
      <c r="BL307" s="164"/>
      <c r="BM307" s="13"/>
      <c r="BN307" s="12"/>
      <c r="BO307" s="572"/>
      <c r="BP307" s="13"/>
      <c r="BQ307" s="13"/>
      <c r="BR307" s="572"/>
      <c r="BS307" s="572"/>
      <c r="BT307" s="572"/>
      <c r="BU307" s="572"/>
      <c r="BV307" s="572"/>
      <c r="BW307" s="572"/>
      <c r="BX307" s="580">
        <f t="shared" si="13"/>
        <v>0</v>
      </c>
    </row>
    <row r="308" spans="1:76" s="208" customFormat="1" ht="29" hidden="1">
      <c r="A308" s="32">
        <f>A307+1</f>
        <v>27</v>
      </c>
      <c r="B308" s="16">
        <v>5</v>
      </c>
      <c r="C308" s="32" t="s">
        <v>2386</v>
      </c>
      <c r="D308" s="32">
        <v>9</v>
      </c>
      <c r="E308" s="32" t="s">
        <v>856</v>
      </c>
      <c r="F308" s="32"/>
      <c r="G308" s="32"/>
      <c r="H308" s="32"/>
      <c r="I308" s="32" t="s">
        <v>930</v>
      </c>
      <c r="J308" s="207"/>
      <c r="K308" s="32"/>
      <c r="L308" s="32"/>
      <c r="M308" s="32"/>
      <c r="N308" s="32"/>
      <c r="O308" s="207"/>
      <c r="P308" s="207"/>
      <c r="Q308" s="207"/>
      <c r="R308" s="207"/>
      <c r="S308" s="207">
        <f>Table2[[#This Row],[Minimum possible value]]</f>
        <v>0</v>
      </c>
      <c r="T308" s="207">
        <f>Table2[[#This Row],[Maximum likely or possible value]]</f>
        <v>0</v>
      </c>
      <c r="U308" s="207"/>
      <c r="V308" s="207"/>
      <c r="W308" s="207"/>
      <c r="X308" s="207"/>
      <c r="Y308" s="12" t="s">
        <v>931</v>
      </c>
      <c r="Z308" s="255"/>
      <c r="AA308" s="129" t="s">
        <v>930</v>
      </c>
      <c r="AB308" s="434" t="s">
        <v>932</v>
      </c>
      <c r="AC308" s="434"/>
      <c r="AD308" s="37"/>
      <c r="AE308" s="37"/>
      <c r="AF308" s="37"/>
      <c r="AG308" s="168"/>
      <c r="AH308" s="37"/>
      <c r="AI308" s="170"/>
      <c r="AJ308" s="13"/>
      <c r="AK308" s="13"/>
      <c r="AL308" s="13"/>
      <c r="AM308" s="13"/>
      <c r="AN308" s="13"/>
      <c r="AO308" s="491"/>
      <c r="AP308" s="491"/>
      <c r="AQ308" s="491"/>
      <c r="AR308" s="491"/>
      <c r="AS308" s="491"/>
      <c r="AT308" s="491"/>
      <c r="AU308" s="491"/>
      <c r="AV308" s="491"/>
      <c r="AW308" s="168"/>
      <c r="AX308" s="37"/>
      <c r="AY308" s="12"/>
      <c r="AZ308" s="12"/>
      <c r="BA308" s="13"/>
      <c r="BB308" s="12"/>
      <c r="BC308" s="13"/>
      <c r="BD308" s="13"/>
      <c r="BE308" s="13"/>
      <c r="BF308" s="13"/>
      <c r="BG308" s="13"/>
      <c r="BH308" s="13"/>
      <c r="BI308" s="13"/>
      <c r="BJ308" s="13"/>
      <c r="BK308" s="13"/>
      <c r="BL308" s="168"/>
      <c r="BM308" s="37"/>
      <c r="BN308" s="12"/>
      <c r="BO308" s="13"/>
      <c r="BP308" s="13"/>
      <c r="BQ308" s="13"/>
      <c r="BR308" s="13"/>
      <c r="BS308" s="13"/>
      <c r="BT308" s="13"/>
      <c r="BU308" s="13"/>
      <c r="BV308" s="13"/>
      <c r="BW308" s="13"/>
      <c r="BX308" s="5">
        <f t="shared" si="13"/>
        <v>1</v>
      </c>
    </row>
    <row r="309" spans="1:76" s="208" customFormat="1" ht="140" hidden="1">
      <c r="A309" s="22">
        <v>27</v>
      </c>
      <c r="B309" s="16">
        <v>5</v>
      </c>
      <c r="C309" s="23" t="s">
        <v>2386</v>
      </c>
      <c r="D309" s="23">
        <v>2</v>
      </c>
      <c r="E309" s="23" t="s">
        <v>1593</v>
      </c>
      <c r="F309" s="23"/>
      <c r="G309" s="23"/>
      <c r="H309" s="23"/>
      <c r="I309" s="23" t="s">
        <v>515</v>
      </c>
      <c r="J309" s="23"/>
      <c r="K309" s="23"/>
      <c r="L309" s="23"/>
      <c r="M309" s="23"/>
      <c r="N309" s="23"/>
      <c r="O309" s="204"/>
      <c r="P309" s="204"/>
      <c r="Q309" s="204"/>
      <c r="R309" s="204"/>
      <c r="S309" s="204" t="str">
        <f>Table2[[#This Row],[Minimum possible value]]</f>
        <v>NA</v>
      </c>
      <c r="T309" s="204" t="str">
        <f>Table2[[#This Row],[Maximum likely or possible value]]</f>
        <v>NA</v>
      </c>
      <c r="U309" s="204"/>
      <c r="V309" s="204"/>
      <c r="W309" s="204"/>
      <c r="X309" s="204"/>
      <c r="Y309" s="263"/>
      <c r="Z309" s="230"/>
      <c r="AA309" s="13"/>
      <c r="AB309" s="13"/>
      <c r="AC309" s="13"/>
      <c r="AD309" s="13"/>
      <c r="AE309" s="13"/>
      <c r="AF309" s="13"/>
      <c r="AG309" s="164"/>
      <c r="AH309" s="13"/>
      <c r="AI309" s="170" t="s">
        <v>516</v>
      </c>
      <c r="AJ309" s="13" t="s">
        <v>516</v>
      </c>
      <c r="AK309" s="13"/>
      <c r="AL309" s="13"/>
      <c r="AM309" s="13"/>
      <c r="AN309" s="13" t="s">
        <v>517</v>
      </c>
      <c r="AO309" s="643" t="s">
        <v>78</v>
      </c>
      <c r="AP309" s="643" t="s">
        <v>78</v>
      </c>
      <c r="AQ309" s="643" t="s">
        <v>78</v>
      </c>
      <c r="AR309" s="643" t="s">
        <v>78</v>
      </c>
      <c r="AS309" s="643" t="s">
        <v>78</v>
      </c>
      <c r="AT309" s="643"/>
      <c r="AU309" s="643"/>
      <c r="AV309" s="643"/>
      <c r="AW309" s="164"/>
      <c r="AX309" s="13"/>
      <c r="AY309" s="12"/>
      <c r="AZ309" s="12"/>
      <c r="BA309" s="13"/>
      <c r="BB309" s="12"/>
      <c r="BC309" s="13"/>
      <c r="BD309" s="13"/>
      <c r="BE309" s="13"/>
      <c r="BF309" s="13"/>
      <c r="BG309" s="13"/>
      <c r="BH309" s="13"/>
      <c r="BI309" s="13"/>
      <c r="BJ309" s="13"/>
      <c r="BK309" s="13"/>
      <c r="BL309" s="164"/>
      <c r="BM309" s="13"/>
      <c r="BN309" s="12"/>
      <c r="BO309" s="13"/>
      <c r="BP309" s="13"/>
      <c r="BQ309" s="13"/>
      <c r="BR309" s="13"/>
      <c r="BS309" s="13"/>
      <c r="BT309" s="13"/>
      <c r="BU309" s="13"/>
      <c r="BV309" s="13"/>
      <c r="BW309" s="13"/>
      <c r="BX309" s="5">
        <f t="shared" si="13"/>
        <v>1</v>
      </c>
    </row>
    <row r="310" spans="1:76" s="208" customFormat="1" ht="14" hidden="1">
      <c r="A310" s="1">
        <v>27</v>
      </c>
      <c r="B310" s="16">
        <v>5</v>
      </c>
      <c r="C310" s="1" t="s">
        <v>2386</v>
      </c>
      <c r="D310" s="1">
        <v>6</v>
      </c>
      <c r="E310" s="1" t="s">
        <v>566</v>
      </c>
      <c r="F310" s="1"/>
      <c r="G310" s="1"/>
      <c r="H310" s="1"/>
      <c r="I310" s="1" t="s">
        <v>656</v>
      </c>
      <c r="J310" s="205"/>
      <c r="K310" s="1"/>
      <c r="L310" s="1"/>
      <c r="M310" s="1"/>
      <c r="N310" s="1"/>
      <c r="O310" s="205"/>
      <c r="P310" s="205"/>
      <c r="Q310" s="205"/>
      <c r="R310" s="205"/>
      <c r="S310" s="205">
        <f>Table2[[#This Row],[Minimum possible value]]</f>
        <v>0</v>
      </c>
      <c r="T310" s="205">
        <f>Table2[[#This Row],[Maximum likely or possible value]]</f>
        <v>0</v>
      </c>
      <c r="U310" s="205"/>
      <c r="V310" s="205"/>
      <c r="W310" s="205"/>
      <c r="X310" s="205"/>
      <c r="Y310" s="12"/>
      <c r="Z310" s="13"/>
      <c r="AA310" s="13"/>
      <c r="AB310" s="13"/>
      <c r="AC310" s="13"/>
      <c r="AD310" s="13"/>
      <c r="AE310" s="13"/>
      <c r="AF310" s="13"/>
      <c r="AG310" s="164"/>
      <c r="AH310" s="13"/>
      <c r="AI310" s="170"/>
      <c r="AJ310" s="13"/>
      <c r="AK310" s="13"/>
      <c r="AL310" s="13"/>
      <c r="AM310" s="13"/>
      <c r="AN310" s="13"/>
      <c r="AO310" s="491"/>
      <c r="AP310" s="491"/>
      <c r="AQ310" s="491"/>
      <c r="AR310" s="491"/>
      <c r="AS310" s="491"/>
      <c r="AT310" s="491"/>
      <c r="AU310" s="491"/>
      <c r="AV310" s="491"/>
      <c r="AW310" s="164"/>
      <c r="AX310" s="13"/>
      <c r="AY310" s="17" t="s">
        <v>657</v>
      </c>
      <c r="AZ310" s="17" t="s">
        <v>657</v>
      </c>
      <c r="BA310" s="643"/>
      <c r="BB310" s="17"/>
      <c r="BC310" s="643"/>
      <c r="BD310" s="643"/>
      <c r="BE310" s="643" t="s">
        <v>585</v>
      </c>
      <c r="BF310" s="643" t="s">
        <v>658</v>
      </c>
      <c r="BG310" s="643" t="s">
        <v>658</v>
      </c>
      <c r="BH310" s="643" t="s">
        <v>499</v>
      </c>
      <c r="BI310" s="643"/>
      <c r="BJ310" s="643"/>
      <c r="BK310" s="643"/>
      <c r="BL310" s="164"/>
      <c r="BM310" s="13"/>
      <c r="BN310" s="12"/>
      <c r="BO310" s="13"/>
      <c r="BP310" s="13"/>
      <c r="BQ310" s="13"/>
      <c r="BR310" s="13"/>
      <c r="BS310" s="13"/>
      <c r="BT310" s="13"/>
      <c r="BU310" s="13"/>
      <c r="BV310" s="13"/>
      <c r="BW310" s="13"/>
      <c r="BX310" s="5">
        <f t="shared" si="13"/>
        <v>1</v>
      </c>
    </row>
    <row r="311" spans="1:76" s="208" customFormat="1" ht="25" hidden="1">
      <c r="A311" s="551">
        <v>27</v>
      </c>
      <c r="B311" s="544">
        <v>5</v>
      </c>
      <c r="C311" s="551" t="s">
        <v>2386</v>
      </c>
      <c r="D311" s="551">
        <v>36</v>
      </c>
      <c r="E311" s="551" t="s">
        <v>2261</v>
      </c>
      <c r="F311" s="551"/>
      <c r="G311" s="551"/>
      <c r="H311" s="551"/>
      <c r="I311" s="551" t="s">
        <v>2270</v>
      </c>
      <c r="J311" s="280"/>
      <c r="K311" s="599" t="s">
        <v>2297</v>
      </c>
      <c r="L311" s="551" t="s">
        <v>2438</v>
      </c>
      <c r="M311" s="551"/>
      <c r="N311" s="551" t="s">
        <v>2330</v>
      </c>
      <c r="O311" s="601" t="s">
        <v>2500</v>
      </c>
      <c r="P311" s="544" t="str">
        <f>Table2[[#This Row],[measurementTerm]]</f>
        <v>DegreeDays</v>
      </c>
      <c r="Q311" s="544"/>
      <c r="R311" s="601"/>
      <c r="S311" s="601">
        <f>Table2[[#This Row],[Minimum possible value]]</f>
        <v>0</v>
      </c>
      <c r="T311" s="601">
        <f>Table2[[#This Row],[Maximum likely or possible value]]</f>
        <v>0</v>
      </c>
      <c r="U311" s="601"/>
      <c r="V311" s="601"/>
      <c r="W311" s="601"/>
      <c r="X311" s="601"/>
      <c r="Y311" s="569"/>
      <c r="Z311" s="13"/>
      <c r="AA311" s="572"/>
      <c r="AB311" s="13"/>
      <c r="AC311" s="13"/>
      <c r="AD311" s="13"/>
      <c r="AE311" s="13"/>
      <c r="AF311" s="13"/>
      <c r="AG311" s="164"/>
      <c r="AH311" s="572"/>
      <c r="AI311" s="170"/>
      <c r="AJ311" s="572"/>
      <c r="AK311" s="572"/>
      <c r="AL311" s="572"/>
      <c r="AM311" s="572"/>
      <c r="AN311" s="572"/>
      <c r="AO311" s="13"/>
      <c r="AP311" s="13"/>
      <c r="AQ311" s="13"/>
      <c r="AR311" s="13"/>
      <c r="AS311" s="13"/>
      <c r="AT311" s="13"/>
      <c r="AU311" s="13"/>
      <c r="AV311" s="13"/>
      <c r="AW311" s="164"/>
      <c r="AX311" s="13"/>
      <c r="AY311" s="569"/>
      <c r="AZ311" s="569"/>
      <c r="BA311" s="572"/>
      <c r="BB311" s="569"/>
      <c r="BC311" s="572"/>
      <c r="BD311" s="572"/>
      <c r="BE311" s="572"/>
      <c r="BF311" s="572"/>
      <c r="BG311" s="572"/>
      <c r="BH311" s="13"/>
      <c r="BI311" s="13"/>
      <c r="BJ311" s="13"/>
      <c r="BK311" s="13"/>
      <c r="BL311" s="164"/>
      <c r="BM311" s="13"/>
      <c r="BN311" s="12"/>
      <c r="BO311" s="572"/>
      <c r="BP311" s="13"/>
      <c r="BQ311" s="13"/>
      <c r="BR311" s="572"/>
      <c r="BS311" s="572"/>
      <c r="BT311" s="572"/>
      <c r="BU311" s="572"/>
      <c r="BV311" s="572"/>
      <c r="BW311" s="572"/>
      <c r="BX311" s="580">
        <f t="shared" si="13"/>
        <v>0</v>
      </c>
    </row>
    <row r="312" spans="1:76" s="208" customFormat="1" ht="29" hidden="1">
      <c r="A312" s="32">
        <f>A311+1</f>
        <v>28</v>
      </c>
      <c r="B312" s="16">
        <v>5</v>
      </c>
      <c r="C312" s="32" t="s">
        <v>2386</v>
      </c>
      <c r="D312" s="32">
        <v>9</v>
      </c>
      <c r="E312" s="32" t="s">
        <v>856</v>
      </c>
      <c r="F312" s="32"/>
      <c r="G312" s="32"/>
      <c r="H312" s="32"/>
      <c r="I312" s="32" t="s">
        <v>933</v>
      </c>
      <c r="J312" s="207"/>
      <c r="K312" s="32"/>
      <c r="L312" s="32"/>
      <c r="M312" s="32"/>
      <c r="N312" s="32"/>
      <c r="O312" s="207"/>
      <c r="P312" s="207"/>
      <c r="Q312" s="207"/>
      <c r="R312" s="207"/>
      <c r="S312" s="207">
        <f>Table2[[#This Row],[Minimum possible value]]</f>
        <v>0</v>
      </c>
      <c r="T312" s="207">
        <f>Table2[[#This Row],[Maximum likely or possible value]]</f>
        <v>0</v>
      </c>
      <c r="U312" s="207"/>
      <c r="V312" s="207"/>
      <c r="W312" s="207"/>
      <c r="X312" s="207"/>
      <c r="Y312" s="12" t="s">
        <v>934</v>
      </c>
      <c r="Z312" s="255"/>
      <c r="AA312" s="129" t="s">
        <v>935</v>
      </c>
      <c r="AB312" s="434" t="s">
        <v>936</v>
      </c>
      <c r="AC312" s="434"/>
      <c r="AD312" s="37"/>
      <c r="AE312" s="37"/>
      <c r="AF312" s="37"/>
      <c r="AG312" s="168"/>
      <c r="AH312" s="37"/>
      <c r="AI312" s="170"/>
      <c r="AJ312" s="13"/>
      <c r="AK312" s="13"/>
      <c r="AL312" s="13"/>
      <c r="AM312" s="13"/>
      <c r="AN312" s="13"/>
      <c r="AO312" s="491"/>
      <c r="AP312" s="491"/>
      <c r="AQ312" s="491"/>
      <c r="AR312" s="491"/>
      <c r="AS312" s="491"/>
      <c r="AT312" s="491"/>
      <c r="AU312" s="491"/>
      <c r="AV312" s="491"/>
      <c r="AW312" s="168"/>
      <c r="AX312" s="37"/>
      <c r="AY312" s="12"/>
      <c r="AZ312" s="12"/>
      <c r="BA312" s="13"/>
      <c r="BB312" s="12"/>
      <c r="BC312" s="13"/>
      <c r="BD312" s="13"/>
      <c r="BE312" s="13"/>
      <c r="BF312" s="13"/>
      <c r="BG312" s="13"/>
      <c r="BH312" s="13"/>
      <c r="BI312" s="13"/>
      <c r="BJ312" s="13"/>
      <c r="BK312" s="13"/>
      <c r="BL312" s="168"/>
      <c r="BM312" s="37"/>
      <c r="BN312" s="12"/>
      <c r="BO312" s="13"/>
      <c r="BP312" s="13"/>
      <c r="BQ312" s="13"/>
      <c r="BR312" s="13"/>
      <c r="BS312" s="13"/>
      <c r="BT312" s="13"/>
      <c r="BU312" s="13"/>
      <c r="BV312" s="13"/>
      <c r="BW312" s="13"/>
      <c r="BX312" s="5">
        <f t="shared" si="13"/>
        <v>1</v>
      </c>
    </row>
    <row r="313" spans="1:76" s="208" customFormat="1" ht="28" hidden="1">
      <c r="A313" s="22">
        <v>28</v>
      </c>
      <c r="B313" s="16">
        <v>5</v>
      </c>
      <c r="C313" s="23" t="s">
        <v>2386</v>
      </c>
      <c r="D313" s="23">
        <v>2</v>
      </c>
      <c r="E313" s="23" t="s">
        <v>1593</v>
      </c>
      <c r="F313" s="23"/>
      <c r="G313" s="23"/>
      <c r="H313" s="23"/>
      <c r="I313" s="23" t="s">
        <v>1827</v>
      </c>
      <c r="J313" s="23" t="str">
        <f>_xlfn.CONCAT("'&lt;br&gt;','&lt;b&gt;','",I313, ": ','&lt;/b&gt;',",O313, ",'&lt;/br&gt;',")</f>
        <v>'&lt;br&gt;','&lt;b&gt;','Beaver Present : ','&lt;/b&gt;',BeaverPresent ,'&lt;/br&gt;',</v>
      </c>
      <c r="K313" s="23" t="s">
        <v>1973</v>
      </c>
      <c r="L313" s="23" t="s">
        <v>1970</v>
      </c>
      <c r="M313" s="23"/>
      <c r="N313" s="23"/>
      <c r="O313" s="204" t="s">
        <v>1828</v>
      </c>
      <c r="P313" s="204"/>
      <c r="Q313" s="204"/>
      <c r="R313" s="204"/>
      <c r="S313" s="204">
        <f>Table2[[#This Row],[Minimum possible value]]</f>
        <v>0</v>
      </c>
      <c r="T313" s="204">
        <f>Table2[[#This Row],[Maximum likely or possible value]]</f>
        <v>0</v>
      </c>
      <c r="U313" s="204"/>
      <c r="V313" s="204"/>
      <c r="W313" s="204"/>
      <c r="X313" s="204" t="s">
        <v>2566</v>
      </c>
      <c r="Y313" s="263"/>
      <c r="Z313" s="230"/>
      <c r="AA313" s="13"/>
      <c r="AB313" s="13"/>
      <c r="AC313" s="13"/>
      <c r="AD313" s="13"/>
      <c r="AE313" s="13"/>
      <c r="AF313" s="13"/>
      <c r="AG313" s="164"/>
      <c r="AH313" s="13"/>
      <c r="AI313" s="170"/>
      <c r="AJ313" s="13"/>
      <c r="AK313" s="13"/>
      <c r="AL313" s="13"/>
      <c r="AM313" s="13"/>
      <c r="AN313" s="13"/>
      <c r="AO313" s="643"/>
      <c r="AP313" s="643"/>
      <c r="AQ313" s="643"/>
      <c r="AR313" s="643"/>
      <c r="AS313" s="643"/>
      <c r="AT313" s="643"/>
      <c r="AU313" s="643"/>
      <c r="AV313" s="643"/>
      <c r="AW313" s="164"/>
      <c r="AX313" s="13"/>
      <c r="AY313" s="263"/>
      <c r="AZ313" s="263"/>
      <c r="BA313" s="230"/>
      <c r="BB313" s="263"/>
      <c r="BC313" s="230"/>
      <c r="BD313" s="230"/>
      <c r="BE313" s="13"/>
      <c r="BF313" s="13"/>
      <c r="BG313" s="13"/>
      <c r="BH313" s="13"/>
      <c r="BI313" s="13"/>
      <c r="BJ313" s="13"/>
      <c r="BK313" s="13"/>
      <c r="BL313" s="164"/>
      <c r="BM313" s="13"/>
      <c r="BN313" s="12"/>
      <c r="BO313" s="230"/>
      <c r="BP313" s="230"/>
      <c r="BQ313" s="230"/>
      <c r="BR313" s="13"/>
      <c r="BS313" s="13"/>
      <c r="BT313" s="13"/>
      <c r="BU313" s="13"/>
      <c r="BV313" s="13"/>
      <c r="BW313" s="13"/>
      <c r="BX313" s="5">
        <v>0</v>
      </c>
    </row>
    <row r="314" spans="1:76" s="208" customFormat="1" ht="28" hidden="1">
      <c r="A314" s="1">
        <v>28</v>
      </c>
      <c r="B314" s="16">
        <v>5</v>
      </c>
      <c r="C314" s="1" t="s">
        <v>2386</v>
      </c>
      <c r="D314" s="1">
        <v>6</v>
      </c>
      <c r="E314" s="1" t="s">
        <v>566</v>
      </c>
      <c r="F314" s="1"/>
      <c r="G314" s="1"/>
      <c r="H314" s="1"/>
      <c r="I314" s="1" t="s">
        <v>659</v>
      </c>
      <c r="J314" s="205"/>
      <c r="K314" s="1"/>
      <c r="L314" s="1"/>
      <c r="M314" s="1"/>
      <c r="N314" s="1"/>
      <c r="O314" s="205"/>
      <c r="P314" s="205"/>
      <c r="Q314" s="205"/>
      <c r="R314" s="205"/>
      <c r="S314" s="205">
        <f>Table2[[#This Row],[Minimum possible value]]</f>
        <v>0</v>
      </c>
      <c r="T314" s="205">
        <f>Table2[[#This Row],[Maximum likely or possible value]]</f>
        <v>0</v>
      </c>
      <c r="U314" s="205"/>
      <c r="V314" s="205"/>
      <c r="W314" s="205"/>
      <c r="X314" s="205"/>
      <c r="Y314" s="12"/>
      <c r="Z314" s="13"/>
      <c r="AA314" s="13"/>
      <c r="AB314" s="13"/>
      <c r="AC314" s="13"/>
      <c r="AD314" s="13"/>
      <c r="AE314" s="13"/>
      <c r="AF314" s="13"/>
      <c r="AG314" s="164"/>
      <c r="AH314" s="13"/>
      <c r="AI314" s="170"/>
      <c r="AJ314" s="13"/>
      <c r="AK314" s="13"/>
      <c r="AL314" s="13"/>
      <c r="AM314" s="13"/>
      <c r="AN314" s="13"/>
      <c r="AO314" s="462"/>
      <c r="AP314" s="462"/>
      <c r="AQ314" s="462"/>
      <c r="AR314" s="462"/>
      <c r="AS314" s="462"/>
      <c r="AT314" s="462"/>
      <c r="AU314" s="462"/>
      <c r="AV314" s="462"/>
      <c r="AW314" s="164"/>
      <c r="AX314" s="13"/>
      <c r="AY314" s="17" t="s">
        <v>660</v>
      </c>
      <c r="AZ314" s="17" t="s">
        <v>660</v>
      </c>
      <c r="BA314" s="643"/>
      <c r="BB314" s="17"/>
      <c r="BC314" s="643"/>
      <c r="BD314" s="643"/>
      <c r="BE314" s="643" t="s">
        <v>661</v>
      </c>
      <c r="BF314" s="643" t="s">
        <v>662</v>
      </c>
      <c r="BG314" s="643" t="s">
        <v>662</v>
      </c>
      <c r="BH314" s="643" t="s">
        <v>499</v>
      </c>
      <c r="BI314" s="643"/>
      <c r="BJ314" s="643"/>
      <c r="BK314" s="643"/>
      <c r="BL314" s="164"/>
      <c r="BM314" s="13"/>
      <c r="BN314" s="12"/>
      <c r="BO314" s="13"/>
      <c r="BP314" s="13"/>
      <c r="BQ314" s="13"/>
      <c r="BR314" s="13"/>
      <c r="BS314" s="13"/>
      <c r="BT314" s="13"/>
      <c r="BU314" s="13"/>
      <c r="BV314" s="13"/>
      <c r="BW314" s="13"/>
      <c r="BX314" s="5">
        <f t="shared" ref="BX314:BX322" si="14">COUNTIF(Y314,"*")+COUNTIF(AI314,"*")+COUNTIF(AY314,"*")+COUNTIF(BN314,"*")</f>
        <v>1</v>
      </c>
    </row>
    <row r="315" spans="1:76" s="208" customFormat="1" ht="25" hidden="1">
      <c r="A315" s="551">
        <v>28</v>
      </c>
      <c r="B315" s="544">
        <v>5</v>
      </c>
      <c r="C315" s="551" t="s">
        <v>2386</v>
      </c>
      <c r="D315" s="551">
        <v>37</v>
      </c>
      <c r="E315" s="551" t="s">
        <v>2261</v>
      </c>
      <c r="F315" s="551"/>
      <c r="G315" s="551"/>
      <c r="H315" s="551"/>
      <c r="I315" s="551" t="s">
        <v>2298</v>
      </c>
      <c r="J315" s="280"/>
      <c r="K315" s="599" t="s">
        <v>2299</v>
      </c>
      <c r="L315" s="551" t="s">
        <v>2438</v>
      </c>
      <c r="M315" s="551"/>
      <c r="N315" s="551"/>
      <c r="O315" s="601" t="s">
        <v>2501</v>
      </c>
      <c r="P315" s="544" t="str">
        <f>Table2[[#This Row],[measurementTerm]]</f>
        <v>SDMeanDaily</v>
      </c>
      <c r="Q315" s="544"/>
      <c r="R315" s="601"/>
      <c r="S315" s="601">
        <f>Table2[[#This Row],[Minimum possible value]]</f>
        <v>0</v>
      </c>
      <c r="T315" s="601">
        <f>Table2[[#This Row],[Maximum likely or possible value]]</f>
        <v>0</v>
      </c>
      <c r="U315" s="601"/>
      <c r="V315" s="601"/>
      <c r="W315" s="601"/>
      <c r="X315" s="601"/>
      <c r="Y315" s="569"/>
      <c r="Z315" s="13"/>
      <c r="AA315" s="572"/>
      <c r="AB315" s="13"/>
      <c r="AC315" s="13"/>
      <c r="AD315" s="13"/>
      <c r="AE315" s="13"/>
      <c r="AF315" s="13"/>
      <c r="AG315" s="164"/>
      <c r="AH315" s="572"/>
      <c r="AI315" s="170"/>
      <c r="AJ315" s="572"/>
      <c r="AK315" s="572"/>
      <c r="AL315" s="572"/>
      <c r="AM315" s="572"/>
      <c r="AN315" s="572"/>
      <c r="AO315" s="13"/>
      <c r="AP315" s="13"/>
      <c r="AQ315" s="13"/>
      <c r="AR315" s="13"/>
      <c r="AS315" s="13"/>
      <c r="AT315" s="13"/>
      <c r="AU315" s="13"/>
      <c r="AV315" s="13"/>
      <c r="AW315" s="164"/>
      <c r="AX315" s="13"/>
      <c r="AY315" s="569"/>
      <c r="AZ315" s="569"/>
      <c r="BA315" s="572"/>
      <c r="BB315" s="569"/>
      <c r="BC315" s="572"/>
      <c r="BD315" s="572"/>
      <c r="BE315" s="572"/>
      <c r="BF315" s="572"/>
      <c r="BG315" s="572"/>
      <c r="BH315" s="13"/>
      <c r="BI315" s="13"/>
      <c r="BJ315" s="13"/>
      <c r="BK315" s="13"/>
      <c r="BL315" s="164"/>
      <c r="BM315" s="13"/>
      <c r="BN315" s="12"/>
      <c r="BO315" s="572"/>
      <c r="BP315" s="13"/>
      <c r="BQ315" s="13"/>
      <c r="BR315" s="572"/>
      <c r="BS315" s="572"/>
      <c r="BT315" s="572"/>
      <c r="BU315" s="572"/>
      <c r="BV315" s="572"/>
      <c r="BW315" s="572"/>
      <c r="BX315" s="580">
        <f t="shared" si="14"/>
        <v>0</v>
      </c>
    </row>
    <row r="316" spans="1:76" s="208" customFormat="1" ht="29" hidden="1">
      <c r="A316" s="32">
        <f>A315+1</f>
        <v>29</v>
      </c>
      <c r="B316" s="16">
        <v>5</v>
      </c>
      <c r="C316" s="32" t="s">
        <v>2386</v>
      </c>
      <c r="D316" s="32">
        <v>9</v>
      </c>
      <c r="E316" s="32" t="s">
        <v>856</v>
      </c>
      <c r="F316" s="32"/>
      <c r="G316" s="32"/>
      <c r="H316" s="32"/>
      <c r="I316" s="32" t="s">
        <v>937</v>
      </c>
      <c r="J316" s="207"/>
      <c r="K316" s="32"/>
      <c r="L316" s="32"/>
      <c r="M316" s="32"/>
      <c r="N316" s="32"/>
      <c r="O316" s="207"/>
      <c r="P316" s="207"/>
      <c r="Q316" s="207"/>
      <c r="R316" s="207"/>
      <c r="S316" s="207">
        <f>Table2[[#This Row],[Minimum possible value]]</f>
        <v>0</v>
      </c>
      <c r="T316" s="207">
        <f>Table2[[#This Row],[Maximum likely or possible value]]</f>
        <v>0</v>
      </c>
      <c r="U316" s="207"/>
      <c r="V316" s="207"/>
      <c r="W316" s="207"/>
      <c r="X316" s="207"/>
      <c r="Y316" s="12" t="s">
        <v>938</v>
      </c>
      <c r="Z316" s="255"/>
      <c r="AA316" s="129" t="s">
        <v>937</v>
      </c>
      <c r="AB316" s="434" t="s">
        <v>939</v>
      </c>
      <c r="AC316" s="434"/>
      <c r="AD316" s="37"/>
      <c r="AE316" s="37"/>
      <c r="AF316" s="37"/>
      <c r="AG316" s="168"/>
      <c r="AH316" s="37"/>
      <c r="AI316" s="170"/>
      <c r="AJ316" s="13"/>
      <c r="AK316" s="13"/>
      <c r="AL316" s="13"/>
      <c r="AM316" s="13"/>
      <c r="AN316" s="13"/>
      <c r="AO316" s="491"/>
      <c r="AP316" s="491"/>
      <c r="AQ316" s="491"/>
      <c r="AR316" s="491"/>
      <c r="AS316" s="491"/>
      <c r="AT316" s="491"/>
      <c r="AU316" s="491"/>
      <c r="AV316" s="491"/>
      <c r="AW316" s="168"/>
      <c r="AX316" s="37"/>
      <c r="AY316" s="12"/>
      <c r="AZ316" s="12"/>
      <c r="BA316" s="13"/>
      <c r="BB316" s="12"/>
      <c r="BC316" s="13"/>
      <c r="BD316" s="13"/>
      <c r="BE316" s="13"/>
      <c r="BF316" s="13"/>
      <c r="BG316" s="13"/>
      <c r="BH316" s="13"/>
      <c r="BI316" s="13"/>
      <c r="BJ316" s="13"/>
      <c r="BK316" s="13"/>
      <c r="BL316" s="168"/>
      <c r="BM316" s="37"/>
      <c r="BN316" s="12"/>
      <c r="BO316" s="13"/>
      <c r="BP316" s="13"/>
      <c r="BQ316" s="13"/>
      <c r="BR316" s="13"/>
      <c r="BS316" s="13"/>
      <c r="BT316" s="13"/>
      <c r="BU316" s="13"/>
      <c r="BV316" s="13"/>
      <c r="BW316" s="13"/>
      <c r="BX316" s="5">
        <f t="shared" si="14"/>
        <v>1</v>
      </c>
    </row>
    <row r="317" spans="1:76" s="208" customFormat="1" ht="28" hidden="1">
      <c r="A317" s="1">
        <v>29</v>
      </c>
      <c r="B317" s="16">
        <v>5</v>
      </c>
      <c r="C317" s="1" t="s">
        <v>2386</v>
      </c>
      <c r="D317" s="1">
        <v>6</v>
      </c>
      <c r="E317" s="1" t="s">
        <v>566</v>
      </c>
      <c r="F317" s="1"/>
      <c r="G317" s="1"/>
      <c r="H317" s="1"/>
      <c r="I317" s="1" t="s">
        <v>663</v>
      </c>
      <c r="J317" s="205"/>
      <c r="K317" s="1"/>
      <c r="L317" s="1"/>
      <c r="M317" s="1"/>
      <c r="N317" s="1"/>
      <c r="O317" s="205"/>
      <c r="P317" s="205"/>
      <c r="Q317" s="205"/>
      <c r="R317" s="205"/>
      <c r="S317" s="205">
        <f>Table2[[#This Row],[Minimum possible value]]</f>
        <v>0</v>
      </c>
      <c r="T317" s="205">
        <f>Table2[[#This Row],[Maximum likely or possible value]]</f>
        <v>0</v>
      </c>
      <c r="U317" s="205"/>
      <c r="V317" s="205"/>
      <c r="W317" s="205"/>
      <c r="X317" s="205"/>
      <c r="Y317" s="12"/>
      <c r="Z317" s="13"/>
      <c r="AA317" s="13"/>
      <c r="AB317" s="13"/>
      <c r="AC317" s="13"/>
      <c r="AD317" s="13"/>
      <c r="AE317" s="13"/>
      <c r="AF317" s="13"/>
      <c r="AG317" s="164"/>
      <c r="AH317" s="13"/>
      <c r="AI317" s="170"/>
      <c r="AJ317" s="13"/>
      <c r="AK317" s="13"/>
      <c r="AL317" s="13"/>
      <c r="AM317" s="13"/>
      <c r="AN317" s="13"/>
      <c r="AO317" s="643"/>
      <c r="AP317" s="643"/>
      <c r="AQ317" s="643"/>
      <c r="AR317" s="643"/>
      <c r="AS317" s="643"/>
      <c r="AT317" s="643"/>
      <c r="AU317" s="643"/>
      <c r="AV317" s="643"/>
      <c r="AW317" s="164"/>
      <c r="AX317" s="13"/>
      <c r="AY317" s="17" t="s">
        <v>664</v>
      </c>
      <c r="AZ317" s="17" t="s">
        <v>664</v>
      </c>
      <c r="BA317" s="643"/>
      <c r="BB317" s="17"/>
      <c r="BC317" s="643"/>
      <c r="BD317" s="643"/>
      <c r="BE317" s="643" t="s">
        <v>661</v>
      </c>
      <c r="BF317" s="643" t="s">
        <v>665</v>
      </c>
      <c r="BG317" s="643" t="s">
        <v>665</v>
      </c>
      <c r="BH317" s="643" t="s">
        <v>499</v>
      </c>
      <c r="BI317" s="643"/>
      <c r="BJ317" s="643"/>
      <c r="BK317" s="643"/>
      <c r="BL317" s="164"/>
      <c r="BM317" s="13"/>
      <c r="BN317" s="12"/>
      <c r="BO317" s="13"/>
      <c r="BP317" s="13"/>
      <c r="BQ317" s="13"/>
      <c r="BR317" s="13"/>
      <c r="BS317" s="13"/>
      <c r="BT317" s="13"/>
      <c r="BU317" s="13"/>
      <c r="BV317" s="13"/>
      <c r="BW317" s="13"/>
      <c r="BX317" s="5">
        <f t="shared" si="14"/>
        <v>1</v>
      </c>
    </row>
    <row r="318" spans="1:76" s="208" customFormat="1" ht="25" hidden="1">
      <c r="A318" s="551">
        <v>29</v>
      </c>
      <c r="B318" s="544">
        <v>5</v>
      </c>
      <c r="C318" s="551" t="s">
        <v>2386</v>
      </c>
      <c r="D318" s="551">
        <v>38</v>
      </c>
      <c r="E318" s="551" t="s">
        <v>2261</v>
      </c>
      <c r="F318" s="551"/>
      <c r="G318" s="551"/>
      <c r="H318" s="551"/>
      <c r="I318" s="551" t="s">
        <v>2302</v>
      </c>
      <c r="J318" s="280"/>
      <c r="K318" s="599" t="s">
        <v>2300</v>
      </c>
      <c r="L318" s="551" t="s">
        <v>2438</v>
      </c>
      <c r="M318" s="551"/>
      <c r="N318" s="551"/>
      <c r="O318" s="601" t="s">
        <v>2523</v>
      </c>
      <c r="P318" s="544" t="str">
        <f>Table2[[#This Row],[measurementTerm]]</f>
        <v>SDMeanWinterDaily</v>
      </c>
      <c r="Q318" s="544"/>
      <c r="R318" s="601"/>
      <c r="S318" s="601">
        <f>Table2[[#This Row],[Minimum possible value]]</f>
        <v>0</v>
      </c>
      <c r="T318" s="601">
        <f>Table2[[#This Row],[Maximum likely or possible value]]</f>
        <v>0</v>
      </c>
      <c r="U318" s="601"/>
      <c r="V318" s="601"/>
      <c r="W318" s="601"/>
      <c r="X318" s="601"/>
      <c r="Y318" s="569"/>
      <c r="Z318" s="13"/>
      <c r="AA318" s="572"/>
      <c r="AB318" s="13"/>
      <c r="AC318" s="13"/>
      <c r="AD318" s="13"/>
      <c r="AE318" s="13"/>
      <c r="AF318" s="13"/>
      <c r="AG318" s="164"/>
      <c r="AH318" s="572"/>
      <c r="AI318" s="170"/>
      <c r="AJ318" s="572"/>
      <c r="AK318" s="572"/>
      <c r="AL318" s="572"/>
      <c r="AM318" s="572"/>
      <c r="AN318" s="572"/>
      <c r="AO318" s="13"/>
      <c r="AP318" s="13"/>
      <c r="AQ318" s="13"/>
      <c r="AR318" s="13"/>
      <c r="AS318" s="13"/>
      <c r="AT318" s="13"/>
      <c r="AU318" s="13"/>
      <c r="AV318" s="13"/>
      <c r="AW318" s="164"/>
      <c r="AX318" s="13"/>
      <c r="AY318" s="569"/>
      <c r="AZ318" s="569"/>
      <c r="BA318" s="572"/>
      <c r="BB318" s="569"/>
      <c r="BC318" s="572"/>
      <c r="BD318" s="572"/>
      <c r="BE318" s="572"/>
      <c r="BF318" s="572"/>
      <c r="BG318" s="572"/>
      <c r="BH318" s="13"/>
      <c r="BI318" s="13"/>
      <c r="BJ318" s="13"/>
      <c r="BK318" s="13"/>
      <c r="BL318" s="164"/>
      <c r="BM318" s="13"/>
      <c r="BN318" s="12"/>
      <c r="BO318" s="572"/>
      <c r="BP318" s="13"/>
      <c r="BQ318" s="13"/>
      <c r="BR318" s="572"/>
      <c r="BS318" s="572"/>
      <c r="BT318" s="572"/>
      <c r="BU318" s="572"/>
      <c r="BV318" s="572"/>
      <c r="BW318" s="572"/>
      <c r="BX318" s="580">
        <f t="shared" si="14"/>
        <v>0</v>
      </c>
    </row>
    <row r="319" spans="1:76" s="208" customFormat="1" ht="14.5" hidden="1">
      <c r="A319" s="32">
        <f>A318+1</f>
        <v>30</v>
      </c>
      <c r="B319" s="16">
        <v>5</v>
      </c>
      <c r="C319" s="32" t="s">
        <v>2386</v>
      </c>
      <c r="D319" s="32">
        <v>9</v>
      </c>
      <c r="E319" s="32" t="s">
        <v>856</v>
      </c>
      <c r="F319" s="32"/>
      <c r="G319" s="32"/>
      <c r="H319" s="32"/>
      <c r="I319" s="32" t="s">
        <v>940</v>
      </c>
      <c r="J319" s="207"/>
      <c r="K319" s="32"/>
      <c r="L319" s="32"/>
      <c r="M319" s="32"/>
      <c r="N319" s="32"/>
      <c r="O319" s="207"/>
      <c r="P319" s="207"/>
      <c r="Q319" s="207"/>
      <c r="R319" s="207"/>
      <c r="S319" s="207">
        <f>Table2[[#This Row],[Minimum possible value]]</f>
        <v>0</v>
      </c>
      <c r="T319" s="207">
        <f>Table2[[#This Row],[Maximum likely or possible value]]</f>
        <v>0</v>
      </c>
      <c r="U319" s="207"/>
      <c r="V319" s="207"/>
      <c r="W319" s="207"/>
      <c r="X319" s="207"/>
      <c r="Y319" s="12" t="s">
        <v>941</v>
      </c>
      <c r="Z319" s="255"/>
      <c r="AA319" s="439"/>
      <c r="AB319" s="433"/>
      <c r="AC319" s="433"/>
      <c r="AD319" s="34"/>
      <c r="AE319" s="34"/>
      <c r="AF319" s="34"/>
      <c r="AG319" s="167"/>
      <c r="AH319" s="34"/>
      <c r="AI319" s="170"/>
      <c r="AJ319" s="13"/>
      <c r="AK319" s="13"/>
      <c r="AL319" s="13"/>
      <c r="AM319" s="13"/>
      <c r="AN319" s="13"/>
      <c r="AO319" s="643"/>
      <c r="AP319" s="643"/>
      <c r="AQ319" s="643"/>
      <c r="AR319" s="643"/>
      <c r="AS319" s="643"/>
      <c r="AT319" s="643"/>
      <c r="AU319" s="643"/>
      <c r="AV319" s="643"/>
      <c r="AW319" s="167"/>
      <c r="AX319" s="34"/>
      <c r="AY319" s="12"/>
      <c r="AZ319" s="12"/>
      <c r="BA319" s="13"/>
      <c r="BB319" s="12"/>
      <c r="BC319" s="13"/>
      <c r="BD319" s="13"/>
      <c r="BE319" s="13"/>
      <c r="BF319" s="13"/>
      <c r="BG319" s="13"/>
      <c r="BH319" s="13"/>
      <c r="BI319" s="13"/>
      <c r="BJ319" s="13"/>
      <c r="BK319" s="13"/>
      <c r="BL319" s="167"/>
      <c r="BM319" s="34"/>
      <c r="BN319" s="12"/>
      <c r="BO319" s="13"/>
      <c r="BP319" s="13"/>
      <c r="BQ319" s="13"/>
      <c r="BR319" s="13"/>
      <c r="BS319" s="13"/>
      <c r="BT319" s="13"/>
      <c r="BU319" s="13"/>
      <c r="BV319" s="13"/>
      <c r="BW319" s="13"/>
      <c r="BX319" s="5">
        <f t="shared" si="14"/>
        <v>1</v>
      </c>
    </row>
    <row r="320" spans="1:76" s="208" customFormat="1" ht="210" hidden="1">
      <c r="A320" s="1">
        <v>30</v>
      </c>
      <c r="B320" s="16">
        <v>5</v>
      </c>
      <c r="C320" s="1" t="s">
        <v>2386</v>
      </c>
      <c r="D320" s="1">
        <v>6</v>
      </c>
      <c r="E320" s="1" t="s">
        <v>566</v>
      </c>
      <c r="F320" s="1"/>
      <c r="G320" s="1"/>
      <c r="H320" s="1"/>
      <c r="I320" s="1" t="s">
        <v>666</v>
      </c>
      <c r="J320" s="205"/>
      <c r="K320" s="1"/>
      <c r="L320" s="1"/>
      <c r="M320" s="1"/>
      <c r="N320" s="1"/>
      <c r="O320" s="205"/>
      <c r="P320" s="205"/>
      <c r="Q320" s="205"/>
      <c r="R320" s="205"/>
      <c r="S320" s="205">
        <f>Table2[[#This Row],[Minimum possible value]]</f>
        <v>1</v>
      </c>
      <c r="T320" s="205">
        <f>Table2[[#This Row],[Maximum likely or possible value]]</f>
        <v>4098</v>
      </c>
      <c r="U320" s="205"/>
      <c r="V320" s="205"/>
      <c r="W320" s="205"/>
      <c r="X320" s="205"/>
      <c r="Y320" s="12"/>
      <c r="Z320" s="13"/>
      <c r="AA320" s="13"/>
      <c r="AB320" s="13"/>
      <c r="AC320" s="13"/>
      <c r="AD320" s="13"/>
      <c r="AE320" s="13"/>
      <c r="AF320" s="13"/>
      <c r="AG320" s="164"/>
      <c r="AH320" s="13"/>
      <c r="AI320" s="170" t="s">
        <v>667</v>
      </c>
      <c r="AJ320" s="13" t="s">
        <v>667</v>
      </c>
      <c r="AK320" s="13"/>
      <c r="AL320" s="13"/>
      <c r="AM320" s="13"/>
      <c r="AN320" s="13" t="s">
        <v>668</v>
      </c>
      <c r="AO320" s="491" t="s">
        <v>369</v>
      </c>
      <c r="AP320" s="491" t="s">
        <v>570</v>
      </c>
      <c r="AQ320" s="491">
        <v>1</v>
      </c>
      <c r="AR320" s="491">
        <v>4098</v>
      </c>
      <c r="AS320" s="491" t="s">
        <v>386</v>
      </c>
      <c r="AT320" s="491"/>
      <c r="AU320" s="491"/>
      <c r="AV320" s="491"/>
      <c r="AW320" s="164"/>
      <c r="AX320" s="13"/>
      <c r="AY320" s="12"/>
      <c r="AZ320" s="12"/>
      <c r="BA320" s="13"/>
      <c r="BB320" s="12"/>
      <c r="BC320" s="13"/>
      <c r="BD320" s="13"/>
      <c r="BE320" s="13"/>
      <c r="BF320" s="13"/>
      <c r="BG320" s="13"/>
      <c r="BH320" s="13"/>
      <c r="BI320" s="13"/>
      <c r="BJ320" s="13"/>
      <c r="BK320" s="13"/>
      <c r="BL320" s="164"/>
      <c r="BM320" s="13"/>
      <c r="BN320" s="12"/>
      <c r="BO320" s="13"/>
      <c r="BP320" s="13"/>
      <c r="BQ320" s="13"/>
      <c r="BR320" s="13"/>
      <c r="BS320" s="13"/>
      <c r="BT320" s="13"/>
      <c r="BU320" s="13"/>
      <c r="BV320" s="13"/>
      <c r="BW320" s="13"/>
      <c r="BX320" s="5">
        <f t="shared" si="14"/>
        <v>1</v>
      </c>
    </row>
    <row r="321" spans="1:76" s="208" customFormat="1" ht="25" hidden="1">
      <c r="A321" s="551">
        <v>30</v>
      </c>
      <c r="B321" s="544">
        <v>5</v>
      </c>
      <c r="C321" s="551" t="s">
        <v>2386</v>
      </c>
      <c r="D321" s="551">
        <v>39</v>
      </c>
      <c r="E321" s="551" t="s">
        <v>2261</v>
      </c>
      <c r="F321" s="551"/>
      <c r="G321" s="551"/>
      <c r="H321" s="551"/>
      <c r="I321" s="551" t="s">
        <v>2301</v>
      </c>
      <c r="J321" s="280"/>
      <c r="K321" s="599" t="s">
        <v>2303</v>
      </c>
      <c r="L321" s="551" t="s">
        <v>2438</v>
      </c>
      <c r="M321" s="551"/>
      <c r="N321" s="551"/>
      <c r="O321" s="601" t="s">
        <v>2502</v>
      </c>
      <c r="P321" s="544" t="str">
        <f>Table2[[#This Row],[measurementTerm]]</f>
        <v>SDMeanSpring</v>
      </c>
      <c r="Q321" s="544"/>
      <c r="R321" s="601"/>
      <c r="S321" s="601">
        <f>Table2[[#This Row],[Minimum possible value]]</f>
        <v>0</v>
      </c>
      <c r="T321" s="601">
        <f>Table2[[#This Row],[Maximum likely or possible value]]</f>
        <v>0</v>
      </c>
      <c r="U321" s="601"/>
      <c r="V321" s="601"/>
      <c r="W321" s="601"/>
      <c r="X321" s="601"/>
      <c r="Y321" s="569"/>
      <c r="Z321" s="13"/>
      <c r="AA321" s="572"/>
      <c r="AB321" s="13"/>
      <c r="AC321" s="13"/>
      <c r="AD321" s="13"/>
      <c r="AE321" s="13"/>
      <c r="AF321" s="13"/>
      <c r="AG321" s="164"/>
      <c r="AH321" s="572"/>
      <c r="AI321" s="170"/>
      <c r="AJ321" s="572"/>
      <c r="AK321" s="572"/>
      <c r="AL321" s="572"/>
      <c r="AM321" s="572"/>
      <c r="AN321" s="572"/>
      <c r="AO321" s="13"/>
      <c r="AP321" s="13"/>
      <c r="AQ321" s="13"/>
      <c r="AR321" s="13"/>
      <c r="AS321" s="13"/>
      <c r="AT321" s="13"/>
      <c r="AU321" s="13"/>
      <c r="AV321" s="13"/>
      <c r="AW321" s="164"/>
      <c r="AX321" s="13"/>
      <c r="AY321" s="569"/>
      <c r="AZ321" s="569"/>
      <c r="BA321" s="572"/>
      <c r="BB321" s="569"/>
      <c r="BC321" s="572"/>
      <c r="BD321" s="572"/>
      <c r="BE321" s="572"/>
      <c r="BF321" s="572"/>
      <c r="BG321" s="572"/>
      <c r="BH321" s="13"/>
      <c r="BI321" s="13"/>
      <c r="BJ321" s="13"/>
      <c r="BK321" s="13"/>
      <c r="BL321" s="164"/>
      <c r="BM321" s="13"/>
      <c r="BN321" s="12"/>
      <c r="BO321" s="572"/>
      <c r="BP321" s="13"/>
      <c r="BQ321" s="13"/>
      <c r="BR321" s="572"/>
      <c r="BS321" s="572"/>
      <c r="BT321" s="572"/>
      <c r="BU321" s="572"/>
      <c r="BV321" s="572"/>
      <c r="BW321" s="572"/>
      <c r="BX321" s="580">
        <f t="shared" si="14"/>
        <v>0</v>
      </c>
    </row>
    <row r="322" spans="1:76" s="208" customFormat="1" ht="14.5" hidden="1">
      <c r="A322" s="32">
        <f>A321+1</f>
        <v>31</v>
      </c>
      <c r="B322" s="16">
        <v>5</v>
      </c>
      <c r="C322" s="32" t="s">
        <v>2386</v>
      </c>
      <c r="D322" s="32">
        <v>9</v>
      </c>
      <c r="E322" s="32" t="s">
        <v>856</v>
      </c>
      <c r="F322" s="32"/>
      <c r="G322" s="32"/>
      <c r="H322" s="32"/>
      <c r="I322" s="32" t="s">
        <v>942</v>
      </c>
      <c r="J322" s="207"/>
      <c r="K322" s="32"/>
      <c r="L322" s="32"/>
      <c r="M322" s="32"/>
      <c r="N322" s="32"/>
      <c r="O322" s="207"/>
      <c r="P322" s="207"/>
      <c r="Q322" s="207"/>
      <c r="R322" s="207"/>
      <c r="S322" s="207">
        <f>Table2[[#This Row],[Minimum possible value]]</f>
        <v>0</v>
      </c>
      <c r="T322" s="207">
        <f>Table2[[#This Row],[Maximum likely or possible value]]</f>
        <v>0</v>
      </c>
      <c r="U322" s="207"/>
      <c r="V322" s="207"/>
      <c r="W322" s="207"/>
      <c r="X322" s="207"/>
      <c r="Y322" s="12" t="s">
        <v>943</v>
      </c>
      <c r="Z322" s="371"/>
      <c r="AA322" s="439"/>
      <c r="AB322" s="433"/>
      <c r="AC322" s="433"/>
      <c r="AD322" s="34"/>
      <c r="AE322" s="34"/>
      <c r="AF322" s="34"/>
      <c r="AG322" s="167"/>
      <c r="AH322" s="34"/>
      <c r="AI322" s="170"/>
      <c r="AJ322" s="13"/>
      <c r="AK322" s="13"/>
      <c r="AL322" s="13"/>
      <c r="AM322" s="13"/>
      <c r="AN322" s="13"/>
      <c r="AO322" s="462"/>
      <c r="AP322" s="462"/>
      <c r="AQ322" s="462"/>
      <c r="AR322" s="462"/>
      <c r="AS322" s="462"/>
      <c r="AT322" s="462"/>
      <c r="AU322" s="462"/>
      <c r="AV322" s="462"/>
      <c r="AW322" s="167"/>
      <c r="AX322" s="34"/>
      <c r="AY322" s="12"/>
      <c r="AZ322" s="12"/>
      <c r="BA322" s="13"/>
      <c r="BB322" s="12"/>
      <c r="BC322" s="13"/>
      <c r="BD322" s="13"/>
      <c r="BE322" s="13"/>
      <c r="BF322" s="13"/>
      <c r="BG322" s="13"/>
      <c r="BH322" s="13"/>
      <c r="BI322" s="13"/>
      <c r="BJ322" s="13"/>
      <c r="BK322" s="13"/>
      <c r="BL322" s="167"/>
      <c r="BM322" s="34"/>
      <c r="BN322" s="12"/>
      <c r="BO322" s="13"/>
      <c r="BP322" s="13"/>
      <c r="BQ322" s="13"/>
      <c r="BR322" s="13"/>
      <c r="BS322" s="13"/>
      <c r="BT322" s="13"/>
      <c r="BU322" s="13"/>
      <c r="BV322" s="13"/>
      <c r="BW322" s="13"/>
      <c r="BX322" s="5">
        <f t="shared" si="14"/>
        <v>1</v>
      </c>
    </row>
    <row r="323" spans="1:76" s="208" customFormat="1" ht="42" hidden="1">
      <c r="A323" s="1">
        <v>31</v>
      </c>
      <c r="B323" s="16">
        <v>5</v>
      </c>
      <c r="C323" s="1" t="s">
        <v>2386</v>
      </c>
      <c r="D323" s="1">
        <v>6</v>
      </c>
      <c r="E323" s="1" t="s">
        <v>566</v>
      </c>
      <c r="F323" s="1"/>
      <c r="G323" s="1"/>
      <c r="H323" s="1"/>
      <c r="I323" s="1" t="s">
        <v>1984</v>
      </c>
      <c r="J323" s="205"/>
      <c r="K323" s="1"/>
      <c r="L323" s="1"/>
      <c r="M323" s="1"/>
      <c r="N323" s="1"/>
      <c r="O323" s="205"/>
      <c r="P323" s="205"/>
      <c r="Q323" s="205"/>
      <c r="R323" s="205"/>
      <c r="S323" s="205">
        <f>Table2[[#This Row],[Minimum possible value]]</f>
        <v>0</v>
      </c>
      <c r="T323" s="205">
        <f>Table2[[#This Row],[Maximum likely or possible value]]</f>
        <v>0</v>
      </c>
      <c r="U323" s="205"/>
      <c r="V323" s="205"/>
      <c r="W323" s="205"/>
      <c r="X323" s="205"/>
      <c r="Y323" s="12"/>
      <c r="Z323" s="13"/>
      <c r="AA323" s="13"/>
      <c r="AB323" s="13"/>
      <c r="AC323" s="13"/>
      <c r="AD323" s="13"/>
      <c r="AE323" s="13"/>
      <c r="AF323" s="13"/>
      <c r="AG323" s="164"/>
      <c r="AH323" s="13"/>
      <c r="AI323" s="170"/>
      <c r="AJ323" s="13"/>
      <c r="AK323" s="13"/>
      <c r="AL323" s="13"/>
      <c r="AM323" s="13"/>
      <c r="AN323" s="13"/>
      <c r="AO323" s="643"/>
      <c r="AP323" s="643"/>
      <c r="AQ323" s="643"/>
      <c r="AR323" s="643"/>
      <c r="AS323" s="643"/>
      <c r="AT323" s="643"/>
      <c r="AU323" s="643"/>
      <c r="AV323" s="643"/>
      <c r="AW323" s="164"/>
      <c r="AX323" s="13"/>
      <c r="AY323" s="17" t="s">
        <v>669</v>
      </c>
      <c r="AZ323" s="17" t="s">
        <v>669</v>
      </c>
      <c r="BA323" s="643"/>
      <c r="BB323" s="17"/>
      <c r="BC323" s="643"/>
      <c r="BD323" s="643"/>
      <c r="BE323" s="643" t="s">
        <v>325</v>
      </c>
      <c r="BF323" s="643" t="s">
        <v>670</v>
      </c>
      <c r="BG323" s="643" t="s">
        <v>671</v>
      </c>
      <c r="BH323" s="643"/>
      <c r="BI323" s="13"/>
      <c r="BJ323" s="13"/>
      <c r="BK323" s="13"/>
      <c r="BL323" s="164"/>
      <c r="BM323" s="13"/>
      <c r="BN323" s="12"/>
      <c r="BO323" s="13"/>
      <c r="BP323" s="13"/>
      <c r="BQ323" s="13"/>
      <c r="BR323" s="13"/>
      <c r="BS323" s="13"/>
      <c r="BT323" s="13"/>
      <c r="BU323" s="13"/>
      <c r="BV323" s="13"/>
      <c r="BW323" s="13"/>
      <c r="BX323" s="5"/>
    </row>
    <row r="324" spans="1:76" s="208" customFormat="1" ht="25" hidden="1">
      <c r="A324" s="551">
        <v>31</v>
      </c>
      <c r="B324" s="544">
        <v>5</v>
      </c>
      <c r="C324" s="551" t="s">
        <v>2386</v>
      </c>
      <c r="D324" s="551">
        <v>40</v>
      </c>
      <c r="E324" s="551" t="s">
        <v>2261</v>
      </c>
      <c r="F324" s="551"/>
      <c r="G324" s="551"/>
      <c r="H324" s="551"/>
      <c r="I324" s="551" t="s">
        <v>2271</v>
      </c>
      <c r="J324" s="280"/>
      <c r="K324" s="599" t="s">
        <v>2304</v>
      </c>
      <c r="L324" s="551" t="s">
        <v>2438</v>
      </c>
      <c r="M324" s="551"/>
      <c r="N324" s="551"/>
      <c r="O324" s="601" t="s">
        <v>2503</v>
      </c>
      <c r="P324" s="544" t="str">
        <f>Table2[[#This Row],[measurementTerm]]</f>
        <v>SDMeanSummer</v>
      </c>
      <c r="Q324" s="544"/>
      <c r="R324" s="601"/>
      <c r="S324" s="601">
        <f>Table2[[#This Row],[Minimum possible value]]</f>
        <v>0</v>
      </c>
      <c r="T324" s="601">
        <f>Table2[[#This Row],[Maximum likely or possible value]]</f>
        <v>0</v>
      </c>
      <c r="U324" s="601"/>
      <c r="V324" s="601"/>
      <c r="W324" s="601"/>
      <c r="X324" s="601"/>
      <c r="Y324" s="569"/>
      <c r="Z324" s="13"/>
      <c r="AA324" s="572"/>
      <c r="AB324" s="13"/>
      <c r="AC324" s="13"/>
      <c r="AD324" s="13"/>
      <c r="AE324" s="13"/>
      <c r="AF324" s="13"/>
      <c r="AG324" s="164"/>
      <c r="AH324" s="572"/>
      <c r="AI324" s="170"/>
      <c r="AJ324" s="572"/>
      <c r="AK324" s="572"/>
      <c r="AL324" s="572"/>
      <c r="AM324" s="572"/>
      <c r="AN324" s="572"/>
      <c r="AO324" s="13"/>
      <c r="AP324" s="13"/>
      <c r="AQ324" s="13"/>
      <c r="AR324" s="13"/>
      <c r="AS324" s="13"/>
      <c r="AT324" s="13"/>
      <c r="AU324" s="13"/>
      <c r="AV324" s="13"/>
      <c r="AW324" s="164"/>
      <c r="AX324" s="13"/>
      <c r="AY324" s="569"/>
      <c r="AZ324" s="569"/>
      <c r="BA324" s="572"/>
      <c r="BB324" s="569"/>
      <c r="BC324" s="572"/>
      <c r="BD324" s="572"/>
      <c r="BE324" s="572"/>
      <c r="BF324" s="572"/>
      <c r="BG324" s="572"/>
      <c r="BH324" s="13"/>
      <c r="BI324" s="13"/>
      <c r="BJ324" s="13"/>
      <c r="BK324" s="13"/>
      <c r="BL324" s="164"/>
      <c r="BM324" s="13"/>
      <c r="BN324" s="12"/>
      <c r="BO324" s="572"/>
      <c r="BP324" s="13"/>
      <c r="BQ324" s="12"/>
      <c r="BR324" s="572"/>
      <c r="BS324" s="572"/>
      <c r="BT324" s="572"/>
      <c r="BU324" s="572"/>
      <c r="BV324" s="572"/>
      <c r="BW324" s="572"/>
      <c r="BX324" s="580">
        <f t="shared" ref="BX324:BX329" si="15">COUNTIF(Y324,"*")+COUNTIF(AI324,"*")+COUNTIF(AY324,"*")+COUNTIF(BN324,"*")</f>
        <v>0</v>
      </c>
    </row>
    <row r="325" spans="1:76" s="208" customFormat="1" ht="14.5" hidden="1">
      <c r="A325" s="32">
        <f>A324+1</f>
        <v>32</v>
      </c>
      <c r="B325" s="16">
        <v>5</v>
      </c>
      <c r="C325" s="32" t="s">
        <v>2386</v>
      </c>
      <c r="D325" s="32">
        <v>9</v>
      </c>
      <c r="E325" s="32" t="s">
        <v>856</v>
      </c>
      <c r="F325" s="32"/>
      <c r="G325" s="32"/>
      <c r="H325" s="32"/>
      <c r="I325" s="32" t="s">
        <v>944</v>
      </c>
      <c r="J325" s="207"/>
      <c r="K325" s="32"/>
      <c r="L325" s="32"/>
      <c r="M325" s="32"/>
      <c r="N325" s="32"/>
      <c r="O325" s="207"/>
      <c r="P325" s="207"/>
      <c r="Q325" s="207"/>
      <c r="R325" s="207"/>
      <c r="S325" s="207">
        <f>Table2[[#This Row],[Minimum possible value]]</f>
        <v>0</v>
      </c>
      <c r="T325" s="207">
        <f>Table2[[#This Row],[Maximum likely or possible value]]</f>
        <v>0</v>
      </c>
      <c r="U325" s="207"/>
      <c r="V325" s="207"/>
      <c r="W325" s="207"/>
      <c r="X325" s="207"/>
      <c r="Y325" s="12" t="s">
        <v>945</v>
      </c>
      <c r="Z325" s="255"/>
      <c r="AA325" s="439"/>
      <c r="AB325" s="433"/>
      <c r="AC325" s="433"/>
      <c r="AD325" s="34"/>
      <c r="AE325" s="34"/>
      <c r="AF325" s="34"/>
      <c r="AG325" s="167"/>
      <c r="AH325" s="34"/>
      <c r="AI325" s="170"/>
      <c r="AJ325" s="13"/>
      <c r="AK325" s="13"/>
      <c r="AL325" s="13"/>
      <c r="AM325" s="13"/>
      <c r="AN325" s="13"/>
      <c r="AO325" s="643"/>
      <c r="AP325" s="643"/>
      <c r="AQ325" s="643"/>
      <c r="AR325" s="643"/>
      <c r="AS325" s="643"/>
      <c r="AT325" s="643"/>
      <c r="AU325" s="643"/>
      <c r="AV325" s="643"/>
      <c r="AW325" s="167"/>
      <c r="AX325" s="34"/>
      <c r="AY325" s="12"/>
      <c r="AZ325" s="12"/>
      <c r="BA325" s="13"/>
      <c r="BB325" s="12"/>
      <c r="BC325" s="13"/>
      <c r="BD325" s="13"/>
      <c r="BE325" s="13"/>
      <c r="BF325" s="13"/>
      <c r="BG325" s="13"/>
      <c r="BH325" s="13"/>
      <c r="BI325" s="13"/>
      <c r="BJ325" s="13"/>
      <c r="BK325" s="13"/>
      <c r="BL325" s="167"/>
      <c r="BM325" s="34"/>
      <c r="BN325" s="12"/>
      <c r="BO325" s="13"/>
      <c r="BP325" s="13"/>
      <c r="BQ325" s="12"/>
      <c r="BR325" s="13"/>
      <c r="BS325" s="13"/>
      <c r="BT325" s="13"/>
      <c r="BU325" s="13"/>
      <c r="BV325" s="13"/>
      <c r="BW325" s="13"/>
      <c r="BX325" s="5">
        <f t="shared" si="15"/>
        <v>1</v>
      </c>
    </row>
    <row r="326" spans="1:76" s="208" customFormat="1" ht="25" hidden="1">
      <c r="A326" s="551">
        <v>32</v>
      </c>
      <c r="B326" s="544">
        <v>5</v>
      </c>
      <c r="C326" s="551" t="s">
        <v>2386</v>
      </c>
      <c r="D326" s="551">
        <v>41</v>
      </c>
      <c r="E326" s="551" t="s">
        <v>2261</v>
      </c>
      <c r="F326" s="551"/>
      <c r="G326" s="551"/>
      <c r="H326" s="551"/>
      <c r="I326" s="551" t="s">
        <v>2272</v>
      </c>
      <c r="J326" s="280"/>
      <c r="K326" s="599" t="s">
        <v>2306</v>
      </c>
      <c r="L326" s="551" t="s">
        <v>2438</v>
      </c>
      <c r="M326" s="551"/>
      <c r="N326" s="551"/>
      <c r="O326" s="601" t="s">
        <v>2504</v>
      </c>
      <c r="P326" s="544" t="str">
        <f>Table2[[#This Row],[measurementTerm]]</f>
        <v>SDMeanAugust</v>
      </c>
      <c r="Q326" s="544"/>
      <c r="R326" s="601"/>
      <c r="S326" s="601">
        <f>Table2[[#This Row],[Minimum possible value]]</f>
        <v>0</v>
      </c>
      <c r="T326" s="601">
        <f>Table2[[#This Row],[Maximum likely or possible value]]</f>
        <v>0</v>
      </c>
      <c r="U326" s="601"/>
      <c r="V326" s="601"/>
      <c r="W326" s="601"/>
      <c r="X326" s="601"/>
      <c r="Y326" s="569"/>
      <c r="Z326" s="13"/>
      <c r="AA326" s="572"/>
      <c r="AB326" s="13"/>
      <c r="AC326" s="13"/>
      <c r="AD326" s="13"/>
      <c r="AE326" s="13"/>
      <c r="AF326" s="13"/>
      <c r="AG326" s="164"/>
      <c r="AH326" s="572"/>
      <c r="AI326" s="170"/>
      <c r="AJ326" s="572"/>
      <c r="AK326" s="572"/>
      <c r="AL326" s="572"/>
      <c r="AM326" s="572"/>
      <c r="AN326" s="572"/>
      <c r="AO326" s="13"/>
      <c r="AP326" s="13"/>
      <c r="AQ326" s="13"/>
      <c r="AR326" s="13"/>
      <c r="AS326" s="13"/>
      <c r="AT326" s="13"/>
      <c r="AU326" s="13"/>
      <c r="AV326" s="13"/>
      <c r="AW326" s="164"/>
      <c r="AX326" s="13"/>
      <c r="AY326" s="569"/>
      <c r="AZ326" s="569"/>
      <c r="BA326" s="572"/>
      <c r="BB326" s="569"/>
      <c r="BC326" s="572"/>
      <c r="BD326" s="572"/>
      <c r="BE326" s="572"/>
      <c r="BF326" s="572"/>
      <c r="BG326" s="572"/>
      <c r="BH326" s="13"/>
      <c r="BI326" s="13"/>
      <c r="BJ326" s="13"/>
      <c r="BK326" s="13"/>
      <c r="BL326" s="164"/>
      <c r="BM326" s="13"/>
      <c r="BN326" s="12"/>
      <c r="BO326" s="572"/>
      <c r="BP326" s="13"/>
      <c r="BQ326" s="12"/>
      <c r="BR326" s="572"/>
      <c r="BS326" s="572"/>
      <c r="BT326" s="572"/>
      <c r="BU326" s="572"/>
      <c r="BV326" s="572"/>
      <c r="BW326" s="572"/>
      <c r="BX326" s="580">
        <f t="shared" si="15"/>
        <v>0</v>
      </c>
    </row>
    <row r="327" spans="1:76" s="208" customFormat="1" ht="14.5" hidden="1">
      <c r="A327" s="32">
        <f>A326+1</f>
        <v>33</v>
      </c>
      <c r="B327" s="16">
        <v>5</v>
      </c>
      <c r="C327" s="32" t="s">
        <v>2386</v>
      </c>
      <c r="D327" s="32">
        <v>9</v>
      </c>
      <c r="E327" s="32" t="s">
        <v>856</v>
      </c>
      <c r="F327" s="32"/>
      <c r="G327" s="32"/>
      <c r="H327" s="32"/>
      <c r="I327" s="32" t="s">
        <v>946</v>
      </c>
      <c r="J327" s="207"/>
      <c r="K327" s="32"/>
      <c r="L327" s="32"/>
      <c r="M327" s="32"/>
      <c r="N327" s="32"/>
      <c r="O327" s="207"/>
      <c r="P327" s="207"/>
      <c r="Q327" s="207"/>
      <c r="R327" s="207"/>
      <c r="S327" s="207">
        <f>Table2[[#This Row],[Minimum possible value]]</f>
        <v>0</v>
      </c>
      <c r="T327" s="207">
        <f>Table2[[#This Row],[Maximum likely or possible value]]</f>
        <v>0</v>
      </c>
      <c r="U327" s="207"/>
      <c r="V327" s="207"/>
      <c r="W327" s="207"/>
      <c r="X327" s="207"/>
      <c r="Y327" s="12" t="s">
        <v>947</v>
      </c>
      <c r="Z327" s="371"/>
      <c r="AA327" s="439"/>
      <c r="AB327" s="433"/>
      <c r="AC327" s="433"/>
      <c r="AD327" s="34"/>
      <c r="AE327" s="34"/>
      <c r="AF327" s="34"/>
      <c r="AG327" s="167"/>
      <c r="AH327" s="34"/>
      <c r="AI327" s="170"/>
      <c r="AJ327" s="13"/>
      <c r="AK327" s="13"/>
      <c r="AL327" s="13"/>
      <c r="AM327" s="13"/>
      <c r="AN327" s="13"/>
      <c r="AO327" s="643"/>
      <c r="AP327" s="643"/>
      <c r="AQ327" s="643"/>
      <c r="AR327" s="643"/>
      <c r="AS327" s="643"/>
      <c r="AT327" s="643"/>
      <c r="AU327" s="643"/>
      <c r="AV327" s="643"/>
      <c r="AW327" s="167"/>
      <c r="AX327" s="34"/>
      <c r="AY327" s="12"/>
      <c r="AZ327" s="12"/>
      <c r="BA327" s="13"/>
      <c r="BB327" s="12"/>
      <c r="BC327" s="13"/>
      <c r="BD327" s="13"/>
      <c r="BE327" s="13"/>
      <c r="BF327" s="13"/>
      <c r="BG327" s="13"/>
      <c r="BH327" s="13"/>
      <c r="BI327" s="13"/>
      <c r="BJ327" s="13"/>
      <c r="BK327" s="13"/>
      <c r="BL327" s="167"/>
      <c r="BM327" s="34"/>
      <c r="BN327" s="12"/>
      <c r="BO327" s="13"/>
      <c r="BP327" s="13"/>
      <c r="BQ327" s="12"/>
      <c r="BR327" s="13"/>
      <c r="BS327" s="13"/>
      <c r="BT327" s="13"/>
      <c r="BU327" s="13"/>
      <c r="BV327" s="13"/>
      <c r="BW327" s="13"/>
      <c r="BX327" s="5">
        <f t="shared" si="15"/>
        <v>1</v>
      </c>
    </row>
    <row r="328" spans="1:76" s="208" customFormat="1" ht="25" hidden="1">
      <c r="A328" s="551">
        <v>33</v>
      </c>
      <c r="B328" s="544">
        <v>5</v>
      </c>
      <c r="C328" s="551" t="s">
        <v>2386</v>
      </c>
      <c r="D328" s="551">
        <v>42</v>
      </c>
      <c r="E328" s="551" t="s">
        <v>2261</v>
      </c>
      <c r="F328" s="551"/>
      <c r="G328" s="551"/>
      <c r="H328" s="551"/>
      <c r="I328" s="551" t="s">
        <v>2273</v>
      </c>
      <c r="J328" s="280"/>
      <c r="K328" s="599" t="s">
        <v>2305</v>
      </c>
      <c r="L328" s="551" t="s">
        <v>2438</v>
      </c>
      <c r="M328" s="551"/>
      <c r="N328" s="551"/>
      <c r="O328" s="601" t="s">
        <v>2505</v>
      </c>
      <c r="P328" s="544" t="str">
        <f>Table2[[#This Row],[measurementTerm]]</f>
        <v>SDMeanFall</v>
      </c>
      <c r="Q328" s="544"/>
      <c r="R328" s="601"/>
      <c r="S328" s="601">
        <f>Table2[[#This Row],[Minimum possible value]]</f>
        <v>0</v>
      </c>
      <c r="T328" s="601">
        <f>Table2[[#This Row],[Maximum likely or possible value]]</f>
        <v>0</v>
      </c>
      <c r="U328" s="601"/>
      <c r="V328" s="601"/>
      <c r="W328" s="601"/>
      <c r="X328" s="601"/>
      <c r="Y328" s="569"/>
      <c r="Z328" s="13"/>
      <c r="AA328" s="572"/>
      <c r="AB328" s="13"/>
      <c r="AC328" s="13"/>
      <c r="AD328" s="13"/>
      <c r="AE328" s="13"/>
      <c r="AF328" s="13"/>
      <c r="AG328" s="164"/>
      <c r="AH328" s="572"/>
      <c r="AI328" s="170"/>
      <c r="AJ328" s="572"/>
      <c r="AK328" s="572"/>
      <c r="AL328" s="572"/>
      <c r="AM328" s="572"/>
      <c r="AN328" s="572"/>
      <c r="AO328" s="13"/>
      <c r="AP328" s="13"/>
      <c r="AQ328" s="13"/>
      <c r="AR328" s="13"/>
      <c r="AS328" s="13"/>
      <c r="AT328" s="13"/>
      <c r="AU328" s="13"/>
      <c r="AV328" s="13"/>
      <c r="AW328" s="164"/>
      <c r="AX328" s="13"/>
      <c r="AY328" s="569"/>
      <c r="AZ328" s="569"/>
      <c r="BA328" s="572"/>
      <c r="BB328" s="569"/>
      <c r="BC328" s="572"/>
      <c r="BD328" s="572"/>
      <c r="BE328" s="572"/>
      <c r="BF328" s="572"/>
      <c r="BG328" s="572"/>
      <c r="BH328" s="13"/>
      <c r="BI328" s="13"/>
      <c r="BJ328" s="13"/>
      <c r="BK328" s="13"/>
      <c r="BL328" s="164"/>
      <c r="BM328" s="13"/>
      <c r="BN328" s="12"/>
      <c r="BO328" s="572"/>
      <c r="BP328" s="13"/>
      <c r="BQ328" s="12"/>
      <c r="BR328" s="572"/>
      <c r="BS328" s="572"/>
      <c r="BT328" s="572"/>
      <c r="BU328" s="572"/>
      <c r="BV328" s="572"/>
      <c r="BW328" s="572"/>
      <c r="BX328" s="580">
        <f t="shared" si="15"/>
        <v>0</v>
      </c>
    </row>
    <row r="329" spans="1:76" s="208" customFormat="1" ht="14.5" hidden="1">
      <c r="A329" s="32">
        <f>A328+1</f>
        <v>34</v>
      </c>
      <c r="B329" s="16">
        <v>5</v>
      </c>
      <c r="C329" s="32" t="s">
        <v>2386</v>
      </c>
      <c r="D329" s="32">
        <v>9</v>
      </c>
      <c r="E329" s="32" t="s">
        <v>856</v>
      </c>
      <c r="F329" s="32"/>
      <c r="G329" s="32"/>
      <c r="H329" s="32"/>
      <c r="I329" s="32" t="s">
        <v>948</v>
      </c>
      <c r="J329" s="207"/>
      <c r="K329" s="32"/>
      <c r="L329" s="32"/>
      <c r="M329" s="32"/>
      <c r="N329" s="32"/>
      <c r="O329" s="207"/>
      <c r="P329" s="207"/>
      <c r="Q329" s="207"/>
      <c r="R329" s="207"/>
      <c r="S329" s="207">
        <f>Table2[[#This Row],[Minimum possible value]]</f>
        <v>0</v>
      </c>
      <c r="T329" s="207">
        <f>Table2[[#This Row],[Maximum likely or possible value]]</f>
        <v>0</v>
      </c>
      <c r="U329" s="207"/>
      <c r="V329" s="207"/>
      <c r="W329" s="207"/>
      <c r="X329" s="207"/>
      <c r="Y329" s="12" t="s">
        <v>949</v>
      </c>
      <c r="Z329" s="255"/>
      <c r="AA329" s="439"/>
      <c r="AB329" s="433"/>
      <c r="AC329" s="433"/>
      <c r="AD329" s="34"/>
      <c r="AE329" s="34"/>
      <c r="AF329" s="34"/>
      <c r="AG329" s="167"/>
      <c r="AH329" s="34"/>
      <c r="AI329" s="170"/>
      <c r="AJ329" s="13"/>
      <c r="AK329" s="13"/>
      <c r="AL329" s="13"/>
      <c r="AM329" s="13"/>
      <c r="AN329" s="13"/>
      <c r="AO329" s="643"/>
      <c r="AP329" s="643"/>
      <c r="AQ329" s="643"/>
      <c r="AR329" s="643"/>
      <c r="AS329" s="643"/>
      <c r="AT329" s="643"/>
      <c r="AU329" s="643"/>
      <c r="AV329" s="643"/>
      <c r="AW329" s="167"/>
      <c r="AX329" s="34"/>
      <c r="AY329" s="12"/>
      <c r="AZ329" s="12"/>
      <c r="BA329" s="13"/>
      <c r="BB329" s="12"/>
      <c r="BC329" s="13"/>
      <c r="BD329" s="13"/>
      <c r="BE329" s="13"/>
      <c r="BF329" s="13"/>
      <c r="BG329" s="13"/>
      <c r="BH329" s="13"/>
      <c r="BI329" s="13"/>
      <c r="BJ329" s="13"/>
      <c r="BK329" s="13"/>
      <c r="BL329" s="167"/>
      <c r="BM329" s="34"/>
      <c r="BN329" s="12"/>
      <c r="BO329" s="13"/>
      <c r="BP329" s="13"/>
      <c r="BQ329" s="12"/>
      <c r="BR329" s="13"/>
      <c r="BS329" s="13"/>
      <c r="BT329" s="13"/>
      <c r="BU329" s="13"/>
      <c r="BV329" s="13"/>
      <c r="BW329" s="13"/>
      <c r="BX329" s="5">
        <f t="shared" si="15"/>
        <v>1</v>
      </c>
    </row>
    <row r="330" spans="1:76" s="208" customFormat="1" ht="14" hidden="1">
      <c r="A330" s="1">
        <v>34</v>
      </c>
      <c r="B330" s="16">
        <v>5</v>
      </c>
      <c r="C330" s="1" t="s">
        <v>2386</v>
      </c>
      <c r="D330" s="1">
        <v>6</v>
      </c>
      <c r="E330" s="1" t="s">
        <v>566</v>
      </c>
      <c r="F330" s="1"/>
      <c r="G330" s="1"/>
      <c r="H330" s="1"/>
      <c r="I330" s="1" t="s">
        <v>1605</v>
      </c>
      <c r="J330" s="205"/>
      <c r="K330" s="1"/>
      <c r="L330" s="1"/>
      <c r="M330" s="1"/>
      <c r="N330" s="1"/>
      <c r="O330" s="205" t="s">
        <v>1606</v>
      </c>
      <c r="P330" s="205"/>
      <c r="Q330" s="205"/>
      <c r="R330" s="205"/>
      <c r="S330" s="205">
        <f>Table2[[#This Row],[Minimum possible value]]</f>
        <v>0</v>
      </c>
      <c r="T330" s="205">
        <f>Table2[[#This Row],[Maximum likely or possible value]]</f>
        <v>0</v>
      </c>
      <c r="U330" s="205"/>
      <c r="V330" s="205"/>
      <c r="W330" s="205"/>
      <c r="X330" s="205"/>
      <c r="Y330" s="8" t="s">
        <v>1215</v>
      </c>
      <c r="Z330" s="189"/>
      <c r="AA330" s="9"/>
      <c r="AB330" s="9"/>
      <c r="AC330" s="9"/>
      <c r="AD330" s="9"/>
      <c r="AE330" s="9"/>
      <c r="AF330" s="9"/>
      <c r="AG330" s="163"/>
      <c r="AH330" s="9"/>
      <c r="AI330" s="170"/>
      <c r="AJ330" s="13"/>
      <c r="AK330" s="13"/>
      <c r="AL330" s="13"/>
      <c r="AM330" s="13"/>
      <c r="AN330" s="13"/>
      <c r="AO330" s="491"/>
      <c r="AP330" s="491"/>
      <c r="AQ330" s="491"/>
      <c r="AR330" s="491"/>
      <c r="AS330" s="491"/>
      <c r="AT330" s="491"/>
      <c r="AU330" s="491"/>
      <c r="AV330" s="491"/>
      <c r="AW330" s="163"/>
      <c r="AX330" s="9"/>
      <c r="AY330" s="12"/>
      <c r="AZ330" s="12"/>
      <c r="BA330" s="13"/>
      <c r="BB330" s="12"/>
      <c r="BC330" s="13"/>
      <c r="BD330" s="13"/>
      <c r="BE330" s="13"/>
      <c r="BF330" s="13"/>
      <c r="BG330" s="13"/>
      <c r="BH330" s="13"/>
      <c r="BI330" s="13"/>
      <c r="BJ330" s="13"/>
      <c r="BK330" s="13"/>
      <c r="BL330" s="163"/>
      <c r="BM330" s="9"/>
      <c r="BN330" s="12"/>
      <c r="BO330" s="13"/>
      <c r="BP330" s="13"/>
      <c r="BQ330" s="12"/>
      <c r="BR330" s="13"/>
      <c r="BS330" s="13"/>
      <c r="BT330" s="13"/>
      <c r="BU330" s="13"/>
      <c r="BV330" s="13"/>
      <c r="BW330" s="13"/>
      <c r="BX330" s="5"/>
    </row>
    <row r="331" spans="1:76" s="208" customFormat="1" ht="37.5" hidden="1">
      <c r="A331" s="551">
        <v>34</v>
      </c>
      <c r="B331" s="544">
        <v>5</v>
      </c>
      <c r="C331" s="551" t="s">
        <v>2386</v>
      </c>
      <c r="D331" s="551">
        <v>43</v>
      </c>
      <c r="E331" s="551" t="s">
        <v>2261</v>
      </c>
      <c r="F331" s="551"/>
      <c r="G331" s="551"/>
      <c r="H331" s="741"/>
      <c r="I331" s="741" t="s">
        <v>2274</v>
      </c>
      <c r="J331" s="156"/>
      <c r="K331" s="599" t="s">
        <v>2307</v>
      </c>
      <c r="L331" s="551" t="s">
        <v>2438</v>
      </c>
      <c r="M331" s="551"/>
      <c r="N331" s="551"/>
      <c r="O331" s="601" t="s">
        <v>2506</v>
      </c>
      <c r="P331" s="544" t="str">
        <f>Table2[[#This Row],[measurementTerm]]</f>
        <v>DiffMinMax</v>
      </c>
      <c r="Q331" s="544"/>
      <c r="R331" s="601"/>
      <c r="S331" s="601">
        <f>Table2[[#This Row],[Minimum possible value]]</f>
        <v>0</v>
      </c>
      <c r="T331" s="601">
        <f>Table2[[#This Row],[Maximum likely or possible value]]</f>
        <v>0</v>
      </c>
      <c r="U331" s="601"/>
      <c r="V331" s="601"/>
      <c r="W331" s="601"/>
      <c r="X331" s="601"/>
      <c r="Y331" s="569"/>
      <c r="Z331" s="150"/>
      <c r="AA331" s="590"/>
      <c r="AB331" s="150"/>
      <c r="AC331" s="150"/>
      <c r="AD331" s="150"/>
      <c r="AE331" s="150"/>
      <c r="AF331" s="150"/>
      <c r="AG331" s="377"/>
      <c r="AH331" s="590"/>
      <c r="AI331" s="520"/>
      <c r="AJ331" s="572"/>
      <c r="AK331" s="590"/>
      <c r="AL331" s="590"/>
      <c r="AM331" s="590"/>
      <c r="AN331" s="590"/>
      <c r="AO331" s="150"/>
      <c r="AP331" s="150"/>
      <c r="AQ331" s="150"/>
      <c r="AR331" s="150"/>
      <c r="AS331" s="150"/>
      <c r="AT331" s="150"/>
      <c r="AU331" s="150"/>
      <c r="AV331" s="150"/>
      <c r="AW331" s="377"/>
      <c r="AX331" s="377"/>
      <c r="AY331" s="569"/>
      <c r="AZ331" s="569"/>
      <c r="BA331" s="590"/>
      <c r="BB331" s="569"/>
      <c r="BC331" s="590"/>
      <c r="BD331" s="590"/>
      <c r="BE331" s="590"/>
      <c r="BF331" s="590"/>
      <c r="BG331" s="590"/>
      <c r="BH331" s="150"/>
      <c r="BI331" s="150"/>
      <c r="BJ331" s="150"/>
      <c r="BK331" s="150"/>
      <c r="BL331" s="377"/>
      <c r="BM331" s="150"/>
      <c r="BN331" s="12"/>
      <c r="BO331" s="572"/>
      <c r="BP331" s="13"/>
      <c r="BQ331" s="12"/>
      <c r="BR331" s="572"/>
      <c r="BS331" s="572"/>
      <c r="BT331" s="572"/>
      <c r="BU331" s="572"/>
      <c r="BV331" s="590"/>
      <c r="BW331" s="590"/>
      <c r="BX331" s="580">
        <f t="shared" ref="BX331:BX362" si="16">COUNTIF(Y331,"*")+COUNTIF(AI331,"*")+COUNTIF(AY331,"*")+COUNTIF(BN331,"*")</f>
        <v>0</v>
      </c>
    </row>
    <row r="332" spans="1:76" s="208" customFormat="1" ht="28" hidden="1">
      <c r="A332" s="32">
        <f>A331+1</f>
        <v>35</v>
      </c>
      <c r="B332" s="16">
        <v>5</v>
      </c>
      <c r="C332" s="32" t="s">
        <v>2386</v>
      </c>
      <c r="D332" s="32">
        <v>9</v>
      </c>
      <c r="E332" s="32" t="s">
        <v>856</v>
      </c>
      <c r="F332" s="32"/>
      <c r="G332" s="32"/>
      <c r="H332" s="32"/>
      <c r="I332" s="32" t="s">
        <v>1682</v>
      </c>
      <c r="J332" s="207"/>
      <c r="K332" s="32"/>
      <c r="L332" s="32"/>
      <c r="M332" s="32"/>
      <c r="N332" s="32"/>
      <c r="O332" s="207"/>
      <c r="P332" s="207"/>
      <c r="Q332" s="207"/>
      <c r="R332" s="207"/>
      <c r="S332" s="207">
        <f>Table2[[#This Row],[Minimum possible value]]</f>
        <v>0</v>
      </c>
      <c r="T332" s="207">
        <f>Table2[[#This Row],[Maximum likely or possible value]]</f>
        <v>0</v>
      </c>
      <c r="U332" s="207"/>
      <c r="V332" s="207"/>
      <c r="W332" s="207"/>
      <c r="X332" s="207"/>
      <c r="Y332" s="33"/>
      <c r="Z332" s="255"/>
      <c r="AA332" s="439"/>
      <c r="AB332" s="433"/>
      <c r="AC332" s="433"/>
      <c r="AD332" s="34"/>
      <c r="AE332" s="34"/>
      <c r="AF332" s="34"/>
      <c r="AG332" s="167"/>
      <c r="AH332" s="34"/>
      <c r="AI332" s="170"/>
      <c r="AJ332" s="13"/>
      <c r="AK332" s="13"/>
      <c r="AL332" s="13"/>
      <c r="AM332" s="13"/>
      <c r="AN332" s="13"/>
      <c r="AO332" s="643"/>
      <c r="AP332" s="643"/>
      <c r="AQ332" s="643"/>
      <c r="AR332" s="643"/>
      <c r="AS332" s="643"/>
      <c r="AT332" s="643"/>
      <c r="AU332" s="643"/>
      <c r="AV332" s="643"/>
      <c r="AW332" s="167"/>
      <c r="AX332" s="34"/>
      <c r="AY332" s="12" t="s">
        <v>1681</v>
      </c>
      <c r="AZ332" s="12" t="s">
        <v>1681</v>
      </c>
      <c r="BA332" s="13"/>
      <c r="BB332" s="12" t="s">
        <v>1681</v>
      </c>
      <c r="BC332" s="13"/>
      <c r="BD332" s="13"/>
      <c r="BE332" s="13"/>
      <c r="BF332" s="13"/>
      <c r="BG332" s="13" t="s">
        <v>1682</v>
      </c>
      <c r="BH332" s="13"/>
      <c r="BI332" s="13"/>
      <c r="BJ332" s="13"/>
      <c r="BK332" s="13"/>
      <c r="BL332" s="167"/>
      <c r="BM332" s="34"/>
      <c r="BN332" s="12"/>
      <c r="BO332" s="13"/>
      <c r="BP332" s="13"/>
      <c r="BQ332" s="12"/>
      <c r="BR332" s="13"/>
      <c r="BS332" s="13"/>
      <c r="BT332" s="13"/>
      <c r="BU332" s="13"/>
      <c r="BV332" s="13"/>
      <c r="BW332" s="13"/>
      <c r="BX332" s="5">
        <f t="shared" si="16"/>
        <v>1</v>
      </c>
    </row>
    <row r="333" spans="1:76" s="208" customFormat="1" ht="37.5" hidden="1">
      <c r="A333" s="551">
        <v>35</v>
      </c>
      <c r="B333" s="544">
        <v>5</v>
      </c>
      <c r="C333" s="551" t="s">
        <v>2386</v>
      </c>
      <c r="D333" s="551">
        <v>44</v>
      </c>
      <c r="E333" s="551" t="s">
        <v>2261</v>
      </c>
      <c r="F333" s="551"/>
      <c r="G333" s="551"/>
      <c r="H333" s="551"/>
      <c r="I333" s="551" t="s">
        <v>2275</v>
      </c>
      <c r="J333" s="280"/>
      <c r="K333" s="599" t="s">
        <v>2308</v>
      </c>
      <c r="L333" s="551" t="s">
        <v>2438</v>
      </c>
      <c r="M333" s="551"/>
      <c r="N333" s="551"/>
      <c r="O333" s="601" t="s">
        <v>2507</v>
      </c>
      <c r="P333" s="544" t="str">
        <f>Table2[[#This Row],[measurementTerm]]</f>
        <v>DifMinMaxWeekly</v>
      </c>
      <c r="Q333" s="544"/>
      <c r="R333" s="601"/>
      <c r="S333" s="601">
        <f>Table2[[#This Row],[Minimum possible value]]</f>
        <v>0</v>
      </c>
      <c r="T333" s="601">
        <f>Table2[[#This Row],[Maximum likely or possible value]]</f>
        <v>0</v>
      </c>
      <c r="U333" s="601"/>
      <c r="V333" s="601"/>
      <c r="W333" s="601"/>
      <c r="X333" s="601"/>
      <c r="Y333" s="569"/>
      <c r="Z333" s="13"/>
      <c r="AA333" s="572"/>
      <c r="AB333" s="13"/>
      <c r="AC333" s="13"/>
      <c r="AD333" s="13"/>
      <c r="AE333" s="13"/>
      <c r="AF333" s="13"/>
      <c r="AG333" s="164"/>
      <c r="AH333" s="572"/>
      <c r="AI333" s="170"/>
      <c r="AJ333" s="572"/>
      <c r="AK333" s="572"/>
      <c r="AL333" s="572"/>
      <c r="AM333" s="572"/>
      <c r="AN333" s="572"/>
      <c r="AO333" s="13"/>
      <c r="AP333" s="13"/>
      <c r="AQ333" s="13"/>
      <c r="AR333" s="13"/>
      <c r="AS333" s="13"/>
      <c r="AT333" s="13"/>
      <c r="AU333" s="13"/>
      <c r="AV333" s="13"/>
      <c r="AW333" s="164"/>
      <c r="AX333" s="13"/>
      <c r="AY333" s="569"/>
      <c r="AZ333" s="569"/>
      <c r="BA333" s="572"/>
      <c r="BB333" s="569"/>
      <c r="BC333" s="572"/>
      <c r="BD333" s="572"/>
      <c r="BE333" s="572"/>
      <c r="BF333" s="572"/>
      <c r="BG333" s="572"/>
      <c r="BH333" s="13"/>
      <c r="BI333" s="13"/>
      <c r="BJ333" s="13"/>
      <c r="BK333" s="13"/>
      <c r="BL333" s="164"/>
      <c r="BM333" s="13"/>
      <c r="BN333" s="12"/>
      <c r="BO333" s="572"/>
      <c r="BP333" s="13"/>
      <c r="BQ333" s="12"/>
      <c r="BR333" s="572"/>
      <c r="BS333" s="572"/>
      <c r="BT333" s="572"/>
      <c r="BU333" s="572"/>
      <c r="BV333" s="572"/>
      <c r="BW333" s="572"/>
      <c r="BX333" s="580">
        <f t="shared" si="16"/>
        <v>0</v>
      </c>
    </row>
    <row r="334" spans="1:76" s="208" customFormat="1" ht="42" hidden="1">
      <c r="A334" s="32">
        <f>A333+1</f>
        <v>36</v>
      </c>
      <c r="B334" s="16">
        <v>5</v>
      </c>
      <c r="C334" s="32" t="s">
        <v>2386</v>
      </c>
      <c r="D334" s="32">
        <v>9</v>
      </c>
      <c r="E334" s="32" t="s">
        <v>856</v>
      </c>
      <c r="F334" s="32"/>
      <c r="G334" s="32"/>
      <c r="H334" s="32"/>
      <c r="I334" s="32" t="s">
        <v>950</v>
      </c>
      <c r="J334" s="207"/>
      <c r="K334" s="32"/>
      <c r="L334" s="32" t="s">
        <v>1969</v>
      </c>
      <c r="M334" s="32"/>
      <c r="N334" s="32"/>
      <c r="O334" s="207" t="s">
        <v>951</v>
      </c>
      <c r="P334" s="207"/>
      <c r="Q334" s="207"/>
      <c r="R334" s="207"/>
      <c r="S334" s="207">
        <f>Table2[[#This Row],[Minimum possible value]]</f>
        <v>0</v>
      </c>
      <c r="T334" s="207">
        <f>Table2[[#This Row],[Maximum likely or possible value]]</f>
        <v>0</v>
      </c>
      <c r="U334" s="207"/>
      <c r="V334" s="207"/>
      <c r="W334" s="207"/>
      <c r="X334" s="207"/>
      <c r="Y334" s="12" t="s">
        <v>952</v>
      </c>
      <c r="Z334" s="13"/>
      <c r="AA334" s="13" t="s">
        <v>953</v>
      </c>
      <c r="AB334" s="13" t="s">
        <v>954</v>
      </c>
      <c r="AC334" s="13"/>
      <c r="AD334" s="13"/>
      <c r="AE334" s="13"/>
      <c r="AF334" s="13"/>
      <c r="AG334" s="164"/>
      <c r="AH334" s="13"/>
      <c r="AI334" s="170"/>
      <c r="AJ334" s="13"/>
      <c r="AK334" s="13"/>
      <c r="AL334" s="13"/>
      <c r="AM334" s="13"/>
      <c r="AN334" s="13"/>
      <c r="AO334" s="491"/>
      <c r="AP334" s="491"/>
      <c r="AQ334" s="491"/>
      <c r="AR334" s="491"/>
      <c r="AS334" s="491"/>
      <c r="AT334" s="491"/>
      <c r="AU334" s="491"/>
      <c r="AV334" s="491"/>
      <c r="AW334" s="164"/>
      <c r="AX334" s="13"/>
      <c r="AY334" s="12" t="s">
        <v>1679</v>
      </c>
      <c r="AZ334" s="12" t="s">
        <v>1679</v>
      </c>
      <c r="BA334" s="13"/>
      <c r="BB334" s="12" t="s">
        <v>1679</v>
      </c>
      <c r="BC334" s="13"/>
      <c r="BD334" s="13"/>
      <c r="BE334" s="13"/>
      <c r="BF334" s="13"/>
      <c r="BG334" s="13" t="s">
        <v>1680</v>
      </c>
      <c r="BH334" s="13"/>
      <c r="BI334" s="13" t="s">
        <v>2013</v>
      </c>
      <c r="BJ334" s="13"/>
      <c r="BK334" s="13"/>
      <c r="BL334" s="164"/>
      <c r="BM334" s="13"/>
      <c r="BN334" s="12" t="s">
        <v>950</v>
      </c>
      <c r="BO334" s="13" t="s">
        <v>951</v>
      </c>
      <c r="BP334" s="13"/>
      <c r="BQ334" s="12"/>
      <c r="BR334" s="13" t="s">
        <v>955</v>
      </c>
      <c r="BS334" s="13" t="s">
        <v>78</v>
      </c>
      <c r="BT334" s="13"/>
      <c r="BU334" s="13"/>
      <c r="BV334" s="13"/>
      <c r="BW334" s="13"/>
      <c r="BX334" s="5">
        <f t="shared" si="16"/>
        <v>3</v>
      </c>
    </row>
    <row r="335" spans="1:76" s="208" customFormat="1" ht="25" hidden="1">
      <c r="A335" s="551">
        <v>36</v>
      </c>
      <c r="B335" s="544">
        <v>5</v>
      </c>
      <c r="C335" s="551" t="s">
        <v>2386</v>
      </c>
      <c r="D335" s="551">
        <v>45</v>
      </c>
      <c r="E335" s="551" t="s">
        <v>2261</v>
      </c>
      <c r="F335" s="551"/>
      <c r="G335" s="551"/>
      <c r="H335" s="551"/>
      <c r="I335" s="599" t="s">
        <v>2310</v>
      </c>
      <c r="J335" s="280"/>
      <c r="K335" s="599" t="s">
        <v>2309</v>
      </c>
      <c r="L335" s="551" t="s">
        <v>2438</v>
      </c>
      <c r="M335" s="551"/>
      <c r="N335" s="551"/>
      <c r="O335" s="601" t="s">
        <v>2508</v>
      </c>
      <c r="P335" s="544" t="str">
        <f>Table2[[#This Row],[measurementTerm]]</f>
        <v>SDAnnual</v>
      </c>
      <c r="Q335" s="544"/>
      <c r="R335" s="601"/>
      <c r="S335" s="601">
        <f>Table2[[#This Row],[Minimum possible value]]</f>
        <v>0</v>
      </c>
      <c r="T335" s="601">
        <f>Table2[[#This Row],[Maximum likely or possible value]]</f>
        <v>0</v>
      </c>
      <c r="U335" s="601"/>
      <c r="V335" s="601"/>
      <c r="W335" s="601"/>
      <c r="X335" s="601"/>
      <c r="Y335" s="569"/>
      <c r="Z335" s="13"/>
      <c r="AA335" s="572"/>
      <c r="AB335" s="13"/>
      <c r="AC335" s="13"/>
      <c r="AD335" s="13"/>
      <c r="AE335" s="13"/>
      <c r="AF335" s="13"/>
      <c r="AG335" s="164"/>
      <c r="AH335" s="572"/>
      <c r="AI335" s="170"/>
      <c r="AJ335" s="572"/>
      <c r="AK335" s="572"/>
      <c r="AL335" s="572"/>
      <c r="AM335" s="572"/>
      <c r="AN335" s="572"/>
      <c r="AO335" s="13"/>
      <c r="AP335" s="13"/>
      <c r="AQ335" s="13"/>
      <c r="AR335" s="13"/>
      <c r="AS335" s="13"/>
      <c r="AT335" s="13"/>
      <c r="AU335" s="13"/>
      <c r="AV335" s="13"/>
      <c r="AW335" s="164"/>
      <c r="AX335" s="13"/>
      <c r="AY335" s="569"/>
      <c r="AZ335" s="569"/>
      <c r="BA335" s="572"/>
      <c r="BB335" s="569"/>
      <c r="BC335" s="572"/>
      <c r="BD335" s="572"/>
      <c r="BE335" s="572"/>
      <c r="BF335" s="572"/>
      <c r="BG335" s="572"/>
      <c r="BH335" s="13"/>
      <c r="BI335" s="13"/>
      <c r="BJ335" s="13"/>
      <c r="BK335" s="13"/>
      <c r="BL335" s="164"/>
      <c r="BM335" s="13"/>
      <c r="BN335" s="12"/>
      <c r="BO335" s="572"/>
      <c r="BP335" s="13"/>
      <c r="BQ335" s="12"/>
      <c r="BR335" s="572"/>
      <c r="BS335" s="572"/>
      <c r="BT335" s="572"/>
      <c r="BU335" s="572"/>
      <c r="BV335" s="572"/>
      <c r="BW335" s="572"/>
      <c r="BX335" s="580">
        <f t="shared" si="16"/>
        <v>0</v>
      </c>
    </row>
    <row r="336" spans="1:76"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207" t="s">
        <v>957</v>
      </c>
      <c r="P336" s="207"/>
      <c r="Q336" s="207"/>
      <c r="R336" s="207"/>
      <c r="S336" s="207">
        <f>Table2[[#This Row],[Minimum possible value]]</f>
        <v>0</v>
      </c>
      <c r="T336" s="207">
        <f>Table2[[#This Row],[Maximum likely or possible value]]</f>
        <v>0</v>
      </c>
      <c r="U336" s="207"/>
      <c r="V336" s="207"/>
      <c r="W336" s="207"/>
      <c r="X336" s="207"/>
      <c r="Y336" s="12" t="s">
        <v>958</v>
      </c>
      <c r="Z336" s="13"/>
      <c r="AA336" s="13" t="s">
        <v>959</v>
      </c>
      <c r="AB336" s="13" t="s">
        <v>960</v>
      </c>
      <c r="AC336" s="13"/>
      <c r="AD336" s="13"/>
      <c r="AE336" s="13"/>
      <c r="AF336" s="13"/>
      <c r="AG336" s="164"/>
      <c r="AH336" s="13"/>
      <c r="AI336" s="170"/>
      <c r="AJ336" s="13"/>
      <c r="AK336" s="13"/>
      <c r="AL336" s="13"/>
      <c r="AM336" s="13"/>
      <c r="AN336" s="13"/>
      <c r="AO336" s="491"/>
      <c r="AP336" s="491"/>
      <c r="AQ336" s="491"/>
      <c r="AR336" s="491"/>
      <c r="AS336" s="491"/>
      <c r="AT336" s="491"/>
      <c r="AU336" s="491"/>
      <c r="AV336" s="491"/>
      <c r="AW336" s="164"/>
      <c r="AX336" s="13"/>
      <c r="AY336" s="12"/>
      <c r="AZ336" s="12"/>
      <c r="BA336" s="13"/>
      <c r="BB336" s="12"/>
      <c r="BC336" s="13"/>
      <c r="BD336" s="13"/>
      <c r="BE336" s="13"/>
      <c r="BF336" s="13"/>
      <c r="BG336" s="13"/>
      <c r="BH336" s="13"/>
      <c r="BI336" s="13"/>
      <c r="BJ336" s="13"/>
      <c r="BK336" s="13"/>
      <c r="BL336" s="164"/>
      <c r="BM336" s="13"/>
      <c r="BN336" s="12" t="s">
        <v>956</v>
      </c>
      <c r="BO336" s="13" t="s">
        <v>957</v>
      </c>
      <c r="BP336" s="13"/>
      <c r="BQ336" s="12"/>
      <c r="BR336" s="13" t="s">
        <v>961</v>
      </c>
      <c r="BS336" s="13" t="s">
        <v>78</v>
      </c>
      <c r="BT336" s="13"/>
      <c r="BU336" s="13"/>
      <c r="BV336" s="13"/>
      <c r="BW336" s="13"/>
      <c r="BX336" s="5">
        <f t="shared" si="16"/>
        <v>2</v>
      </c>
    </row>
    <row r="337" spans="1:76" s="208" customFormat="1" ht="25" hidden="1">
      <c r="A337" s="551">
        <v>37</v>
      </c>
      <c r="B337" s="544">
        <v>5</v>
      </c>
      <c r="C337" s="551" t="s">
        <v>2386</v>
      </c>
      <c r="D337" s="551">
        <v>46</v>
      </c>
      <c r="E337" s="551" t="s">
        <v>2261</v>
      </c>
      <c r="F337" s="551"/>
      <c r="G337" s="551"/>
      <c r="H337" s="551"/>
      <c r="I337" s="599" t="s">
        <v>2311</v>
      </c>
      <c r="J337" s="280"/>
      <c r="K337" s="599" t="s">
        <v>2312</v>
      </c>
      <c r="L337" s="551" t="s">
        <v>2438</v>
      </c>
      <c r="M337" s="551"/>
      <c r="N337" s="551"/>
      <c r="O337" s="601" t="s">
        <v>2509</v>
      </c>
      <c r="P337" s="544" t="str">
        <f>Table2[[#This Row],[measurementTerm]]</f>
        <v>SDMinWeekly</v>
      </c>
      <c r="Q337" s="544"/>
      <c r="R337" s="601"/>
      <c r="S337" s="601">
        <f>Table2[[#This Row],[Minimum possible value]]</f>
        <v>0</v>
      </c>
      <c r="T337" s="601">
        <f>Table2[[#This Row],[Maximum likely or possible value]]</f>
        <v>0</v>
      </c>
      <c r="U337" s="601"/>
      <c r="V337" s="601"/>
      <c r="W337" s="601"/>
      <c r="X337" s="601"/>
      <c r="Y337" s="569"/>
      <c r="Z337" s="13"/>
      <c r="AA337" s="572"/>
      <c r="AB337" s="13"/>
      <c r="AC337" s="13"/>
      <c r="AD337" s="13"/>
      <c r="AE337" s="13"/>
      <c r="AF337" s="13"/>
      <c r="AG337" s="164"/>
      <c r="AH337" s="572"/>
      <c r="AI337" s="170"/>
      <c r="AJ337" s="572"/>
      <c r="AK337" s="572"/>
      <c r="AL337" s="572"/>
      <c r="AM337" s="572"/>
      <c r="AN337" s="572"/>
      <c r="AO337" s="13"/>
      <c r="AP337" s="13"/>
      <c r="AQ337" s="13"/>
      <c r="AR337" s="13"/>
      <c r="AS337" s="13"/>
      <c r="AT337" s="13"/>
      <c r="AU337" s="13"/>
      <c r="AV337" s="13"/>
      <c r="AW337" s="164"/>
      <c r="AX337" s="13"/>
      <c r="AY337" s="569"/>
      <c r="AZ337" s="569"/>
      <c r="BA337" s="572"/>
      <c r="BB337" s="569"/>
      <c r="BC337" s="572"/>
      <c r="BD337" s="572"/>
      <c r="BE337" s="572"/>
      <c r="BF337" s="572"/>
      <c r="BG337" s="572"/>
      <c r="BH337" s="13"/>
      <c r="BI337" s="13"/>
      <c r="BJ337" s="13"/>
      <c r="BK337" s="13"/>
      <c r="BL337" s="164"/>
      <c r="BM337" s="13"/>
      <c r="BN337" s="12"/>
      <c r="BO337" s="572"/>
      <c r="BP337" s="13"/>
      <c r="BQ337" s="12"/>
      <c r="BR337" s="572"/>
      <c r="BS337" s="572"/>
      <c r="BT337" s="572"/>
      <c r="BU337" s="572"/>
      <c r="BV337" s="572"/>
      <c r="BW337" s="572"/>
      <c r="BX337" s="580">
        <f t="shared" si="16"/>
        <v>0</v>
      </c>
    </row>
    <row r="338" spans="1:76" s="208" customFormat="1" ht="14.5" hidden="1">
      <c r="A338" s="32">
        <f>A337+1</f>
        <v>38</v>
      </c>
      <c r="B338" s="16">
        <v>5</v>
      </c>
      <c r="C338" s="32" t="s">
        <v>2386</v>
      </c>
      <c r="D338" s="32">
        <v>9</v>
      </c>
      <c r="E338" s="32" t="s">
        <v>856</v>
      </c>
      <c r="F338" s="32"/>
      <c r="G338" s="32"/>
      <c r="H338" s="32"/>
      <c r="I338" s="32" t="s">
        <v>962</v>
      </c>
      <c r="J338" s="207"/>
      <c r="K338" s="32"/>
      <c r="L338" s="32"/>
      <c r="M338" s="32"/>
      <c r="N338" s="32"/>
      <c r="O338" s="207"/>
      <c r="P338" s="207"/>
      <c r="Q338" s="207"/>
      <c r="R338" s="207"/>
      <c r="S338" s="207">
        <f>Table2[[#This Row],[Minimum possible value]]</f>
        <v>0</v>
      </c>
      <c r="T338" s="207">
        <f>Table2[[#This Row],[Maximum likely or possible value]]</f>
        <v>0</v>
      </c>
      <c r="U338" s="207"/>
      <c r="V338" s="207"/>
      <c r="W338" s="207"/>
      <c r="X338" s="207"/>
      <c r="Y338" s="12" t="s">
        <v>963</v>
      </c>
      <c r="Z338" s="371"/>
      <c r="AA338" s="439"/>
      <c r="AB338" s="433"/>
      <c r="AC338" s="433"/>
      <c r="AD338" s="34"/>
      <c r="AE338" s="34"/>
      <c r="AF338" s="34"/>
      <c r="AG338" s="167"/>
      <c r="AH338" s="34"/>
      <c r="AI338" s="170"/>
      <c r="AJ338" s="13"/>
      <c r="AK338" s="13"/>
      <c r="AL338" s="13"/>
      <c r="AM338" s="13"/>
      <c r="AN338" s="13"/>
      <c r="AO338" s="462"/>
      <c r="AP338" s="462"/>
      <c r="AQ338" s="462"/>
      <c r="AR338" s="462"/>
      <c r="AS338" s="462"/>
      <c r="AT338" s="462"/>
      <c r="AU338" s="462"/>
      <c r="AV338" s="462"/>
      <c r="AW338" s="167"/>
      <c r="AX338" s="34"/>
      <c r="AY338" s="12"/>
      <c r="AZ338" s="12"/>
      <c r="BA338" s="13"/>
      <c r="BB338" s="12"/>
      <c r="BC338" s="13"/>
      <c r="BD338" s="13"/>
      <c r="BE338" s="13"/>
      <c r="BF338" s="13"/>
      <c r="BG338" s="13"/>
      <c r="BH338" s="13"/>
      <c r="BI338" s="13"/>
      <c r="BJ338" s="13"/>
      <c r="BK338" s="13"/>
      <c r="BL338" s="167"/>
      <c r="BM338" s="34"/>
      <c r="BN338" s="12"/>
      <c r="BO338" s="13"/>
      <c r="BP338" s="13"/>
      <c r="BQ338" s="12"/>
      <c r="BR338" s="13"/>
      <c r="BS338" s="13"/>
      <c r="BT338" s="13"/>
      <c r="BU338" s="13"/>
      <c r="BV338" s="13"/>
      <c r="BW338" s="13"/>
      <c r="BX338" s="5">
        <f t="shared" si="16"/>
        <v>1</v>
      </c>
    </row>
    <row r="339" spans="1:76" s="208" customFormat="1" ht="25" hidden="1">
      <c r="A339" s="551">
        <v>38</v>
      </c>
      <c r="B339" s="544">
        <v>5</v>
      </c>
      <c r="C339" s="551" t="s">
        <v>2386</v>
      </c>
      <c r="D339" s="551">
        <v>47</v>
      </c>
      <c r="E339" s="551" t="s">
        <v>2261</v>
      </c>
      <c r="F339" s="551"/>
      <c r="G339" s="551"/>
      <c r="H339" s="551"/>
      <c r="I339" s="599" t="s">
        <v>2313</v>
      </c>
      <c r="J339" s="280"/>
      <c r="K339" s="599" t="s">
        <v>2314</v>
      </c>
      <c r="L339" s="551" t="s">
        <v>2438</v>
      </c>
      <c r="M339" s="551"/>
      <c r="N339" s="551"/>
      <c r="O339" s="601" t="s">
        <v>2510</v>
      </c>
      <c r="P339" s="544" t="str">
        <f>Table2[[#This Row],[measurementTerm]]</f>
        <v>SDMaxWeekly</v>
      </c>
      <c r="Q339" s="544"/>
      <c r="R339" s="601"/>
      <c r="S339" s="601">
        <f>Table2[[#This Row],[Minimum possible value]]</f>
        <v>0</v>
      </c>
      <c r="T339" s="601">
        <f>Table2[[#This Row],[Maximum likely or possible value]]</f>
        <v>0</v>
      </c>
      <c r="U339" s="601"/>
      <c r="V339" s="601"/>
      <c r="W339" s="601"/>
      <c r="X339" s="601"/>
      <c r="Y339" s="569"/>
      <c r="Z339" s="13"/>
      <c r="AA339" s="572"/>
      <c r="AB339" s="13"/>
      <c r="AC339" s="13"/>
      <c r="AD339" s="13"/>
      <c r="AE339" s="13"/>
      <c r="AF339" s="13"/>
      <c r="AG339" s="164"/>
      <c r="AH339" s="572"/>
      <c r="AI339" s="170"/>
      <c r="AJ339" s="572"/>
      <c r="AK339" s="572"/>
      <c r="AL339" s="572"/>
      <c r="AM339" s="572"/>
      <c r="AN339" s="572"/>
      <c r="AO339" s="13"/>
      <c r="AP339" s="13"/>
      <c r="AQ339" s="13"/>
      <c r="AR339" s="13"/>
      <c r="AS339" s="13"/>
      <c r="AT339" s="13"/>
      <c r="AU339" s="13"/>
      <c r="AV339" s="13"/>
      <c r="AW339" s="164"/>
      <c r="AX339" s="13"/>
      <c r="AY339" s="569"/>
      <c r="AZ339" s="569"/>
      <c r="BA339" s="572"/>
      <c r="BB339" s="569"/>
      <c r="BC339" s="572"/>
      <c r="BD339" s="572"/>
      <c r="BE339" s="572"/>
      <c r="BF339" s="572"/>
      <c r="BG339" s="572"/>
      <c r="BH339" s="13"/>
      <c r="BI339" s="13"/>
      <c r="BJ339" s="13"/>
      <c r="BK339" s="13"/>
      <c r="BL339" s="164"/>
      <c r="BM339" s="13"/>
      <c r="BN339" s="12"/>
      <c r="BO339" s="572"/>
      <c r="BP339" s="13"/>
      <c r="BQ339" s="12"/>
      <c r="BR339" s="572"/>
      <c r="BS339" s="572"/>
      <c r="BT339" s="572"/>
      <c r="BU339" s="572"/>
      <c r="BV339" s="572"/>
      <c r="BW339" s="572"/>
      <c r="BX339" s="580">
        <f t="shared" si="16"/>
        <v>0</v>
      </c>
    </row>
    <row r="340" spans="1:76" s="208" customFormat="1" ht="14.5" hidden="1">
      <c r="A340" s="32">
        <f>A339+1</f>
        <v>39</v>
      </c>
      <c r="B340" s="16">
        <v>5</v>
      </c>
      <c r="C340" s="32" t="s">
        <v>2386</v>
      </c>
      <c r="D340" s="32">
        <v>9</v>
      </c>
      <c r="E340" s="32" t="s">
        <v>856</v>
      </c>
      <c r="F340" s="32"/>
      <c r="G340" s="32"/>
      <c r="H340" s="32"/>
      <c r="I340" s="32" t="s">
        <v>964</v>
      </c>
      <c r="J340" s="207"/>
      <c r="K340" s="32"/>
      <c r="L340" s="32"/>
      <c r="M340" s="32"/>
      <c r="N340" s="32"/>
      <c r="O340" s="207"/>
      <c r="P340" s="207"/>
      <c r="Q340" s="207"/>
      <c r="R340" s="207"/>
      <c r="S340" s="207">
        <f>Table2[[#This Row],[Minimum possible value]]</f>
        <v>0</v>
      </c>
      <c r="T340" s="207">
        <f>Table2[[#This Row],[Maximum likely or possible value]]</f>
        <v>0</v>
      </c>
      <c r="U340" s="207"/>
      <c r="V340" s="207"/>
      <c r="W340" s="207"/>
      <c r="X340" s="207"/>
      <c r="Y340" s="12" t="s">
        <v>965</v>
      </c>
      <c r="Z340" s="255"/>
      <c r="AA340" s="439"/>
      <c r="AB340" s="433"/>
      <c r="AC340" s="433"/>
      <c r="AD340" s="34"/>
      <c r="AE340" s="34"/>
      <c r="AF340" s="34"/>
      <c r="AG340" s="167"/>
      <c r="AH340" s="34"/>
      <c r="AI340" s="170"/>
      <c r="AJ340" s="13"/>
      <c r="AK340" s="13"/>
      <c r="AL340" s="13"/>
      <c r="AM340" s="13"/>
      <c r="AN340" s="13"/>
      <c r="AO340" s="462"/>
      <c r="AP340" s="462"/>
      <c r="AQ340" s="462"/>
      <c r="AR340" s="462"/>
      <c r="AS340" s="462"/>
      <c r="AT340" s="462"/>
      <c r="AU340" s="462"/>
      <c r="AV340" s="462"/>
      <c r="AW340" s="167"/>
      <c r="AX340" s="34"/>
      <c r="AY340" s="12"/>
      <c r="AZ340" s="12"/>
      <c r="BA340" s="13"/>
      <c r="BB340" s="12"/>
      <c r="BC340" s="13"/>
      <c r="BD340" s="13"/>
      <c r="BE340" s="13"/>
      <c r="BF340" s="13"/>
      <c r="BG340" s="13"/>
      <c r="BH340" s="13"/>
      <c r="BI340" s="13"/>
      <c r="BJ340" s="13"/>
      <c r="BK340" s="13"/>
      <c r="BL340" s="167"/>
      <c r="BM340" s="34"/>
      <c r="BN340" s="12"/>
      <c r="BO340" s="13"/>
      <c r="BP340" s="13"/>
      <c r="BQ340" s="12"/>
      <c r="BR340" s="13"/>
      <c r="BS340" s="13"/>
      <c r="BT340" s="13"/>
      <c r="BU340" s="13"/>
      <c r="BV340" s="13"/>
      <c r="BW340" s="13"/>
      <c r="BX340" s="5">
        <f t="shared" si="16"/>
        <v>1</v>
      </c>
    </row>
    <row r="341" spans="1:76" s="208" customFormat="1" ht="25" hidden="1">
      <c r="A341" s="551">
        <v>39</v>
      </c>
      <c r="B341" s="544">
        <v>5</v>
      </c>
      <c r="C341" s="551" t="s">
        <v>2386</v>
      </c>
      <c r="D341" s="551">
        <v>48</v>
      </c>
      <c r="E341" s="551" t="s">
        <v>2261</v>
      </c>
      <c r="F341" s="551"/>
      <c r="G341" s="551"/>
      <c r="H341" s="551"/>
      <c r="I341" s="599" t="s">
        <v>2315</v>
      </c>
      <c r="J341" s="280"/>
      <c r="K341" s="599" t="s">
        <v>2316</v>
      </c>
      <c r="L341" s="551" t="s">
        <v>2438</v>
      </c>
      <c r="M341" s="551"/>
      <c r="N341" s="551"/>
      <c r="O341" s="601" t="s">
        <v>2511</v>
      </c>
      <c r="P341" s="544" t="str">
        <f>Table2[[#This Row],[measurementTerm]]</f>
        <v>SD5PercentDegreeDay</v>
      </c>
      <c r="Q341" s="544"/>
      <c r="R341" s="601"/>
      <c r="S341" s="601">
        <f>Table2[[#This Row],[Minimum possible value]]</f>
        <v>0</v>
      </c>
      <c r="T341" s="601">
        <f>Table2[[#This Row],[Maximum likely or possible value]]</f>
        <v>0</v>
      </c>
      <c r="U341" s="601"/>
      <c r="V341" s="601"/>
      <c r="W341" s="601"/>
      <c r="X341" s="601"/>
      <c r="Y341" s="569"/>
      <c r="Z341" s="13"/>
      <c r="AA341" s="572"/>
      <c r="AB341" s="13"/>
      <c r="AC341" s="13"/>
      <c r="AD341" s="13"/>
      <c r="AE341" s="13"/>
      <c r="AF341" s="13"/>
      <c r="AG341" s="164"/>
      <c r="AH341" s="572"/>
      <c r="AI341" s="170"/>
      <c r="AJ341" s="572"/>
      <c r="AK341" s="572"/>
      <c r="AL341" s="572"/>
      <c r="AM341" s="572"/>
      <c r="AN341" s="572"/>
      <c r="AO341" s="13"/>
      <c r="AP341" s="13"/>
      <c r="AQ341" s="13"/>
      <c r="AR341" s="13"/>
      <c r="AS341" s="13"/>
      <c r="AT341" s="13"/>
      <c r="AU341" s="13"/>
      <c r="AV341" s="13"/>
      <c r="AW341" s="164"/>
      <c r="AX341" s="13"/>
      <c r="AY341" s="569"/>
      <c r="AZ341" s="569"/>
      <c r="BA341" s="572"/>
      <c r="BB341" s="569"/>
      <c r="BC341" s="572"/>
      <c r="BD341" s="572"/>
      <c r="BE341" s="572"/>
      <c r="BF341" s="572"/>
      <c r="BG341" s="572"/>
      <c r="BH341" s="13"/>
      <c r="BI341" s="13"/>
      <c r="BJ341" s="13"/>
      <c r="BK341" s="13"/>
      <c r="BL341" s="164"/>
      <c r="BM341" s="13"/>
      <c r="BN341" s="12"/>
      <c r="BO341" s="572"/>
      <c r="BP341" s="13"/>
      <c r="BQ341" s="12"/>
      <c r="BR341" s="572"/>
      <c r="BS341" s="572"/>
      <c r="BT341" s="572"/>
      <c r="BU341" s="572"/>
      <c r="BV341" s="572"/>
      <c r="BW341" s="572"/>
      <c r="BX341" s="580">
        <f t="shared" si="16"/>
        <v>0</v>
      </c>
    </row>
    <row r="342" spans="1:76" s="208" customFormat="1" ht="14.5" hidden="1">
      <c r="A342" s="32">
        <f>A341+1</f>
        <v>40</v>
      </c>
      <c r="B342" s="16">
        <v>5</v>
      </c>
      <c r="C342" s="32" t="s">
        <v>2386</v>
      </c>
      <c r="D342" s="32">
        <v>9</v>
      </c>
      <c r="E342" s="32" t="s">
        <v>856</v>
      </c>
      <c r="F342" s="32"/>
      <c r="G342" s="32"/>
      <c r="H342" s="32"/>
      <c r="I342" s="32" t="s">
        <v>966</v>
      </c>
      <c r="J342" s="207"/>
      <c r="K342" s="32"/>
      <c r="L342" s="32"/>
      <c r="M342" s="32"/>
      <c r="N342" s="32"/>
      <c r="O342" s="207"/>
      <c r="P342" s="207"/>
      <c r="Q342" s="207"/>
      <c r="R342" s="207"/>
      <c r="S342" s="207">
        <f>Table2[[#This Row],[Minimum possible value]]</f>
        <v>0</v>
      </c>
      <c r="T342" s="207">
        <f>Table2[[#This Row],[Maximum likely or possible value]]</f>
        <v>0</v>
      </c>
      <c r="U342" s="207"/>
      <c r="V342" s="207"/>
      <c r="W342" s="207"/>
      <c r="X342" s="207"/>
      <c r="Y342" s="12" t="s">
        <v>967</v>
      </c>
      <c r="Z342" s="371"/>
      <c r="AA342" s="439"/>
      <c r="AB342" s="433"/>
      <c r="AC342" s="433"/>
      <c r="AD342" s="34"/>
      <c r="AE342" s="34"/>
      <c r="AF342" s="34"/>
      <c r="AG342" s="167"/>
      <c r="AH342" s="34"/>
      <c r="AI342" s="170"/>
      <c r="AJ342" s="13"/>
      <c r="AK342" s="13"/>
      <c r="AL342" s="13"/>
      <c r="AM342" s="13"/>
      <c r="AN342" s="13"/>
      <c r="AO342" s="462"/>
      <c r="AP342" s="462"/>
      <c r="AQ342" s="462"/>
      <c r="AR342" s="462"/>
      <c r="AS342" s="462"/>
      <c r="AT342" s="462"/>
      <c r="AU342" s="462"/>
      <c r="AV342" s="462"/>
      <c r="AW342" s="167"/>
      <c r="AX342" s="34"/>
      <c r="AY342" s="12"/>
      <c r="AZ342" s="12"/>
      <c r="BA342" s="13"/>
      <c r="BB342" s="12"/>
      <c r="BC342" s="13"/>
      <c r="BD342" s="13"/>
      <c r="BE342" s="13"/>
      <c r="BF342" s="13"/>
      <c r="BG342" s="13"/>
      <c r="BH342" s="13"/>
      <c r="BI342" s="13"/>
      <c r="BJ342" s="13"/>
      <c r="BK342" s="13"/>
      <c r="BL342" s="167"/>
      <c r="BM342" s="34"/>
      <c r="BN342" s="12"/>
      <c r="BO342" s="13"/>
      <c r="BP342" s="13"/>
      <c r="BQ342" s="12"/>
      <c r="BR342" s="13"/>
      <c r="BS342" s="13"/>
      <c r="BT342" s="13"/>
      <c r="BU342" s="13"/>
      <c r="BV342" s="13"/>
      <c r="BW342" s="13"/>
      <c r="BX342" s="5">
        <f t="shared" si="16"/>
        <v>1</v>
      </c>
    </row>
    <row r="343" spans="1:76" s="208" customFormat="1" ht="25" hidden="1">
      <c r="A343" s="551">
        <v>40</v>
      </c>
      <c r="B343" s="544">
        <v>5</v>
      </c>
      <c r="C343" s="551" t="s">
        <v>2386</v>
      </c>
      <c r="D343" s="551">
        <v>49</v>
      </c>
      <c r="E343" s="551" t="s">
        <v>2261</v>
      </c>
      <c r="F343" s="551"/>
      <c r="G343" s="551"/>
      <c r="H343" s="551"/>
      <c r="I343" s="599" t="s">
        <v>2317</v>
      </c>
      <c r="J343" s="280"/>
      <c r="K343" s="599" t="s">
        <v>2318</v>
      </c>
      <c r="L343" s="551" t="s">
        <v>2438</v>
      </c>
      <c r="M343" s="551"/>
      <c r="N343" s="551"/>
      <c r="O343" s="601" t="s">
        <v>2512</v>
      </c>
      <c r="P343" s="544" t="str">
        <f>Table2[[#This Row],[measurementTerm]]</f>
        <v>SD50PercentDegreeDay</v>
      </c>
      <c r="Q343" s="544"/>
      <c r="R343" s="601"/>
      <c r="S343" s="601">
        <f>Table2[[#This Row],[Minimum possible value]]</f>
        <v>0</v>
      </c>
      <c r="T343" s="601">
        <f>Table2[[#This Row],[Maximum likely or possible value]]</f>
        <v>0</v>
      </c>
      <c r="U343" s="601"/>
      <c r="V343" s="601"/>
      <c r="W343" s="601"/>
      <c r="X343" s="601"/>
      <c r="Y343" s="569"/>
      <c r="Z343" s="13"/>
      <c r="AA343" s="572"/>
      <c r="AB343" s="13"/>
      <c r="AC343" s="13"/>
      <c r="AD343" s="13"/>
      <c r="AE343" s="13"/>
      <c r="AF343" s="13"/>
      <c r="AG343" s="164"/>
      <c r="AH343" s="572"/>
      <c r="AI343" s="170"/>
      <c r="AJ343" s="572"/>
      <c r="AK343" s="572"/>
      <c r="AL343" s="572"/>
      <c r="AM343" s="572"/>
      <c r="AN343" s="572"/>
      <c r="AO343" s="13"/>
      <c r="AP343" s="13"/>
      <c r="AQ343" s="13"/>
      <c r="AR343" s="13"/>
      <c r="AS343" s="13"/>
      <c r="AT343" s="13"/>
      <c r="AU343" s="13"/>
      <c r="AV343" s="13"/>
      <c r="AW343" s="164"/>
      <c r="AX343" s="13"/>
      <c r="AY343" s="569"/>
      <c r="AZ343" s="569"/>
      <c r="BA343" s="572"/>
      <c r="BB343" s="569"/>
      <c r="BC343" s="572"/>
      <c r="BD343" s="572"/>
      <c r="BE343" s="572"/>
      <c r="BF343" s="572"/>
      <c r="BG343" s="572"/>
      <c r="BH343" s="13"/>
      <c r="BI343" s="13"/>
      <c r="BJ343" s="13"/>
      <c r="BK343" s="13"/>
      <c r="BL343" s="164"/>
      <c r="BM343" s="13"/>
      <c r="BN343" s="12"/>
      <c r="BO343" s="572"/>
      <c r="BP343" s="13"/>
      <c r="BQ343" s="12"/>
      <c r="BR343" s="572"/>
      <c r="BS343" s="572"/>
      <c r="BT343" s="572"/>
      <c r="BU343" s="572"/>
      <c r="BV343" s="572"/>
      <c r="BW343" s="572"/>
      <c r="BX343" s="580">
        <f t="shared" si="16"/>
        <v>0</v>
      </c>
    </row>
    <row r="344" spans="1:76" s="208" customFormat="1" ht="168" hidden="1">
      <c r="A344" s="32">
        <f>A343+1</f>
        <v>41</v>
      </c>
      <c r="B344" s="16">
        <v>5</v>
      </c>
      <c r="C344" s="32" t="s">
        <v>2386</v>
      </c>
      <c r="D344" s="32">
        <v>9</v>
      </c>
      <c r="E344" s="32" t="s">
        <v>856</v>
      </c>
      <c r="F344" s="32"/>
      <c r="G344" s="32"/>
      <c r="H344" s="32"/>
      <c r="I344" s="32" t="s">
        <v>968</v>
      </c>
      <c r="J344" s="207"/>
      <c r="K344" s="32"/>
      <c r="L344" s="32" t="s">
        <v>1969</v>
      </c>
      <c r="M344" s="32"/>
      <c r="N344" s="32"/>
      <c r="O344" s="207" t="s">
        <v>969</v>
      </c>
      <c r="P344" s="207"/>
      <c r="Q344" s="207"/>
      <c r="R344" s="207"/>
      <c r="S344" s="207">
        <f>Table2[[#This Row],[Minimum possible value]]</f>
        <v>0</v>
      </c>
      <c r="T344" s="207">
        <f>Table2[[#This Row],[Maximum likely or possible value]]</f>
        <v>0</v>
      </c>
      <c r="U344" s="207"/>
      <c r="V344" s="207"/>
      <c r="W344" s="207"/>
      <c r="X344" s="207"/>
      <c r="Y344" s="12" t="s">
        <v>970</v>
      </c>
      <c r="Z344" s="13"/>
      <c r="AA344" s="13"/>
      <c r="AB344" s="13"/>
      <c r="AC344" s="13"/>
      <c r="AD344" s="13"/>
      <c r="AE344" s="13"/>
      <c r="AF344" s="13"/>
      <c r="AG344" s="164"/>
      <c r="AH344" s="13"/>
      <c r="AI344" s="170"/>
      <c r="AJ344" s="13"/>
      <c r="AK344" s="13"/>
      <c r="AL344" s="13"/>
      <c r="AM344" s="13"/>
      <c r="AN344" s="13"/>
      <c r="AO344" s="491"/>
      <c r="AP344" s="491"/>
      <c r="AQ344" s="491"/>
      <c r="AR344" s="491"/>
      <c r="AS344" s="491"/>
      <c r="AT344" s="491"/>
      <c r="AU344" s="491"/>
      <c r="AV344" s="491"/>
      <c r="AW344" s="164"/>
      <c r="AX344" s="13"/>
      <c r="AY344" s="12"/>
      <c r="AZ344" s="12"/>
      <c r="BA344" s="13"/>
      <c r="BB344" s="12"/>
      <c r="BC344" s="13"/>
      <c r="BD344" s="13"/>
      <c r="BE344" s="13"/>
      <c r="BF344" s="13"/>
      <c r="BG344" s="13"/>
      <c r="BH344" s="13"/>
      <c r="BI344" s="13"/>
      <c r="BJ344" s="13"/>
      <c r="BK344" s="13"/>
      <c r="BL344" s="164"/>
      <c r="BM344" s="13"/>
      <c r="BN344" s="12" t="s">
        <v>968</v>
      </c>
      <c r="BO344" s="13" t="s">
        <v>969</v>
      </c>
      <c r="BP344" s="13"/>
      <c r="BQ344" s="12"/>
      <c r="BR344" s="13" t="s">
        <v>971</v>
      </c>
      <c r="BS344" s="13" t="s">
        <v>78</v>
      </c>
      <c r="BT344" s="13"/>
      <c r="BU344" s="13"/>
      <c r="BV344" s="13"/>
      <c r="BW344" s="13"/>
      <c r="BX344" s="5">
        <f t="shared" si="16"/>
        <v>2</v>
      </c>
    </row>
    <row r="345" spans="1:76" s="208" customFormat="1" ht="25" hidden="1">
      <c r="A345" s="551">
        <v>41</v>
      </c>
      <c r="B345" s="544">
        <v>5</v>
      </c>
      <c r="C345" s="551" t="s">
        <v>2386</v>
      </c>
      <c r="D345" s="551">
        <v>50</v>
      </c>
      <c r="E345" s="551" t="s">
        <v>2261</v>
      </c>
      <c r="F345" s="551"/>
      <c r="G345" s="551"/>
      <c r="H345" s="551"/>
      <c r="I345" s="551" t="s">
        <v>2276</v>
      </c>
      <c r="J345" s="280"/>
      <c r="K345" s="599" t="s">
        <v>2319</v>
      </c>
      <c r="L345" s="551" t="s">
        <v>2438</v>
      </c>
      <c r="M345" s="551"/>
      <c r="N345" s="551"/>
      <c r="O345" s="601" t="s">
        <v>2513</v>
      </c>
      <c r="P345" s="544" t="str">
        <f>Table2[[#This Row],[measurementTerm]]</f>
        <v xml:space="preserve">NumberMeanGT20 </v>
      </c>
      <c r="Q345" s="544"/>
      <c r="R345" s="601"/>
      <c r="S345" s="601">
        <f>Table2[[#This Row],[Minimum possible value]]</f>
        <v>0</v>
      </c>
      <c r="T345" s="601">
        <f>Table2[[#This Row],[Maximum likely or possible value]]</f>
        <v>0</v>
      </c>
      <c r="U345" s="601"/>
      <c r="V345" s="601"/>
      <c r="W345" s="601"/>
      <c r="X345" s="601"/>
      <c r="Y345" s="569"/>
      <c r="Z345" s="13"/>
      <c r="AA345" s="572"/>
      <c r="AB345" s="13"/>
      <c r="AC345" s="13"/>
      <c r="AD345" s="13"/>
      <c r="AE345" s="13"/>
      <c r="AF345" s="13"/>
      <c r="AG345" s="164"/>
      <c r="AH345" s="572"/>
      <c r="AI345" s="170"/>
      <c r="AJ345" s="572"/>
      <c r="AK345" s="572"/>
      <c r="AL345" s="572"/>
      <c r="AM345" s="572"/>
      <c r="AN345" s="572"/>
      <c r="AO345" s="13"/>
      <c r="AP345" s="13"/>
      <c r="AQ345" s="13"/>
      <c r="AR345" s="13"/>
      <c r="AS345" s="13"/>
      <c r="AT345" s="13"/>
      <c r="AU345" s="13"/>
      <c r="AV345" s="13"/>
      <c r="AW345" s="164"/>
      <c r="AX345" s="13"/>
      <c r="AY345" s="569"/>
      <c r="AZ345" s="569"/>
      <c r="BA345" s="572"/>
      <c r="BB345" s="569"/>
      <c r="BC345" s="572"/>
      <c r="BD345" s="572"/>
      <c r="BE345" s="572"/>
      <c r="BF345" s="572"/>
      <c r="BG345" s="572"/>
      <c r="BH345" s="13"/>
      <c r="BI345" s="13"/>
      <c r="BJ345" s="13"/>
      <c r="BK345" s="13"/>
      <c r="BL345" s="164"/>
      <c r="BM345" s="13"/>
      <c r="BN345" s="12"/>
      <c r="BO345" s="572"/>
      <c r="BP345" s="13"/>
      <c r="BQ345" s="13"/>
      <c r="BR345" s="572"/>
      <c r="BS345" s="572"/>
      <c r="BT345" s="572"/>
      <c r="BU345" s="572"/>
      <c r="BV345" s="572"/>
      <c r="BW345" s="572"/>
      <c r="BX345" s="580">
        <f t="shared" si="16"/>
        <v>0</v>
      </c>
    </row>
    <row r="346" spans="1:76" s="208" customFormat="1" ht="28" hidden="1">
      <c r="A346" s="32">
        <f>A345+1</f>
        <v>42</v>
      </c>
      <c r="B346" s="16">
        <v>5</v>
      </c>
      <c r="C346" s="32" t="s">
        <v>2386</v>
      </c>
      <c r="D346" s="32">
        <v>9</v>
      </c>
      <c r="E346" s="32" t="s">
        <v>856</v>
      </c>
      <c r="F346" s="32"/>
      <c r="G346" s="32"/>
      <c r="H346" s="32"/>
      <c r="I346" s="32" t="s">
        <v>1706</v>
      </c>
      <c r="J346" s="207"/>
      <c r="K346" s="32"/>
      <c r="L346" s="32"/>
      <c r="M346" s="32"/>
      <c r="N346" s="32"/>
      <c r="O346" s="207"/>
      <c r="P346" s="207"/>
      <c r="Q346" s="207"/>
      <c r="R346" s="207"/>
      <c r="S346" s="207">
        <f>Table2[[#This Row],[Minimum possible value]]</f>
        <v>0</v>
      </c>
      <c r="T346" s="207">
        <f>Table2[[#This Row],[Maximum likely or possible value]]</f>
        <v>0</v>
      </c>
      <c r="U346" s="207"/>
      <c r="V346" s="207"/>
      <c r="W346" s="207"/>
      <c r="X346" s="207"/>
      <c r="Y346" s="12"/>
      <c r="Z346" s="13"/>
      <c r="AA346" s="13"/>
      <c r="AB346" s="13"/>
      <c r="AC346" s="13"/>
      <c r="AD346" s="13"/>
      <c r="AE346" s="13"/>
      <c r="AF346" s="13"/>
      <c r="AG346" s="164"/>
      <c r="AH346" s="13"/>
      <c r="AI346" s="170"/>
      <c r="AJ346" s="13"/>
      <c r="AK346" s="13"/>
      <c r="AL346" s="13"/>
      <c r="AM346" s="13"/>
      <c r="AN346" s="13"/>
      <c r="AO346" s="462"/>
      <c r="AP346" s="462"/>
      <c r="AQ346" s="462"/>
      <c r="AR346" s="462"/>
      <c r="AS346" s="462"/>
      <c r="AT346" s="462"/>
      <c r="AU346" s="462"/>
      <c r="AV346" s="462"/>
      <c r="AW346" s="164"/>
      <c r="AX346" s="13"/>
      <c r="AY346" s="12" t="s">
        <v>1707</v>
      </c>
      <c r="AZ346" s="12" t="s">
        <v>1707</v>
      </c>
      <c r="BA346" s="13"/>
      <c r="BB346" s="12" t="s">
        <v>1707</v>
      </c>
      <c r="BC346" s="13"/>
      <c r="BD346" s="13"/>
      <c r="BE346" s="13"/>
      <c r="BF346" s="13"/>
      <c r="BG346" s="13" t="s">
        <v>1706</v>
      </c>
      <c r="BH346" s="13"/>
      <c r="BI346" s="13"/>
      <c r="BJ346" s="13"/>
      <c r="BK346" s="13"/>
      <c r="BL346" s="164"/>
      <c r="BM346" s="13"/>
      <c r="BN346" s="12"/>
      <c r="BO346" s="13"/>
      <c r="BP346" s="13"/>
      <c r="BQ346" s="13"/>
      <c r="BR346" s="13"/>
      <c r="BS346" s="13"/>
      <c r="BT346" s="13"/>
      <c r="BU346" s="13"/>
      <c r="BV346" s="13"/>
      <c r="BW346" s="13"/>
      <c r="BX346" s="5">
        <f t="shared" si="16"/>
        <v>1</v>
      </c>
    </row>
    <row r="347" spans="1:76" s="208" customFormat="1" ht="25" hidden="1">
      <c r="A347" s="551">
        <v>42</v>
      </c>
      <c r="B347" s="544">
        <v>5</v>
      </c>
      <c r="C347" s="551" t="s">
        <v>2386</v>
      </c>
      <c r="D347" s="551">
        <v>51</v>
      </c>
      <c r="E347" s="551" t="s">
        <v>2261</v>
      </c>
      <c r="F347" s="551"/>
      <c r="G347" s="551"/>
      <c r="H347" s="551"/>
      <c r="I347" s="551" t="s">
        <v>2277</v>
      </c>
      <c r="J347" s="280"/>
      <c r="K347" s="599" t="s">
        <v>2320</v>
      </c>
      <c r="L347" s="551" t="s">
        <v>2438</v>
      </c>
      <c r="M347" s="551"/>
      <c r="N347" s="551"/>
      <c r="O347" s="601" t="s">
        <v>2514</v>
      </c>
      <c r="P347" s="544" t="str">
        <f>Table2[[#This Row],[measurementTerm]]</f>
        <v>NumberMeanLT2</v>
      </c>
      <c r="Q347" s="544"/>
      <c r="R347" s="601"/>
      <c r="S347" s="601">
        <f>Table2[[#This Row],[Minimum possible value]]</f>
        <v>0</v>
      </c>
      <c r="T347" s="601">
        <f>Table2[[#This Row],[Maximum likely or possible value]]</f>
        <v>0</v>
      </c>
      <c r="U347" s="601"/>
      <c r="V347" s="601"/>
      <c r="W347" s="601"/>
      <c r="X347" s="601"/>
      <c r="Y347" s="569"/>
      <c r="Z347" s="13"/>
      <c r="AA347" s="572"/>
      <c r="AB347" s="13"/>
      <c r="AC347" s="13"/>
      <c r="AD347" s="13"/>
      <c r="AE347" s="13"/>
      <c r="AF347" s="13"/>
      <c r="AG347" s="164"/>
      <c r="AH347" s="572"/>
      <c r="AI347" s="170"/>
      <c r="AJ347" s="572"/>
      <c r="AK347" s="572"/>
      <c r="AL347" s="572"/>
      <c r="AM347" s="572"/>
      <c r="AN347" s="572"/>
      <c r="AO347" s="13"/>
      <c r="AP347" s="13"/>
      <c r="AQ347" s="13"/>
      <c r="AR347" s="13"/>
      <c r="AS347" s="13"/>
      <c r="AT347" s="13"/>
      <c r="AU347" s="13"/>
      <c r="AV347" s="13"/>
      <c r="AW347" s="164"/>
      <c r="AX347" s="13"/>
      <c r="AY347" s="569"/>
      <c r="AZ347" s="569"/>
      <c r="BA347" s="572"/>
      <c r="BB347" s="569"/>
      <c r="BC347" s="572"/>
      <c r="BD347" s="572"/>
      <c r="BE347" s="572"/>
      <c r="BF347" s="572"/>
      <c r="BG347" s="572"/>
      <c r="BH347" s="13"/>
      <c r="BI347" s="13"/>
      <c r="BJ347" s="13"/>
      <c r="BK347" s="13"/>
      <c r="BL347" s="164"/>
      <c r="BM347" s="13"/>
      <c r="BN347" s="12"/>
      <c r="BO347" s="572"/>
      <c r="BP347" s="13"/>
      <c r="BQ347" s="13"/>
      <c r="BR347" s="572"/>
      <c r="BS347" s="572"/>
      <c r="BT347" s="572"/>
      <c r="BU347" s="572"/>
      <c r="BV347" s="572"/>
      <c r="BW347" s="572"/>
      <c r="BX347" s="580">
        <f t="shared" si="16"/>
        <v>0</v>
      </c>
    </row>
    <row r="348" spans="1:76" s="208" customFormat="1" ht="28" hidden="1">
      <c r="A348" s="32">
        <f>A347+1</f>
        <v>43</v>
      </c>
      <c r="B348" s="16">
        <v>5</v>
      </c>
      <c r="C348" s="32" t="s">
        <v>2386</v>
      </c>
      <c r="D348" s="32">
        <v>9</v>
      </c>
      <c r="E348" s="32" t="s">
        <v>856</v>
      </c>
      <c r="F348" s="32"/>
      <c r="G348" s="32"/>
      <c r="H348" s="32"/>
      <c r="I348" s="32" t="s">
        <v>1711</v>
      </c>
      <c r="J348" s="207"/>
      <c r="K348" s="32"/>
      <c r="L348" s="32"/>
      <c r="M348" s="32"/>
      <c r="N348" s="32"/>
      <c r="O348" s="207"/>
      <c r="P348" s="207"/>
      <c r="Q348" s="207"/>
      <c r="R348" s="207"/>
      <c r="S348" s="207">
        <f>Table2[[#This Row],[Minimum possible value]]</f>
        <v>0</v>
      </c>
      <c r="T348" s="207">
        <f>Table2[[#This Row],[Maximum likely or possible value]]</f>
        <v>0</v>
      </c>
      <c r="U348" s="207"/>
      <c r="V348" s="207"/>
      <c r="W348" s="207"/>
      <c r="X348" s="207"/>
      <c r="Y348" s="12"/>
      <c r="Z348" s="13"/>
      <c r="AA348" s="13"/>
      <c r="AB348" s="13"/>
      <c r="AC348" s="13"/>
      <c r="AD348" s="13"/>
      <c r="AE348" s="13"/>
      <c r="AF348" s="13"/>
      <c r="AG348" s="164"/>
      <c r="AH348" s="13"/>
      <c r="AI348" s="170"/>
      <c r="AJ348" s="13"/>
      <c r="AK348" s="13"/>
      <c r="AL348" s="13"/>
      <c r="AM348" s="13"/>
      <c r="AN348" s="13"/>
      <c r="AO348" s="491"/>
      <c r="AP348" s="491"/>
      <c r="AQ348" s="491"/>
      <c r="AR348" s="491"/>
      <c r="AS348" s="491"/>
      <c r="AT348" s="491"/>
      <c r="AU348" s="491"/>
      <c r="AV348" s="491"/>
      <c r="AW348" s="164"/>
      <c r="AX348" s="13"/>
      <c r="AY348" s="12" t="s">
        <v>1710</v>
      </c>
      <c r="AZ348" s="12" t="s">
        <v>1710</v>
      </c>
      <c r="BA348" s="13"/>
      <c r="BB348" s="12" t="s">
        <v>1710</v>
      </c>
      <c r="BC348" s="13"/>
      <c r="BD348" s="13"/>
      <c r="BE348" s="13"/>
      <c r="BF348" s="13"/>
      <c r="BG348" s="13" t="s">
        <v>1711</v>
      </c>
      <c r="BH348" s="13"/>
      <c r="BI348" s="13"/>
      <c r="BJ348" s="13"/>
      <c r="BK348" s="13"/>
      <c r="BL348" s="164"/>
      <c r="BM348" s="13"/>
      <c r="BN348" s="12"/>
      <c r="BO348" s="13"/>
      <c r="BP348" s="13"/>
      <c r="BQ348" s="13"/>
      <c r="BR348" s="13"/>
      <c r="BS348" s="13"/>
      <c r="BT348" s="13"/>
      <c r="BU348" s="13"/>
      <c r="BV348" s="13"/>
      <c r="BW348" s="13"/>
      <c r="BX348" s="5">
        <f t="shared" si="16"/>
        <v>1</v>
      </c>
    </row>
    <row r="349" spans="1:76" s="208" customFormat="1" ht="25" hidden="1">
      <c r="A349" s="551">
        <v>43</v>
      </c>
      <c r="B349" s="544">
        <v>5</v>
      </c>
      <c r="C349" s="551" t="s">
        <v>2386</v>
      </c>
      <c r="D349" s="551">
        <v>52</v>
      </c>
      <c r="E349" s="551" t="s">
        <v>2261</v>
      </c>
      <c r="F349" s="551"/>
      <c r="G349" s="551"/>
      <c r="H349" s="551"/>
      <c r="I349" s="551" t="s">
        <v>2278</v>
      </c>
      <c r="J349" s="280"/>
      <c r="K349" s="599" t="s">
        <v>2321</v>
      </c>
      <c r="L349" s="551" t="s">
        <v>2438</v>
      </c>
      <c r="M349" s="551"/>
      <c r="N349" s="551"/>
      <c r="O349" s="601" t="s">
        <v>2515</v>
      </c>
      <c r="P349" s="544" t="str">
        <f>Table2[[#This Row],[measurementTerm]]</f>
        <v>NumberDaysDec</v>
      </c>
      <c r="Q349" s="544"/>
      <c r="R349" s="601"/>
      <c r="S349" s="601">
        <f>Table2[[#This Row],[Minimum possible value]]</f>
        <v>0</v>
      </c>
      <c r="T349" s="601">
        <f>Table2[[#This Row],[Maximum likely or possible value]]</f>
        <v>0</v>
      </c>
      <c r="U349" s="601"/>
      <c r="V349" s="601"/>
      <c r="W349" s="601"/>
      <c r="X349" s="601"/>
      <c r="Y349" s="569"/>
      <c r="Z349" s="13"/>
      <c r="AA349" s="572"/>
      <c r="AB349" s="13"/>
      <c r="AC349" s="13"/>
      <c r="AD349" s="13"/>
      <c r="AE349" s="13"/>
      <c r="AF349" s="13"/>
      <c r="AG349" s="164"/>
      <c r="AH349" s="572"/>
      <c r="AI349" s="170"/>
      <c r="AJ349" s="572"/>
      <c r="AK349" s="572"/>
      <c r="AL349" s="572"/>
      <c r="AM349" s="572"/>
      <c r="AN349" s="572"/>
      <c r="AO349" s="13"/>
      <c r="AP349" s="13"/>
      <c r="AQ349" s="13"/>
      <c r="AR349" s="13"/>
      <c r="AS349" s="13"/>
      <c r="AT349" s="13"/>
      <c r="AU349" s="13"/>
      <c r="AV349" s="13"/>
      <c r="AW349" s="164"/>
      <c r="AX349" s="13"/>
      <c r="AY349" s="569"/>
      <c r="AZ349" s="569"/>
      <c r="BA349" s="572"/>
      <c r="BB349" s="569"/>
      <c r="BC349" s="572"/>
      <c r="BD349" s="572"/>
      <c r="BE349" s="572"/>
      <c r="BF349" s="572"/>
      <c r="BG349" s="572"/>
      <c r="BH349" s="13"/>
      <c r="BI349" s="13"/>
      <c r="BJ349" s="13"/>
      <c r="BK349" s="13"/>
      <c r="BL349" s="164"/>
      <c r="BM349" s="13"/>
      <c r="BN349" s="12"/>
      <c r="BO349" s="572"/>
      <c r="BP349" s="13"/>
      <c r="BQ349" s="13"/>
      <c r="BR349" s="572"/>
      <c r="BS349" s="572"/>
      <c r="BT349" s="572"/>
      <c r="BU349" s="572"/>
      <c r="BV349" s="572"/>
      <c r="BW349" s="572"/>
      <c r="BX349" s="580">
        <f t="shared" si="16"/>
        <v>0</v>
      </c>
    </row>
    <row r="350" spans="1:76" s="208" customFormat="1" ht="42" hidden="1">
      <c r="A350" s="32">
        <f>A349+1</f>
        <v>44</v>
      </c>
      <c r="B350" s="16">
        <v>5</v>
      </c>
      <c r="C350" s="32" t="s">
        <v>2386</v>
      </c>
      <c r="D350" s="32">
        <v>9</v>
      </c>
      <c r="E350" s="32" t="s">
        <v>856</v>
      </c>
      <c r="F350" s="32"/>
      <c r="G350" s="32"/>
      <c r="H350" s="32"/>
      <c r="I350" s="32" t="s">
        <v>1713</v>
      </c>
      <c r="J350" s="207"/>
      <c r="K350" s="32"/>
      <c r="L350" s="32"/>
      <c r="M350" s="32"/>
      <c r="N350" s="32"/>
      <c r="O350" s="207"/>
      <c r="P350" s="207"/>
      <c r="Q350" s="207"/>
      <c r="R350" s="207"/>
      <c r="S350" s="207">
        <f>Table2[[#This Row],[Minimum possible value]]</f>
        <v>0</v>
      </c>
      <c r="T350" s="207">
        <f>Table2[[#This Row],[Maximum likely or possible value]]</f>
        <v>0</v>
      </c>
      <c r="U350" s="207"/>
      <c r="V350" s="207"/>
      <c r="W350" s="207"/>
      <c r="X350" s="207"/>
      <c r="Y350" s="12"/>
      <c r="Z350" s="13"/>
      <c r="AA350" s="13"/>
      <c r="AB350" s="13"/>
      <c r="AC350" s="13"/>
      <c r="AD350" s="13"/>
      <c r="AE350" s="13"/>
      <c r="AF350" s="13"/>
      <c r="AG350" s="164"/>
      <c r="AH350" s="13"/>
      <c r="AI350" s="170"/>
      <c r="AJ350" s="13"/>
      <c r="AK350" s="13"/>
      <c r="AL350" s="13"/>
      <c r="AM350" s="13"/>
      <c r="AN350" s="13"/>
      <c r="AO350" s="491"/>
      <c r="AP350" s="491"/>
      <c r="AQ350" s="491"/>
      <c r="AR350" s="491"/>
      <c r="AS350" s="491"/>
      <c r="AT350" s="491"/>
      <c r="AU350" s="491"/>
      <c r="AV350" s="491"/>
      <c r="AW350" s="164"/>
      <c r="AX350" s="13"/>
      <c r="AY350" s="12" t="s">
        <v>1712</v>
      </c>
      <c r="AZ350" s="12" t="s">
        <v>1712</v>
      </c>
      <c r="BA350" s="13"/>
      <c r="BB350" s="12" t="s">
        <v>1712</v>
      </c>
      <c r="BC350" s="13"/>
      <c r="BD350" s="13"/>
      <c r="BE350" s="13"/>
      <c r="BF350" s="13"/>
      <c r="BG350" s="13" t="s">
        <v>1713</v>
      </c>
      <c r="BH350" s="13"/>
      <c r="BI350" s="13"/>
      <c r="BJ350" s="13"/>
      <c r="BK350" s="13"/>
      <c r="BL350" s="164"/>
      <c r="BM350" s="13"/>
      <c r="BN350" s="12"/>
      <c r="BO350" s="13"/>
      <c r="BP350" s="13"/>
      <c r="BQ350" s="13"/>
      <c r="BR350" s="13"/>
      <c r="BS350" s="13"/>
      <c r="BT350" s="13"/>
      <c r="BU350" s="13"/>
      <c r="BV350" s="13"/>
      <c r="BW350" s="13"/>
      <c r="BX350" s="5">
        <f t="shared" si="16"/>
        <v>1</v>
      </c>
    </row>
    <row r="351" spans="1:76" s="208" customFormat="1" ht="25" hidden="1">
      <c r="A351" s="551">
        <v>44</v>
      </c>
      <c r="B351" s="544">
        <v>5</v>
      </c>
      <c r="C351" s="551" t="s">
        <v>2386</v>
      </c>
      <c r="D351" s="551">
        <v>53</v>
      </c>
      <c r="E351" s="551" t="s">
        <v>2261</v>
      </c>
      <c r="F351" s="551"/>
      <c r="G351" s="551"/>
      <c r="H351" s="551"/>
      <c r="I351" s="551" t="s">
        <v>2279</v>
      </c>
      <c r="J351" s="280"/>
      <c r="K351" s="599" t="s">
        <v>2322</v>
      </c>
      <c r="L351" s="551" t="s">
        <v>2438</v>
      </c>
      <c r="M351" s="551"/>
      <c r="N351" s="551"/>
      <c r="O351" s="601" t="s">
        <v>2516</v>
      </c>
      <c r="P351" s="544" t="str">
        <f>Table2[[#This Row],[measurementTerm]]</f>
        <v>NumberDaysDec25</v>
      </c>
      <c r="Q351" s="544"/>
      <c r="R351" s="601"/>
      <c r="S351" s="601">
        <f>Table2[[#This Row],[Minimum possible value]]</f>
        <v>0</v>
      </c>
      <c r="T351" s="601">
        <f>Table2[[#This Row],[Maximum likely or possible value]]</f>
        <v>0</v>
      </c>
      <c r="U351" s="601"/>
      <c r="V351" s="601"/>
      <c r="W351" s="601"/>
      <c r="X351" s="601"/>
      <c r="Y351" s="569"/>
      <c r="Z351" s="13"/>
      <c r="AA351" s="572"/>
      <c r="AB351" s="13"/>
      <c r="AC351" s="13"/>
      <c r="AD351" s="13"/>
      <c r="AE351" s="13"/>
      <c r="AF351" s="13"/>
      <c r="AG351" s="164"/>
      <c r="AH351" s="572"/>
      <c r="AI351" s="170"/>
      <c r="AJ351" s="572"/>
      <c r="AK351" s="572"/>
      <c r="AL351" s="572"/>
      <c r="AM351" s="572"/>
      <c r="AN351" s="572"/>
      <c r="AO351" s="13"/>
      <c r="AP351" s="13"/>
      <c r="AQ351" s="13"/>
      <c r="AR351" s="13"/>
      <c r="AS351" s="13"/>
      <c r="AT351" s="13"/>
      <c r="AU351" s="13"/>
      <c r="AV351" s="13"/>
      <c r="AW351" s="164"/>
      <c r="AX351" s="13"/>
      <c r="AY351" s="569"/>
      <c r="AZ351" s="569"/>
      <c r="BA351" s="572"/>
      <c r="BB351" s="569"/>
      <c r="BC351" s="572"/>
      <c r="BD351" s="572"/>
      <c r="BE351" s="572"/>
      <c r="BF351" s="572"/>
      <c r="BG351" s="572"/>
      <c r="BH351" s="13"/>
      <c r="BI351" s="13"/>
      <c r="BJ351" s="13"/>
      <c r="BK351" s="13"/>
      <c r="BL351" s="164"/>
      <c r="BM351" s="13"/>
      <c r="BN351" s="12"/>
      <c r="BO351" s="572"/>
      <c r="BP351" s="13"/>
      <c r="BQ351" s="13"/>
      <c r="BR351" s="572"/>
      <c r="BS351" s="572"/>
      <c r="BT351" s="572"/>
      <c r="BU351" s="572"/>
      <c r="BV351" s="572"/>
      <c r="BW351" s="572"/>
      <c r="BX351" s="580">
        <f t="shared" si="16"/>
        <v>0</v>
      </c>
    </row>
    <row r="352" spans="1:76" s="208" customFormat="1" ht="42" hidden="1">
      <c r="A352" s="32">
        <f>A351+1</f>
        <v>45</v>
      </c>
      <c r="B352" s="16">
        <v>5</v>
      </c>
      <c r="C352" s="32" t="s">
        <v>2386</v>
      </c>
      <c r="D352" s="32">
        <v>9</v>
      </c>
      <c r="E352" s="32" t="s">
        <v>856</v>
      </c>
      <c r="F352" s="32"/>
      <c r="G352" s="32"/>
      <c r="H352" s="32"/>
      <c r="I352" s="32" t="s">
        <v>1728</v>
      </c>
      <c r="J352" s="207"/>
      <c r="K352" s="32"/>
      <c r="L352" s="32"/>
      <c r="M352" s="32"/>
      <c r="N352" s="32"/>
      <c r="O352" s="207"/>
      <c r="P352" s="207"/>
      <c r="Q352" s="207"/>
      <c r="R352" s="207"/>
      <c r="S352" s="207">
        <f>Table2[[#This Row],[Minimum possible value]]</f>
        <v>0</v>
      </c>
      <c r="T352" s="207">
        <f>Table2[[#This Row],[Maximum likely or possible value]]</f>
        <v>0</v>
      </c>
      <c r="U352" s="207"/>
      <c r="V352" s="207"/>
      <c r="W352" s="207"/>
      <c r="X352" s="207"/>
      <c r="Y352" s="12"/>
      <c r="Z352" s="13"/>
      <c r="AA352" s="13"/>
      <c r="AB352" s="13"/>
      <c r="AC352" s="13"/>
      <c r="AD352" s="13"/>
      <c r="AE352" s="13"/>
      <c r="AF352" s="13"/>
      <c r="AG352" s="164"/>
      <c r="AH352" s="13"/>
      <c r="AI352" s="170"/>
      <c r="AJ352" s="13"/>
      <c r="AK352" s="13"/>
      <c r="AL352" s="13"/>
      <c r="AM352" s="13"/>
      <c r="AN352" s="13"/>
      <c r="AO352" s="491"/>
      <c r="AP352" s="491"/>
      <c r="AQ352" s="491"/>
      <c r="AR352" s="491"/>
      <c r="AS352" s="491"/>
      <c r="AT352" s="491"/>
      <c r="AU352" s="491"/>
      <c r="AV352" s="491"/>
      <c r="AW352" s="164"/>
      <c r="AX352" s="13"/>
      <c r="AY352" s="12" t="s">
        <v>1727</v>
      </c>
      <c r="AZ352" s="12" t="s">
        <v>1727</v>
      </c>
      <c r="BA352" s="13"/>
      <c r="BB352" s="12" t="s">
        <v>1727</v>
      </c>
      <c r="BC352" s="13"/>
      <c r="BD352" s="13"/>
      <c r="BE352" s="13"/>
      <c r="BF352" s="13"/>
      <c r="BG352" s="13" t="s">
        <v>1728</v>
      </c>
      <c r="BH352" s="13"/>
      <c r="BI352" s="13"/>
      <c r="BJ352" s="13"/>
      <c r="BK352" s="13"/>
      <c r="BL352" s="164"/>
      <c r="BM352" s="13"/>
      <c r="BN352" s="12"/>
      <c r="BO352" s="13"/>
      <c r="BP352" s="13"/>
      <c r="BQ352" s="13"/>
      <c r="BR352" s="13"/>
      <c r="BS352" s="13"/>
      <c r="BT352" s="13"/>
      <c r="BU352" s="13"/>
      <c r="BV352" s="13"/>
      <c r="BW352" s="13"/>
      <c r="BX352" s="5">
        <f t="shared" si="16"/>
        <v>1</v>
      </c>
    </row>
    <row r="353" spans="1:76" s="208" customFormat="1" ht="25" hidden="1">
      <c r="A353" s="551">
        <v>45</v>
      </c>
      <c r="B353" s="544">
        <v>5</v>
      </c>
      <c r="C353" s="551" t="s">
        <v>2386</v>
      </c>
      <c r="D353" s="551">
        <v>54</v>
      </c>
      <c r="E353" s="551" t="s">
        <v>2261</v>
      </c>
      <c r="F353" s="551"/>
      <c r="G353" s="551"/>
      <c r="H353" s="551"/>
      <c r="I353" s="551" t="s">
        <v>2280</v>
      </c>
      <c r="J353" s="280"/>
      <c r="K353" s="599" t="s">
        <v>2323</v>
      </c>
      <c r="L353" s="551" t="s">
        <v>2438</v>
      </c>
      <c r="M353" s="551"/>
      <c r="N353" s="551"/>
      <c r="O353" s="601" t="s">
        <v>2520</v>
      </c>
      <c r="P353" s="544" t="str">
        <f>Table2[[#This Row],[measurementTerm]]</f>
        <v>NumberDaysDec50</v>
      </c>
      <c r="Q353" s="544"/>
      <c r="R353" s="601"/>
      <c r="S353" s="601">
        <f>Table2[[#This Row],[Minimum possible value]]</f>
        <v>0</v>
      </c>
      <c r="T353" s="601">
        <f>Table2[[#This Row],[Maximum likely or possible value]]</f>
        <v>0</v>
      </c>
      <c r="U353" s="601"/>
      <c r="V353" s="601"/>
      <c r="W353" s="601"/>
      <c r="X353" s="601"/>
      <c r="Y353" s="569"/>
      <c r="Z353" s="13"/>
      <c r="AA353" s="572"/>
      <c r="AB353" s="13"/>
      <c r="AC353" s="13"/>
      <c r="AD353" s="13"/>
      <c r="AE353" s="13"/>
      <c r="AF353" s="13"/>
      <c r="AG353" s="164"/>
      <c r="AH353" s="572"/>
      <c r="AI353" s="170"/>
      <c r="AJ353" s="572"/>
      <c r="AK353" s="572"/>
      <c r="AL353" s="572"/>
      <c r="AM353" s="572"/>
      <c r="AN353" s="572"/>
      <c r="AO353" s="13"/>
      <c r="AP353" s="13"/>
      <c r="AQ353" s="13"/>
      <c r="AR353" s="13"/>
      <c r="AS353" s="13"/>
      <c r="AT353" s="13"/>
      <c r="AU353" s="13"/>
      <c r="AV353" s="13"/>
      <c r="AW353" s="164"/>
      <c r="AX353" s="13"/>
      <c r="AY353" s="569"/>
      <c r="AZ353" s="569"/>
      <c r="BA353" s="572"/>
      <c r="BB353" s="569"/>
      <c r="BC353" s="572"/>
      <c r="BD353" s="572"/>
      <c r="BE353" s="572"/>
      <c r="BF353" s="572"/>
      <c r="BG353" s="572"/>
      <c r="BH353" s="13"/>
      <c r="BI353" s="13"/>
      <c r="BJ353" s="13"/>
      <c r="BK353" s="13"/>
      <c r="BL353" s="164"/>
      <c r="BM353" s="13"/>
      <c r="BN353" s="12"/>
      <c r="BO353" s="572"/>
      <c r="BP353" s="13"/>
      <c r="BQ353" s="13"/>
      <c r="BR353" s="572"/>
      <c r="BS353" s="572"/>
      <c r="BT353" s="572"/>
      <c r="BU353" s="572"/>
      <c r="BV353" s="572"/>
      <c r="BW353" s="572"/>
      <c r="BX353" s="580">
        <f t="shared" si="16"/>
        <v>0</v>
      </c>
    </row>
    <row r="354" spans="1:76" s="208" customFormat="1" ht="28" hidden="1">
      <c r="A354" s="32">
        <f>A353+1</f>
        <v>46</v>
      </c>
      <c r="B354" s="16">
        <v>5</v>
      </c>
      <c r="C354" s="32" t="s">
        <v>2386</v>
      </c>
      <c r="D354" s="32">
        <v>9</v>
      </c>
      <c r="E354" s="32" t="s">
        <v>856</v>
      </c>
      <c r="F354" s="32"/>
      <c r="G354" s="32"/>
      <c r="H354" s="32"/>
      <c r="I354" s="32" t="s">
        <v>1730</v>
      </c>
      <c r="J354" s="207"/>
      <c r="K354" s="32"/>
      <c r="L354" s="32"/>
      <c r="M354" s="32"/>
      <c r="N354" s="32"/>
      <c r="O354" s="207"/>
      <c r="P354" s="207"/>
      <c r="Q354" s="207"/>
      <c r="R354" s="207"/>
      <c r="S354" s="207">
        <f>Table2[[#This Row],[Minimum possible value]]</f>
        <v>0</v>
      </c>
      <c r="T354" s="207">
        <f>Table2[[#This Row],[Maximum likely or possible value]]</f>
        <v>0</v>
      </c>
      <c r="U354" s="207"/>
      <c r="V354" s="207"/>
      <c r="W354" s="207"/>
      <c r="X354" s="207"/>
      <c r="Y354" s="12"/>
      <c r="Z354" s="13"/>
      <c r="AA354" s="13"/>
      <c r="AB354" s="13"/>
      <c r="AC354" s="13"/>
      <c r="AD354" s="13"/>
      <c r="AE354" s="13"/>
      <c r="AF354" s="13"/>
      <c r="AG354" s="164"/>
      <c r="AH354" s="13"/>
      <c r="AI354" s="170"/>
      <c r="AJ354" s="13"/>
      <c r="AK354" s="13"/>
      <c r="AL354" s="13"/>
      <c r="AM354" s="13"/>
      <c r="AN354" s="13"/>
      <c r="AO354" s="491"/>
      <c r="AP354" s="491"/>
      <c r="AQ354" s="491"/>
      <c r="AR354" s="491"/>
      <c r="AS354" s="491"/>
      <c r="AT354" s="491"/>
      <c r="AU354" s="491"/>
      <c r="AV354" s="491"/>
      <c r="AW354" s="164"/>
      <c r="AX354" s="13"/>
      <c r="AY354" s="12" t="s">
        <v>1729</v>
      </c>
      <c r="AZ354" s="12" t="s">
        <v>1729</v>
      </c>
      <c r="BA354" s="13"/>
      <c r="BB354" s="12" t="s">
        <v>1729</v>
      </c>
      <c r="BC354" s="13"/>
      <c r="BD354" s="13"/>
      <c r="BE354" s="13"/>
      <c r="BF354" s="13"/>
      <c r="BG354" s="13" t="s">
        <v>1730</v>
      </c>
      <c r="BH354" s="13"/>
      <c r="BI354" s="13"/>
      <c r="BJ354" s="13"/>
      <c r="BK354" s="13"/>
      <c r="BL354" s="164"/>
      <c r="BM354" s="13"/>
      <c r="BN354" s="12"/>
      <c r="BO354" s="13"/>
      <c r="BP354" s="13"/>
      <c r="BQ354" s="13"/>
      <c r="BR354" s="13"/>
      <c r="BS354" s="13"/>
      <c r="BT354" s="13"/>
      <c r="BU354" s="13"/>
      <c r="BV354" s="13"/>
      <c r="BW354" s="13"/>
      <c r="BX354" s="5">
        <f t="shared" si="16"/>
        <v>1</v>
      </c>
    </row>
    <row r="355" spans="1:76" s="208" customFormat="1" ht="25" hidden="1">
      <c r="A355" s="551">
        <v>46</v>
      </c>
      <c r="B355" s="544">
        <v>5</v>
      </c>
      <c r="C355" s="551" t="s">
        <v>2386</v>
      </c>
      <c r="D355" s="551">
        <v>55</v>
      </c>
      <c r="E355" s="551" t="s">
        <v>2261</v>
      </c>
      <c r="F355" s="551"/>
      <c r="G355" s="551"/>
      <c r="H355" s="551"/>
      <c r="I355" s="551" t="s">
        <v>2281</v>
      </c>
      <c r="J355" s="280"/>
      <c r="K355" s="599" t="s">
        <v>2326</v>
      </c>
      <c r="L355" s="551" t="s">
        <v>2438</v>
      </c>
      <c r="M355" s="551"/>
      <c r="N355" s="551"/>
      <c r="O355" s="601" t="s">
        <v>2521</v>
      </c>
      <c r="P355" s="544" t="str">
        <f>Table2[[#This Row],[measurementTerm]]</f>
        <v>NumberDaysDec95</v>
      </c>
      <c r="Q355" s="544"/>
      <c r="R355" s="601"/>
      <c r="S355" s="601">
        <f>Table2[[#This Row],[Minimum possible value]]</f>
        <v>0</v>
      </c>
      <c r="T355" s="601">
        <f>Table2[[#This Row],[Maximum likely or possible value]]</f>
        <v>0</v>
      </c>
      <c r="U355" s="601"/>
      <c r="V355" s="601"/>
      <c r="W355" s="601"/>
      <c r="X355" s="601"/>
      <c r="Y355" s="569"/>
      <c r="Z355" s="13"/>
      <c r="AA355" s="572"/>
      <c r="AB355" s="13"/>
      <c r="AC355" s="13"/>
      <c r="AD355" s="13"/>
      <c r="AE355" s="13"/>
      <c r="AF355" s="13"/>
      <c r="AG355" s="164"/>
      <c r="AH355" s="572"/>
      <c r="AI355" s="170"/>
      <c r="AJ355" s="572"/>
      <c r="AK355" s="572"/>
      <c r="AL355" s="572"/>
      <c r="AM355" s="572"/>
      <c r="AN355" s="572"/>
      <c r="AO355" s="13"/>
      <c r="AP355" s="13"/>
      <c r="AQ355" s="13"/>
      <c r="AR355" s="13"/>
      <c r="AS355" s="13"/>
      <c r="AT355" s="13"/>
      <c r="AU355" s="13"/>
      <c r="AV355" s="13"/>
      <c r="AW355" s="164"/>
      <c r="AX355" s="13"/>
      <c r="AY355" s="569"/>
      <c r="AZ355" s="569"/>
      <c r="BA355" s="572"/>
      <c r="BB355" s="569"/>
      <c r="BC355" s="572"/>
      <c r="BD355" s="572"/>
      <c r="BE355" s="572"/>
      <c r="BF355" s="572"/>
      <c r="BG355" s="572"/>
      <c r="BH355" s="13"/>
      <c r="BI355" s="13"/>
      <c r="BJ355" s="13"/>
      <c r="BK355" s="13"/>
      <c r="BL355" s="164"/>
      <c r="BM355" s="13"/>
      <c r="BN355" s="12"/>
      <c r="BO355" s="572"/>
      <c r="BP355" s="13"/>
      <c r="BQ355" s="13"/>
      <c r="BR355" s="572"/>
      <c r="BS355" s="572"/>
      <c r="BT355" s="572"/>
      <c r="BU355" s="572"/>
      <c r="BV355" s="572"/>
      <c r="BW355" s="572"/>
      <c r="BX355" s="580">
        <f t="shared" si="16"/>
        <v>0</v>
      </c>
    </row>
    <row r="356" spans="1:76" s="208" customFormat="1" ht="14" hidden="1">
      <c r="A356" s="32">
        <f>A355+1</f>
        <v>47</v>
      </c>
      <c r="B356" s="16">
        <v>5</v>
      </c>
      <c r="C356" s="32" t="s">
        <v>2386</v>
      </c>
      <c r="D356" s="32">
        <v>9</v>
      </c>
      <c r="E356" s="32" t="s">
        <v>856</v>
      </c>
      <c r="F356" s="32"/>
      <c r="G356" s="32"/>
      <c r="H356" s="32"/>
      <c r="I356" s="32" t="s">
        <v>1732</v>
      </c>
      <c r="J356" s="207"/>
      <c r="K356" s="32"/>
      <c r="L356" s="32"/>
      <c r="M356" s="32"/>
      <c r="N356" s="32"/>
      <c r="O356" s="207"/>
      <c r="P356" s="207"/>
      <c r="Q356" s="207"/>
      <c r="R356" s="207"/>
      <c r="S356" s="207">
        <f>Table2[[#This Row],[Minimum possible value]]</f>
        <v>0</v>
      </c>
      <c r="T356" s="207">
        <f>Table2[[#This Row],[Maximum likely or possible value]]</f>
        <v>0</v>
      </c>
      <c r="U356" s="207"/>
      <c r="V356" s="207"/>
      <c r="W356" s="207"/>
      <c r="X356" s="207"/>
      <c r="Y356" s="12"/>
      <c r="Z356" s="13"/>
      <c r="AA356" s="13"/>
      <c r="AB356" s="13"/>
      <c r="AC356" s="13"/>
      <c r="AD356" s="13"/>
      <c r="AE356" s="13"/>
      <c r="AF356" s="13"/>
      <c r="AG356" s="164"/>
      <c r="AH356" s="13"/>
      <c r="AI356" s="170"/>
      <c r="AJ356" s="13"/>
      <c r="AK356" s="13"/>
      <c r="AL356" s="13"/>
      <c r="AM356" s="13"/>
      <c r="AN356" s="13"/>
      <c r="AO356" s="491"/>
      <c r="AP356" s="491"/>
      <c r="AQ356" s="491"/>
      <c r="AR356" s="491"/>
      <c r="AS356" s="491"/>
      <c r="AT356" s="491"/>
      <c r="AU356" s="491"/>
      <c r="AV356" s="491"/>
      <c r="AW356" s="164"/>
      <c r="AX356" s="13"/>
      <c r="AY356" s="12" t="s">
        <v>1731</v>
      </c>
      <c r="AZ356" s="12" t="s">
        <v>1731</v>
      </c>
      <c r="BA356" s="13"/>
      <c r="BB356" s="12" t="s">
        <v>1731</v>
      </c>
      <c r="BC356" s="13"/>
      <c r="BD356" s="13"/>
      <c r="BE356" s="13"/>
      <c r="BF356" s="13"/>
      <c r="BG356" s="13" t="s">
        <v>1732</v>
      </c>
      <c r="BH356" s="13"/>
      <c r="BI356" s="13"/>
      <c r="BJ356" s="13"/>
      <c r="BK356" s="13"/>
      <c r="BL356" s="164"/>
      <c r="BM356" s="13"/>
      <c r="BN356" s="12"/>
      <c r="BO356" s="13"/>
      <c r="BP356" s="13"/>
      <c r="BQ356" s="13"/>
      <c r="BR356" s="13"/>
      <c r="BS356" s="13"/>
      <c r="BT356" s="13"/>
      <c r="BU356" s="13"/>
      <c r="BV356" s="13"/>
      <c r="BW356" s="13"/>
      <c r="BX356" s="5">
        <f t="shared" si="16"/>
        <v>1</v>
      </c>
    </row>
    <row r="357" spans="1:76" s="208" customFormat="1" ht="25" hidden="1">
      <c r="A357" s="551">
        <v>47</v>
      </c>
      <c r="B357" s="544">
        <v>5</v>
      </c>
      <c r="C357" s="551" t="s">
        <v>2386</v>
      </c>
      <c r="D357" s="551">
        <v>56</v>
      </c>
      <c r="E357" s="551" t="s">
        <v>2261</v>
      </c>
      <c r="F357" s="551"/>
      <c r="G357" s="551"/>
      <c r="H357" s="551"/>
      <c r="I357" s="551" t="s">
        <v>2282</v>
      </c>
      <c r="J357" s="280"/>
      <c r="K357" s="599" t="s">
        <v>2327</v>
      </c>
      <c r="L357" s="551" t="s">
        <v>2438</v>
      </c>
      <c r="M357" s="551"/>
      <c r="N357" s="551"/>
      <c r="O357" s="601" t="s">
        <v>2522</v>
      </c>
      <c r="P357" s="544" t="str">
        <f>Table2[[#This Row],[measurementTerm]]</f>
        <v>NumberDaysBetween95and5</v>
      </c>
      <c r="Q357" s="544"/>
      <c r="R357" s="601"/>
      <c r="S357" s="601">
        <f>Table2[[#This Row],[Minimum possible value]]</f>
        <v>0</v>
      </c>
      <c r="T357" s="601">
        <f>Table2[[#This Row],[Maximum likely or possible value]]</f>
        <v>0</v>
      </c>
      <c r="U357" s="601"/>
      <c r="V357" s="601"/>
      <c r="W357" s="601"/>
      <c r="X357" s="601"/>
      <c r="Y357" s="569"/>
      <c r="Z357" s="13"/>
      <c r="AA357" s="572"/>
      <c r="AB357" s="13"/>
      <c r="AC357" s="13"/>
      <c r="AD357" s="13"/>
      <c r="AE357" s="13"/>
      <c r="AF357" s="13"/>
      <c r="AG357" s="164"/>
      <c r="AH357" s="572"/>
      <c r="AI357" s="170"/>
      <c r="AJ357" s="572"/>
      <c r="AK357" s="572"/>
      <c r="AL357" s="572"/>
      <c r="AM357" s="572"/>
      <c r="AN357" s="572"/>
      <c r="AO357" s="13"/>
      <c r="AP357" s="13"/>
      <c r="AQ357" s="13"/>
      <c r="AR357" s="13"/>
      <c r="AS357" s="13"/>
      <c r="AT357" s="13"/>
      <c r="AU357" s="13"/>
      <c r="AV357" s="13"/>
      <c r="AW357" s="164"/>
      <c r="AX357" s="13"/>
      <c r="AY357" s="569"/>
      <c r="AZ357" s="569"/>
      <c r="BA357" s="572"/>
      <c r="BB357" s="569"/>
      <c r="BC357" s="572"/>
      <c r="BD357" s="572"/>
      <c r="BE357" s="572"/>
      <c r="BF357" s="572"/>
      <c r="BG357" s="572"/>
      <c r="BH357" s="13"/>
      <c r="BI357" s="13"/>
      <c r="BJ357" s="13"/>
      <c r="BK357" s="13"/>
      <c r="BL357" s="164"/>
      <c r="BM357" s="13"/>
      <c r="BN357" s="12"/>
      <c r="BO357" s="572"/>
      <c r="BP357" s="13"/>
      <c r="BQ357" s="13"/>
      <c r="BR357" s="572"/>
      <c r="BS357" s="572"/>
      <c r="BT357" s="572"/>
      <c r="BU357" s="572"/>
      <c r="BV357" s="572"/>
      <c r="BW357" s="572"/>
      <c r="BX357" s="580">
        <f t="shared" si="16"/>
        <v>0</v>
      </c>
    </row>
    <row r="358" spans="1:76" s="208" customFormat="1" ht="42" hidden="1">
      <c r="A358" s="32">
        <f>A357+1</f>
        <v>48</v>
      </c>
      <c r="B358" s="16">
        <v>5</v>
      </c>
      <c r="C358" s="32" t="s">
        <v>2386</v>
      </c>
      <c r="D358" s="32">
        <v>9</v>
      </c>
      <c r="E358" s="32" t="s">
        <v>856</v>
      </c>
      <c r="F358" s="32"/>
      <c r="G358" s="32"/>
      <c r="H358" s="32"/>
      <c r="I358" s="32" t="s">
        <v>972</v>
      </c>
      <c r="J358" s="207"/>
      <c r="K358" s="32"/>
      <c r="L358" s="32"/>
      <c r="M358" s="32"/>
      <c r="N358" s="32"/>
      <c r="O358" s="207"/>
      <c r="P358" s="207"/>
      <c r="Q358" s="207"/>
      <c r="R358" s="207"/>
      <c r="S358" s="207">
        <f>Table2[[#This Row],[Minimum possible value]]</f>
        <v>0</v>
      </c>
      <c r="T358" s="207">
        <f>Table2[[#This Row],[Maximum likely or possible value]]</f>
        <v>0</v>
      </c>
      <c r="U358" s="207"/>
      <c r="V358" s="207"/>
      <c r="W358" s="207"/>
      <c r="X358" s="207"/>
      <c r="Y358" s="12" t="s">
        <v>973</v>
      </c>
      <c r="Z358" s="255"/>
      <c r="AA358" s="129" t="s">
        <v>974</v>
      </c>
      <c r="AB358" s="434" t="s">
        <v>975</v>
      </c>
      <c r="AC358" s="434"/>
      <c r="AD358" s="37"/>
      <c r="AE358" s="37"/>
      <c r="AF358" s="37"/>
      <c r="AG358" s="168"/>
      <c r="AH358" s="37"/>
      <c r="AI358" s="170"/>
      <c r="AJ358" s="13"/>
      <c r="AK358" s="13"/>
      <c r="AL358" s="13"/>
      <c r="AM358" s="13"/>
      <c r="AN358" s="13"/>
      <c r="AO358" s="491"/>
      <c r="AP358" s="491"/>
      <c r="AQ358" s="491"/>
      <c r="AR358" s="491"/>
      <c r="AS358" s="491"/>
      <c r="AT358" s="491"/>
      <c r="AU358" s="491"/>
      <c r="AV358" s="491"/>
      <c r="AW358" s="168"/>
      <c r="AX358" s="37"/>
      <c r="AY358" s="12" t="s">
        <v>1725</v>
      </c>
      <c r="AZ358" s="12" t="s">
        <v>1725</v>
      </c>
      <c r="BA358" s="13"/>
      <c r="BB358" s="12" t="s">
        <v>1725</v>
      </c>
      <c r="BC358" s="13"/>
      <c r="BD358" s="13"/>
      <c r="BE358" s="13"/>
      <c r="BF358" s="13"/>
      <c r="BG358" s="13" t="s">
        <v>1726</v>
      </c>
      <c r="BH358" s="13"/>
      <c r="BI358" s="13" t="s">
        <v>2014</v>
      </c>
      <c r="BJ358" s="13"/>
      <c r="BK358" s="13"/>
      <c r="BL358" s="168"/>
      <c r="BM358" s="37"/>
      <c r="BN358" s="12"/>
      <c r="BO358" s="13"/>
      <c r="BP358" s="13"/>
      <c r="BQ358" s="13"/>
      <c r="BR358" s="13"/>
      <c r="BS358" s="13"/>
      <c r="BT358" s="13"/>
      <c r="BU358" s="13"/>
      <c r="BV358" s="13"/>
      <c r="BW358" s="13"/>
      <c r="BX358" s="5">
        <f t="shared" si="16"/>
        <v>2</v>
      </c>
    </row>
    <row r="359" spans="1:76" s="208" customFormat="1" ht="25" hidden="1">
      <c r="A359" s="551">
        <v>48</v>
      </c>
      <c r="B359" s="544">
        <v>5</v>
      </c>
      <c r="C359" s="551" t="s">
        <v>2386</v>
      </c>
      <c r="D359" s="551">
        <v>57</v>
      </c>
      <c r="E359" s="551" t="s">
        <v>2261</v>
      </c>
      <c r="F359" s="551"/>
      <c r="G359" s="551"/>
      <c r="H359" s="551"/>
      <c r="I359" s="551" t="s">
        <v>2283</v>
      </c>
      <c r="J359" s="280"/>
      <c r="K359" s="599" t="s">
        <v>2328</v>
      </c>
      <c r="L359" s="551" t="s">
        <v>2438</v>
      </c>
      <c r="M359" s="551"/>
      <c r="N359" s="551"/>
      <c r="O359" s="601" t="s">
        <v>2517</v>
      </c>
      <c r="P359" s="544" t="str">
        <f>Table2[[#This Row],[measurementTerm]]</f>
        <v>LongestDaysGT20</v>
      </c>
      <c r="Q359" s="544"/>
      <c r="R359" s="601"/>
      <c r="S359" s="601">
        <f>Table2[[#This Row],[Minimum possible value]]</f>
        <v>0</v>
      </c>
      <c r="T359" s="601">
        <f>Table2[[#This Row],[Maximum likely or possible value]]</f>
        <v>0</v>
      </c>
      <c r="U359" s="601"/>
      <c r="V359" s="601"/>
      <c r="W359" s="601"/>
      <c r="X359" s="601"/>
      <c r="Y359" s="569"/>
      <c r="Z359" s="13"/>
      <c r="AA359" s="572"/>
      <c r="AB359" s="13"/>
      <c r="AC359" s="13"/>
      <c r="AD359" s="13"/>
      <c r="AE359" s="13"/>
      <c r="AF359" s="13"/>
      <c r="AG359" s="164"/>
      <c r="AH359" s="572"/>
      <c r="AI359" s="170"/>
      <c r="AJ359" s="572"/>
      <c r="AK359" s="572"/>
      <c r="AL359" s="572"/>
      <c r="AM359" s="572"/>
      <c r="AN359" s="572"/>
      <c r="AO359" s="13"/>
      <c r="AP359" s="13"/>
      <c r="AQ359" s="13"/>
      <c r="AR359" s="13"/>
      <c r="AS359" s="13"/>
      <c r="AT359" s="13"/>
      <c r="AU359" s="13"/>
      <c r="AV359" s="13"/>
      <c r="AW359" s="164"/>
      <c r="AX359" s="13"/>
      <c r="AY359" s="569"/>
      <c r="AZ359" s="569"/>
      <c r="BA359" s="590"/>
      <c r="BB359" s="569"/>
      <c r="BC359" s="572"/>
      <c r="BD359" s="572"/>
      <c r="BE359" s="572"/>
      <c r="BF359" s="572"/>
      <c r="BG359" s="572"/>
      <c r="BH359" s="13"/>
      <c r="BI359" s="13"/>
      <c r="BJ359" s="13"/>
      <c r="BK359" s="13"/>
      <c r="BL359" s="164"/>
      <c r="BM359" s="13"/>
      <c r="BN359" s="12"/>
      <c r="BO359" s="572"/>
      <c r="BP359" s="13"/>
      <c r="BQ359" s="13"/>
      <c r="BR359" s="572"/>
      <c r="BS359" s="572"/>
      <c r="BT359" s="572"/>
      <c r="BU359" s="572"/>
      <c r="BV359" s="572"/>
      <c r="BW359" s="572"/>
      <c r="BX359" s="580">
        <f t="shared" si="16"/>
        <v>0</v>
      </c>
    </row>
    <row r="360" spans="1:76" s="208" customFormat="1" ht="29" hidden="1">
      <c r="A360" s="32">
        <f>A359+1</f>
        <v>49</v>
      </c>
      <c r="B360" s="16">
        <v>5</v>
      </c>
      <c r="C360" s="32" t="s">
        <v>2386</v>
      </c>
      <c r="D360" s="32">
        <v>9</v>
      </c>
      <c r="E360" s="32" t="s">
        <v>856</v>
      </c>
      <c r="F360" s="32"/>
      <c r="G360" s="32"/>
      <c r="H360" s="32"/>
      <c r="I360" s="32" t="s">
        <v>976</v>
      </c>
      <c r="J360" s="207"/>
      <c r="K360" s="32"/>
      <c r="L360" s="32"/>
      <c r="M360" s="32"/>
      <c r="N360" s="32"/>
      <c r="O360" s="207"/>
      <c r="P360" s="207"/>
      <c r="Q360" s="207"/>
      <c r="R360" s="207"/>
      <c r="S360" s="207">
        <f>Table2[[#This Row],[Minimum possible value]]</f>
        <v>0</v>
      </c>
      <c r="T360" s="207">
        <f>Table2[[#This Row],[Maximum likely or possible value]]</f>
        <v>0</v>
      </c>
      <c r="U360" s="207"/>
      <c r="V360" s="207"/>
      <c r="W360" s="207"/>
      <c r="X360" s="207"/>
      <c r="Y360" s="12" t="s">
        <v>977</v>
      </c>
      <c r="Z360" s="255"/>
      <c r="AA360" s="129" t="s">
        <v>976</v>
      </c>
      <c r="AB360" s="434" t="s">
        <v>978</v>
      </c>
      <c r="AC360" s="434"/>
      <c r="AD360" s="37"/>
      <c r="AE360" s="37"/>
      <c r="AF360" s="37"/>
      <c r="AG360" s="168"/>
      <c r="AH360" s="37"/>
      <c r="AI360" s="170"/>
      <c r="AJ360" s="13"/>
      <c r="AK360" s="13"/>
      <c r="AL360" s="13"/>
      <c r="AM360" s="13"/>
      <c r="AN360" s="13"/>
      <c r="AO360" s="491"/>
      <c r="AP360" s="491"/>
      <c r="AQ360" s="491"/>
      <c r="AR360" s="491"/>
      <c r="AS360" s="491"/>
      <c r="AT360" s="491"/>
      <c r="AU360" s="491"/>
      <c r="AV360" s="491"/>
      <c r="AW360" s="168"/>
      <c r="AX360" s="37"/>
      <c r="AY360" s="12"/>
      <c r="AZ360" s="12"/>
      <c r="BA360" s="150"/>
      <c r="BB360" s="12"/>
      <c r="BC360" s="13"/>
      <c r="BD360" s="13"/>
      <c r="BE360" s="13"/>
      <c r="BF360" s="13"/>
      <c r="BG360" s="13"/>
      <c r="BH360" s="13"/>
      <c r="BI360" s="13"/>
      <c r="BJ360" s="13"/>
      <c r="BK360" s="13"/>
      <c r="BL360" s="168"/>
      <c r="BM360" s="37"/>
      <c r="BN360" s="12"/>
      <c r="BO360" s="13"/>
      <c r="BP360" s="13"/>
      <c r="BQ360" s="13"/>
      <c r="BR360" s="13"/>
      <c r="BS360" s="13"/>
      <c r="BT360" s="13"/>
      <c r="BU360" s="13"/>
      <c r="BV360" s="13"/>
      <c r="BW360" s="13"/>
      <c r="BX360" s="5">
        <f t="shared" si="16"/>
        <v>1</v>
      </c>
    </row>
    <row r="361" spans="1:76" s="208" customFormat="1" ht="25" hidden="1">
      <c r="A361" s="551">
        <v>49</v>
      </c>
      <c r="B361" s="544">
        <v>5</v>
      </c>
      <c r="C361" s="551" t="s">
        <v>2386</v>
      </c>
      <c r="D361" s="551">
        <v>58</v>
      </c>
      <c r="E361" s="551" t="s">
        <v>2261</v>
      </c>
      <c r="F361" s="551"/>
      <c r="G361" s="551"/>
      <c r="H361" s="551"/>
      <c r="I361" s="551" t="s">
        <v>2284</v>
      </c>
      <c r="J361" s="280"/>
      <c r="K361" s="599" t="s">
        <v>2329</v>
      </c>
      <c r="L361" s="551" t="s">
        <v>2438</v>
      </c>
      <c r="M361" s="551"/>
      <c r="N361" s="551"/>
      <c r="O361" s="601" t="s">
        <v>2518</v>
      </c>
      <c r="P361" s="544" t="str">
        <f>Table2[[#This Row],[measurementTerm]]</f>
        <v>LongestDaysLT2</v>
      </c>
      <c r="Q361" s="544"/>
      <c r="R361" s="601"/>
      <c r="S361" s="601">
        <f>Table2[[#This Row],[Minimum possible value]]</f>
        <v>0</v>
      </c>
      <c r="T361" s="601">
        <f>Table2[[#This Row],[Maximum likely or possible value]]</f>
        <v>0</v>
      </c>
      <c r="U361" s="601"/>
      <c r="V361" s="601"/>
      <c r="W361" s="601"/>
      <c r="X361" s="601"/>
      <c r="Y361" s="569"/>
      <c r="Z361" s="13"/>
      <c r="AA361" s="572"/>
      <c r="AB361" s="13"/>
      <c r="AC361" s="13"/>
      <c r="AD361" s="13"/>
      <c r="AE361" s="13"/>
      <c r="AF361" s="13"/>
      <c r="AG361" s="164"/>
      <c r="AH361" s="572"/>
      <c r="AI361" s="170"/>
      <c r="AJ361" s="572"/>
      <c r="AK361" s="572"/>
      <c r="AL361" s="572"/>
      <c r="AM361" s="572"/>
      <c r="AN361" s="572"/>
      <c r="AO361" s="13"/>
      <c r="AP361" s="13"/>
      <c r="AQ361" s="13"/>
      <c r="AR361" s="13"/>
      <c r="AS361" s="13"/>
      <c r="AT361" s="13"/>
      <c r="AU361" s="13"/>
      <c r="AV361" s="13"/>
      <c r="AW361" s="164"/>
      <c r="AX361" s="13"/>
      <c r="AY361" s="569"/>
      <c r="AZ361" s="569"/>
      <c r="BA361" s="572"/>
      <c r="BB361" s="569"/>
      <c r="BC361" s="572"/>
      <c r="BD361" s="572"/>
      <c r="BE361" s="572"/>
      <c r="BF361" s="572"/>
      <c r="BG361" s="572"/>
      <c r="BH361" s="13"/>
      <c r="BI361" s="13"/>
      <c r="BJ361" s="13"/>
      <c r="BK361" s="13"/>
      <c r="BL361" s="164"/>
      <c r="BM361" s="13"/>
      <c r="BN361" s="12"/>
      <c r="BO361" s="572"/>
      <c r="BP361" s="13"/>
      <c r="BQ361" s="13"/>
      <c r="BR361" s="572"/>
      <c r="BS361" s="572"/>
      <c r="BT361" s="572"/>
      <c r="BU361" s="572"/>
      <c r="BV361" s="572"/>
      <c r="BW361" s="572"/>
      <c r="BX361" s="580">
        <f t="shared" si="16"/>
        <v>0</v>
      </c>
    </row>
    <row r="362" spans="1:76" s="208" customFormat="1" ht="29" hidden="1">
      <c r="A362" s="32">
        <f>A361+1</f>
        <v>50</v>
      </c>
      <c r="B362" s="16">
        <v>5</v>
      </c>
      <c r="C362" s="32" t="s">
        <v>2386</v>
      </c>
      <c r="D362" s="32">
        <v>9</v>
      </c>
      <c r="E362" s="32" t="s">
        <v>856</v>
      </c>
      <c r="F362" s="32"/>
      <c r="G362" s="32"/>
      <c r="H362" s="32"/>
      <c r="I362" s="32" t="s">
        <v>979</v>
      </c>
      <c r="J362" s="207"/>
      <c r="K362" s="32"/>
      <c r="L362" s="32"/>
      <c r="M362" s="32"/>
      <c r="N362" s="32"/>
      <c r="O362" s="207"/>
      <c r="P362" s="207"/>
      <c r="Q362" s="207"/>
      <c r="R362" s="207"/>
      <c r="S362" s="207">
        <f>Table2[[#This Row],[Minimum possible value]]</f>
        <v>0</v>
      </c>
      <c r="T362" s="207">
        <f>Table2[[#This Row],[Maximum likely or possible value]]</f>
        <v>0</v>
      </c>
      <c r="U362" s="207"/>
      <c r="V362" s="207"/>
      <c r="W362" s="207"/>
      <c r="X362" s="207"/>
      <c r="Y362" s="12" t="s">
        <v>980</v>
      </c>
      <c r="Z362" s="255"/>
      <c r="AA362" s="129" t="s">
        <v>981</v>
      </c>
      <c r="AB362" s="434" t="s">
        <v>982</v>
      </c>
      <c r="AC362" s="434"/>
      <c r="AD362" s="37"/>
      <c r="AE362" s="37"/>
      <c r="AF362" s="37"/>
      <c r="AG362" s="168"/>
      <c r="AH362" s="37"/>
      <c r="AI362" s="13"/>
      <c r="AJ362" s="13"/>
      <c r="AK362" s="13"/>
      <c r="AL362" s="13"/>
      <c r="AM362" s="13"/>
      <c r="AN362" s="13"/>
      <c r="AO362" s="491"/>
      <c r="AP362" s="491"/>
      <c r="AQ362" s="491"/>
      <c r="AR362" s="491"/>
      <c r="AS362" s="491"/>
      <c r="AT362" s="491"/>
      <c r="AU362" s="491"/>
      <c r="AV362" s="491"/>
      <c r="AW362" s="168"/>
      <c r="AX362" s="37"/>
      <c r="AY362" s="12" t="s">
        <v>1723</v>
      </c>
      <c r="AZ362" s="12" t="s">
        <v>1723</v>
      </c>
      <c r="BA362" s="13"/>
      <c r="BB362" s="13" t="s">
        <v>1723</v>
      </c>
      <c r="BC362" s="13"/>
      <c r="BD362" s="13"/>
      <c r="BE362" s="13"/>
      <c r="BF362" s="13"/>
      <c r="BG362" s="13"/>
      <c r="BH362" s="13"/>
      <c r="BI362" s="13"/>
      <c r="BJ362" s="13"/>
      <c r="BK362" s="13"/>
      <c r="BL362" s="168"/>
      <c r="BM362" s="37"/>
      <c r="BN362" s="12"/>
      <c r="BO362" s="13"/>
      <c r="BP362" s="13"/>
      <c r="BQ362" s="13"/>
      <c r="BR362" s="13"/>
      <c r="BS362" s="13"/>
      <c r="BT362" s="13"/>
      <c r="BU362" s="13"/>
      <c r="BV362" s="13"/>
      <c r="BW362" s="13"/>
      <c r="BX362" s="5">
        <f t="shared" si="16"/>
        <v>2</v>
      </c>
    </row>
    <row r="363" spans="1:76" s="208" customFormat="1" ht="25" hidden="1">
      <c r="A363" s="551">
        <v>50</v>
      </c>
      <c r="B363" s="544">
        <v>5</v>
      </c>
      <c r="C363" s="551" t="s">
        <v>2386</v>
      </c>
      <c r="D363" s="551">
        <v>59</v>
      </c>
      <c r="E363" s="551" t="s">
        <v>2261</v>
      </c>
      <c r="F363" s="551"/>
      <c r="G363" s="551"/>
      <c r="H363" s="551"/>
      <c r="I363" s="551" t="s">
        <v>2324</v>
      </c>
      <c r="J363" s="280"/>
      <c r="K363" s="599" t="s">
        <v>2325</v>
      </c>
      <c r="L363" s="551" t="s">
        <v>2438</v>
      </c>
      <c r="M363" s="551"/>
      <c r="N363" s="551"/>
      <c r="O363" s="601" t="s">
        <v>2519</v>
      </c>
      <c r="P363" s="544" t="str">
        <f>Table2[[#This Row],[measurementTerm]]</f>
        <v>NumberDaysDec75</v>
      </c>
      <c r="Q363" s="544"/>
      <c r="R363" s="601"/>
      <c r="S363" s="601">
        <f>Table2[[#This Row],[Minimum possible value]]</f>
        <v>0</v>
      </c>
      <c r="T363" s="601">
        <f>Table2[[#This Row],[Maximum likely or possible value]]</f>
        <v>0</v>
      </c>
      <c r="U363" s="601"/>
      <c r="V363" s="601"/>
      <c r="W363" s="601"/>
      <c r="X363" s="601"/>
      <c r="Y363" s="569"/>
      <c r="Z363" s="13"/>
      <c r="AA363" s="572"/>
      <c r="AB363" s="13"/>
      <c r="AC363" s="13"/>
      <c r="AD363" s="13"/>
      <c r="AE363" s="13"/>
      <c r="AF363" s="13"/>
      <c r="AG363" s="164"/>
      <c r="AH363" s="572"/>
      <c r="AI363" s="13"/>
      <c r="AJ363" s="572"/>
      <c r="AK363" s="572"/>
      <c r="AL363" s="572"/>
      <c r="AM363" s="572"/>
      <c r="AN363" s="572"/>
      <c r="AO363" s="13"/>
      <c r="AP363" s="13"/>
      <c r="AQ363" s="13"/>
      <c r="AR363" s="13"/>
      <c r="AS363" s="13"/>
      <c r="AT363" s="13"/>
      <c r="AU363" s="13"/>
      <c r="AV363" s="13"/>
      <c r="AW363" s="164"/>
      <c r="AX363" s="13"/>
      <c r="AY363" s="569"/>
      <c r="AZ363" s="569"/>
      <c r="BA363" s="572"/>
      <c r="BB363" s="572"/>
      <c r="BC363" s="572"/>
      <c r="BD363" s="572"/>
      <c r="BE363" s="572"/>
      <c r="BF363" s="572"/>
      <c r="BG363" s="572"/>
      <c r="BH363" s="13"/>
      <c r="BI363" s="13"/>
      <c r="BJ363" s="13"/>
      <c r="BK363" s="13"/>
      <c r="BL363" s="164"/>
      <c r="BM363" s="13"/>
      <c r="BN363" s="12"/>
      <c r="BO363" s="572"/>
      <c r="BP363" s="13"/>
      <c r="BQ363" s="13"/>
      <c r="BR363" s="572"/>
      <c r="BS363" s="572"/>
      <c r="BT363" s="572"/>
      <c r="BU363" s="572"/>
      <c r="BV363" s="572"/>
      <c r="BW363" s="572"/>
      <c r="BX363" s="580">
        <f t="shared" ref="BX363:BX394" si="17">COUNTIF(Y363,"*")+COUNTIF(AI363,"*")+COUNTIF(AY363,"*")+COUNTIF(BN363,"*")</f>
        <v>0</v>
      </c>
    </row>
    <row r="364" spans="1:76" s="208" customFormat="1" ht="29" hidden="1">
      <c r="A364" s="32">
        <f>A363+1</f>
        <v>51</v>
      </c>
      <c r="B364" s="16">
        <v>5</v>
      </c>
      <c r="C364" s="32" t="s">
        <v>2386</v>
      </c>
      <c r="D364" s="32">
        <v>9</v>
      </c>
      <c r="E364" s="32" t="s">
        <v>856</v>
      </c>
      <c r="F364" s="32"/>
      <c r="G364" s="32"/>
      <c r="H364" s="32"/>
      <c r="I364" s="32" t="s">
        <v>983</v>
      </c>
      <c r="J364" s="207"/>
      <c r="K364" s="32"/>
      <c r="L364" s="32"/>
      <c r="M364" s="32"/>
      <c r="N364" s="32"/>
      <c r="O364" s="207"/>
      <c r="P364" s="207"/>
      <c r="Q364" s="207"/>
      <c r="R364" s="207"/>
      <c r="S364" s="207">
        <f>Table2[[#This Row],[Minimum possible value]]</f>
        <v>0</v>
      </c>
      <c r="T364" s="207">
        <f>Table2[[#This Row],[Maximum likely or possible value]]</f>
        <v>0</v>
      </c>
      <c r="U364" s="207"/>
      <c r="V364" s="207"/>
      <c r="W364" s="207"/>
      <c r="X364" s="207"/>
      <c r="Y364" s="12" t="s">
        <v>984</v>
      </c>
      <c r="Z364" s="255"/>
      <c r="AA364" s="129" t="s">
        <v>983</v>
      </c>
      <c r="AB364" s="434" t="s">
        <v>985</v>
      </c>
      <c r="AC364" s="434"/>
      <c r="AD364" s="37"/>
      <c r="AE364" s="37"/>
      <c r="AF364" s="37"/>
      <c r="AG364" s="168"/>
      <c r="AH364" s="37"/>
      <c r="AI364" s="13"/>
      <c r="AJ364" s="13"/>
      <c r="AK364" s="13"/>
      <c r="AL364" s="13"/>
      <c r="AM364" s="13"/>
      <c r="AN364" s="13"/>
      <c r="AO364" s="491"/>
      <c r="AP364" s="491"/>
      <c r="AQ364" s="491"/>
      <c r="AR364" s="491"/>
      <c r="AS364" s="491"/>
      <c r="AT364" s="491"/>
      <c r="AU364" s="491"/>
      <c r="AV364" s="491"/>
      <c r="AW364" s="168"/>
      <c r="AX364" s="37"/>
      <c r="AY364" s="12"/>
      <c r="AZ364" s="12"/>
      <c r="BA364" s="13"/>
      <c r="BB364" s="13"/>
      <c r="BC364" s="13"/>
      <c r="BD364" s="13"/>
      <c r="BE364" s="13"/>
      <c r="BF364" s="13"/>
      <c r="BG364" s="13"/>
      <c r="BH364" s="13"/>
      <c r="BI364" s="13"/>
      <c r="BJ364" s="13"/>
      <c r="BK364" s="13"/>
      <c r="BL364" s="168"/>
      <c r="BM364" s="37"/>
      <c r="BN364" s="12"/>
      <c r="BO364" s="13"/>
      <c r="BP364" s="13"/>
      <c r="BQ364" s="13"/>
      <c r="BR364" s="13"/>
      <c r="BS364" s="13"/>
      <c r="BT364" s="13"/>
      <c r="BU364" s="13"/>
      <c r="BV364" s="13"/>
      <c r="BW364" s="13"/>
      <c r="BX364" s="5">
        <f t="shared" si="17"/>
        <v>1</v>
      </c>
    </row>
    <row r="365" spans="1:76" s="581" customFormat="1" ht="14.5" hidden="1">
      <c r="A365" s="32">
        <f>A364+1</f>
        <v>52</v>
      </c>
      <c r="B365" s="16">
        <v>5</v>
      </c>
      <c r="C365" s="32" t="s">
        <v>2386</v>
      </c>
      <c r="D365" s="32">
        <v>9</v>
      </c>
      <c r="E365" s="32" t="s">
        <v>856</v>
      </c>
      <c r="F365" s="32"/>
      <c r="G365" s="32"/>
      <c r="H365" s="32"/>
      <c r="I365" s="32" t="s">
        <v>986</v>
      </c>
      <c r="J365" s="207"/>
      <c r="K365" s="32"/>
      <c r="L365" s="32"/>
      <c r="M365" s="32"/>
      <c r="N365" s="32"/>
      <c r="O365" s="207"/>
      <c r="P365" s="207"/>
      <c r="Q365" s="207"/>
      <c r="R365" s="207"/>
      <c r="S365" s="207">
        <f>Table2[[#This Row],[Minimum possible value]]</f>
        <v>0</v>
      </c>
      <c r="T365" s="207">
        <f>Table2[[#This Row],[Maximum likely or possible value]]</f>
        <v>0</v>
      </c>
      <c r="U365" s="207"/>
      <c r="V365" s="207"/>
      <c r="W365" s="207"/>
      <c r="X365" s="207"/>
      <c r="Y365" s="12" t="s">
        <v>987</v>
      </c>
      <c r="Z365" s="255"/>
      <c r="AA365" s="129" t="s">
        <v>988</v>
      </c>
      <c r="AB365" s="434" t="s">
        <v>989</v>
      </c>
      <c r="AC365" s="434"/>
      <c r="AD365" s="37"/>
      <c r="AE365" s="37"/>
      <c r="AF365" s="37"/>
      <c r="AG365" s="168"/>
      <c r="AH365" s="37"/>
      <c r="AI365" s="13"/>
      <c r="AJ365" s="13"/>
      <c r="AK365" s="13"/>
      <c r="AL365" s="13"/>
      <c r="AM365" s="13"/>
      <c r="AN365" s="13"/>
      <c r="AO365" s="643"/>
      <c r="AP365" s="643"/>
      <c r="AQ365" s="643"/>
      <c r="AR365" s="643"/>
      <c r="AS365" s="643"/>
      <c r="AT365" s="643"/>
      <c r="AU365" s="643"/>
      <c r="AV365" s="643"/>
      <c r="AW365" s="168"/>
      <c r="AX365" s="37"/>
      <c r="AY365" s="12"/>
      <c r="AZ365" s="12"/>
      <c r="BA365" s="13"/>
      <c r="BB365" s="13"/>
      <c r="BC365" s="13"/>
      <c r="BD365" s="13"/>
      <c r="BE365" s="13"/>
      <c r="BF365" s="13"/>
      <c r="BG365" s="13"/>
      <c r="BH365" s="13"/>
      <c r="BI365" s="13"/>
      <c r="BJ365" s="13"/>
      <c r="BK365" s="13"/>
      <c r="BL365" s="168"/>
      <c r="BM365" s="37"/>
      <c r="BN365" s="12"/>
      <c r="BO365" s="13"/>
      <c r="BP365" s="13"/>
      <c r="BQ365" s="13"/>
      <c r="BR365" s="13"/>
      <c r="BS365" s="13"/>
      <c r="BT365" s="13"/>
      <c r="BU365" s="13"/>
      <c r="BV365" s="13"/>
      <c r="BW365" s="13"/>
      <c r="BX365" s="5">
        <f t="shared" si="17"/>
        <v>1</v>
      </c>
    </row>
    <row r="366" spans="1:76" s="581" customFormat="1" ht="70" hidden="1">
      <c r="A366" s="553">
        <v>51</v>
      </c>
      <c r="B366" s="544">
        <v>5</v>
      </c>
      <c r="C366" s="553" t="s">
        <v>2386</v>
      </c>
      <c r="D366" s="553">
        <v>60</v>
      </c>
      <c r="E366" s="553" t="s">
        <v>813</v>
      </c>
      <c r="F366" s="553"/>
      <c r="G366" s="553" t="s">
        <v>1621</v>
      </c>
      <c r="H366" s="553" t="s">
        <v>1621</v>
      </c>
      <c r="I366" s="553" t="s">
        <v>823</v>
      </c>
      <c r="J366" s="30" t="str">
        <f>_xlfn.CONCAT("'&lt;br&gt;','&lt;b&gt;','",I366, ": ','&lt;/b&gt;',",O366, ",'&lt;/br&gt;',")</f>
        <v>'&lt;br&gt;','&lt;b&gt;','Conductivity: ','&lt;/b&gt;',Conductivity ,'&lt;/br&gt;',</v>
      </c>
      <c r="K366" s="553" t="s">
        <v>825</v>
      </c>
      <c r="L366" s="553" t="s">
        <v>2438</v>
      </c>
      <c r="M366" s="553"/>
      <c r="N366" s="553" t="s">
        <v>2228</v>
      </c>
      <c r="O366" s="553" t="s">
        <v>2227</v>
      </c>
      <c r="P366" s="544" t="str">
        <f>Table2[[#This Row],[measurementTerm]]</f>
        <v xml:space="preserve">Conductivity </v>
      </c>
      <c r="Q366" s="544"/>
      <c r="R366" s="553"/>
      <c r="S366" s="553">
        <f>Table2[[#This Row],[Minimum possible value]]</f>
        <v>0</v>
      </c>
      <c r="T366" s="553">
        <f>Table2[[#This Row],[Maximum likely or possible value]]</f>
        <v>0</v>
      </c>
      <c r="U366" s="553"/>
      <c r="V366" s="553"/>
      <c r="W366" s="553"/>
      <c r="X366" s="553"/>
      <c r="Y366" s="569"/>
      <c r="Z366" s="13"/>
      <c r="AA366" s="572"/>
      <c r="AB366" s="13"/>
      <c r="AC366" s="13"/>
      <c r="AD366" s="13"/>
      <c r="AE366" s="791" t="s">
        <v>2680</v>
      </c>
      <c r="AF366" s="13"/>
      <c r="AG366" s="164"/>
      <c r="AH366" s="572"/>
      <c r="AI366" s="13"/>
      <c r="AJ366" s="572"/>
      <c r="AK366" s="572"/>
      <c r="AL366" s="572"/>
      <c r="AM366" s="572"/>
      <c r="AN366" s="572"/>
      <c r="AO366" s="13"/>
      <c r="AP366" s="13"/>
      <c r="AQ366" s="13"/>
      <c r="AR366" s="13"/>
      <c r="AS366" s="13"/>
      <c r="AT366" s="13"/>
      <c r="AU366" s="13"/>
      <c r="AV366" s="13"/>
      <c r="AW366" s="164"/>
      <c r="AX366" s="13"/>
      <c r="AY366" s="569" t="s">
        <v>2078</v>
      </c>
      <c r="AZ366" s="569" t="s">
        <v>2078</v>
      </c>
      <c r="BA366" s="572"/>
      <c r="BB366" s="572" t="s">
        <v>2078</v>
      </c>
      <c r="BC366" s="572"/>
      <c r="BD366" s="572"/>
      <c r="BE366" s="572"/>
      <c r="BF366" s="572"/>
      <c r="BG366" s="603" t="s">
        <v>2077</v>
      </c>
      <c r="BH366" s="13" t="s">
        <v>2079</v>
      </c>
      <c r="BI366" s="13"/>
      <c r="BJ366" s="13"/>
      <c r="BK366" s="13"/>
      <c r="BL366" s="164"/>
      <c r="BM366" s="13"/>
      <c r="BN366" s="12" t="s">
        <v>823</v>
      </c>
      <c r="BO366" s="572" t="s">
        <v>824</v>
      </c>
      <c r="BP366" s="13"/>
      <c r="BQ366" s="13"/>
      <c r="BR366" s="572" t="s">
        <v>825</v>
      </c>
      <c r="BS366" s="572" t="s">
        <v>826</v>
      </c>
      <c r="BT366" s="792" t="s">
        <v>2681</v>
      </c>
      <c r="BU366" s="572"/>
      <c r="BV366" s="572"/>
      <c r="BW366" s="572"/>
      <c r="BX366" s="580">
        <f t="shared" si="17"/>
        <v>2</v>
      </c>
    </row>
    <row r="367" spans="1:76" s="208" customFormat="1" ht="29" hidden="1">
      <c r="A367" s="32">
        <f>A366+1</f>
        <v>52</v>
      </c>
      <c r="B367" s="16">
        <v>5</v>
      </c>
      <c r="C367" s="32" t="s">
        <v>2386</v>
      </c>
      <c r="D367" s="32">
        <v>9</v>
      </c>
      <c r="E367" s="32" t="s">
        <v>856</v>
      </c>
      <c r="F367" s="32"/>
      <c r="G367" s="32"/>
      <c r="H367" s="32"/>
      <c r="I367" s="32" t="s">
        <v>990</v>
      </c>
      <c r="J367" s="207"/>
      <c r="K367" s="32"/>
      <c r="L367" s="32"/>
      <c r="M367" s="32"/>
      <c r="N367" s="32"/>
      <c r="O367" s="207"/>
      <c r="P367" s="207"/>
      <c r="Q367" s="207"/>
      <c r="R367" s="207"/>
      <c r="S367" s="207">
        <f>Table2[[#This Row],[Minimum possible value]]</f>
        <v>0</v>
      </c>
      <c r="T367" s="207">
        <f>Table2[[#This Row],[Maximum likely or possible value]]</f>
        <v>0</v>
      </c>
      <c r="U367" s="207"/>
      <c r="V367" s="207"/>
      <c r="W367" s="207"/>
      <c r="X367" s="207"/>
      <c r="Y367" s="12" t="s">
        <v>991</v>
      </c>
      <c r="Z367" s="255"/>
      <c r="AA367" s="129" t="s">
        <v>990</v>
      </c>
      <c r="AB367" s="434" t="s">
        <v>992</v>
      </c>
      <c r="AC367" s="434"/>
      <c r="AD367" s="37"/>
      <c r="AE367" s="37"/>
      <c r="AF367" s="37"/>
      <c r="AG367" s="168"/>
      <c r="AH367" s="37"/>
      <c r="AI367" s="13"/>
      <c r="AJ367" s="13"/>
      <c r="AK367" s="13"/>
      <c r="AL367" s="13"/>
      <c r="AM367" s="13"/>
      <c r="AN367" s="13"/>
      <c r="AO367" s="491"/>
      <c r="AP367" s="491"/>
      <c r="AQ367" s="491"/>
      <c r="AR367" s="491"/>
      <c r="AS367" s="491"/>
      <c r="AT367" s="491"/>
      <c r="AU367" s="491"/>
      <c r="AV367" s="491"/>
      <c r="AW367" s="168"/>
      <c r="AX367" s="37"/>
      <c r="AY367" s="12"/>
      <c r="AZ367" s="12"/>
      <c r="BA367" s="13"/>
      <c r="BB367" s="13"/>
      <c r="BC367" s="13"/>
      <c r="BD367" s="13"/>
      <c r="BE367" s="13"/>
      <c r="BF367" s="13"/>
      <c r="BG367" s="13"/>
      <c r="BH367" s="13"/>
      <c r="BI367" s="13"/>
      <c r="BJ367" s="13"/>
      <c r="BK367" s="13"/>
      <c r="BL367" s="168"/>
      <c r="BM367" s="37"/>
      <c r="BN367" s="12"/>
      <c r="BO367" s="13"/>
      <c r="BP367" s="13"/>
      <c r="BQ367" s="13"/>
      <c r="BR367" s="13"/>
      <c r="BS367" s="13"/>
      <c r="BT367" s="13"/>
      <c r="BU367" s="13"/>
      <c r="BV367" s="13"/>
      <c r="BW367" s="13"/>
      <c r="BX367" s="5">
        <f t="shared" si="17"/>
        <v>1</v>
      </c>
    </row>
    <row r="368" spans="1:76" s="581" customFormat="1" ht="28" hidden="1">
      <c r="A368" s="553">
        <v>52</v>
      </c>
      <c r="B368" s="544">
        <v>5</v>
      </c>
      <c r="C368" s="553" t="s">
        <v>2386</v>
      </c>
      <c r="D368" s="553">
        <v>61</v>
      </c>
      <c r="E368" s="553" t="s">
        <v>813</v>
      </c>
      <c r="F368" s="553"/>
      <c r="G368" s="553" t="s">
        <v>1621</v>
      </c>
      <c r="H368" s="553" t="s">
        <v>1621</v>
      </c>
      <c r="I368" s="553" t="s">
        <v>827</v>
      </c>
      <c r="J368" s="30" t="str">
        <f>_xlfn.CONCAT("'&lt;br&gt;','&lt;b&gt;','",I368, ": ','&lt;/b&gt;',",O368, ",'&lt;/br&gt;',")</f>
        <v>'&lt;br&gt;','&lt;b&gt;','Total Nitrogen: ','&lt;/b&gt;',TotalNitrogen,'&lt;/br&gt;',</v>
      </c>
      <c r="K368" s="553" t="s">
        <v>2236</v>
      </c>
      <c r="L368" s="553" t="s">
        <v>2438</v>
      </c>
      <c r="M368" s="553"/>
      <c r="N368" s="553" t="s">
        <v>2071</v>
      </c>
      <c r="O368" s="553" t="s">
        <v>828</v>
      </c>
      <c r="P368" s="544" t="str">
        <f>Table2[[#This Row],[measurementTerm]]</f>
        <v>TotalNitrogen</v>
      </c>
      <c r="Q368" s="544"/>
      <c r="R368" s="553"/>
      <c r="S368" s="553">
        <f>Table2[[#This Row],[Minimum possible value]]</f>
        <v>0</v>
      </c>
      <c r="T368" s="553" t="str">
        <f>Table2[[#This Row],[Maximum likely or possible value]]</f>
        <v>None</v>
      </c>
      <c r="U368" s="553"/>
      <c r="V368" s="553"/>
      <c r="W368" s="553"/>
      <c r="X368" s="553"/>
      <c r="Y368" s="569"/>
      <c r="Z368" s="13"/>
      <c r="AA368" s="572"/>
      <c r="AB368" s="13"/>
      <c r="AC368" s="13"/>
      <c r="AD368" s="13"/>
      <c r="AE368" s="13"/>
      <c r="AF368" s="13"/>
      <c r="AG368" s="164"/>
      <c r="AH368" s="572"/>
      <c r="AI368" s="13" t="s">
        <v>828</v>
      </c>
      <c r="AJ368" s="572" t="s">
        <v>828</v>
      </c>
      <c r="AK368" s="572"/>
      <c r="AL368" s="572"/>
      <c r="AM368" s="572"/>
      <c r="AN368" s="572" t="s">
        <v>829</v>
      </c>
      <c r="AO368" s="491" t="s">
        <v>307</v>
      </c>
      <c r="AP368" s="491" t="s">
        <v>830</v>
      </c>
      <c r="AQ368" s="491">
        <v>0</v>
      </c>
      <c r="AR368" s="491" t="s">
        <v>159</v>
      </c>
      <c r="AS368" s="491" t="s">
        <v>78</v>
      </c>
      <c r="AT368" s="491"/>
      <c r="AU368" s="491"/>
      <c r="AV368" s="491"/>
      <c r="AW368" s="164"/>
      <c r="AX368" s="13"/>
      <c r="AY368" s="604" t="s">
        <v>2072</v>
      </c>
      <c r="AZ368" s="604" t="s">
        <v>2072</v>
      </c>
      <c r="BA368" s="572"/>
      <c r="BB368" s="572" t="s">
        <v>2072</v>
      </c>
      <c r="BC368" s="572"/>
      <c r="BD368" s="572"/>
      <c r="BE368" s="603" t="s">
        <v>2074</v>
      </c>
      <c r="BF368" s="572"/>
      <c r="BG368" s="603" t="s">
        <v>827</v>
      </c>
      <c r="BH368" s="13" t="s">
        <v>2071</v>
      </c>
      <c r="BI368" s="13"/>
      <c r="BJ368" s="13"/>
      <c r="BK368" s="13"/>
      <c r="BL368" s="164"/>
      <c r="BM368" s="13"/>
      <c r="BN368" s="12"/>
      <c r="BO368" s="572"/>
      <c r="BP368" s="13"/>
      <c r="BQ368" s="13"/>
      <c r="BR368" s="572"/>
      <c r="BS368" s="572"/>
      <c r="BT368" s="572"/>
      <c r="BU368" s="572"/>
      <c r="BV368" s="572"/>
      <c r="BW368" s="572"/>
      <c r="BX368" s="580">
        <f t="shared" si="17"/>
        <v>2</v>
      </c>
    </row>
    <row r="369" spans="1:78" s="208" customFormat="1" ht="14.5" hidden="1">
      <c r="A369" s="32">
        <f>A368+1</f>
        <v>53</v>
      </c>
      <c r="B369" s="16">
        <v>5</v>
      </c>
      <c r="C369" s="32" t="s">
        <v>2386</v>
      </c>
      <c r="D369" s="32">
        <v>9</v>
      </c>
      <c r="E369" s="32" t="s">
        <v>856</v>
      </c>
      <c r="F369" s="32"/>
      <c r="G369" s="32"/>
      <c r="H369" s="32"/>
      <c r="I369" s="32" t="s">
        <v>993</v>
      </c>
      <c r="J369" s="207"/>
      <c r="K369" s="32"/>
      <c r="L369" s="32"/>
      <c r="M369" s="32"/>
      <c r="N369" s="32"/>
      <c r="O369" s="207"/>
      <c r="P369" s="207"/>
      <c r="Q369" s="207"/>
      <c r="R369" s="207"/>
      <c r="S369" s="207">
        <f>Table2[[#This Row],[Minimum possible value]]</f>
        <v>0</v>
      </c>
      <c r="T369" s="207">
        <f>Table2[[#This Row],[Maximum likely or possible value]]</f>
        <v>0</v>
      </c>
      <c r="U369" s="207"/>
      <c r="V369" s="207"/>
      <c r="W369" s="207"/>
      <c r="X369" s="207"/>
      <c r="Y369" s="12" t="s">
        <v>994</v>
      </c>
      <c r="Z369" s="255"/>
      <c r="AA369" s="129" t="s">
        <v>995</v>
      </c>
      <c r="AB369" s="434" t="s">
        <v>996</v>
      </c>
      <c r="AC369" s="434"/>
      <c r="AD369" s="37"/>
      <c r="AE369" s="37"/>
      <c r="AF369" s="37"/>
      <c r="AG369" s="168"/>
      <c r="AH369" s="37"/>
      <c r="AI369" s="13"/>
      <c r="AJ369" s="13"/>
      <c r="AK369" s="13"/>
      <c r="AL369" s="13"/>
      <c r="AM369" s="13"/>
      <c r="AN369" s="13"/>
      <c r="AO369" s="491"/>
      <c r="AP369" s="491"/>
      <c r="AQ369" s="491"/>
      <c r="AR369" s="491"/>
      <c r="AS369" s="491"/>
      <c r="AT369" s="491"/>
      <c r="AU369" s="491"/>
      <c r="AV369" s="491"/>
      <c r="AW369" s="168"/>
      <c r="AX369" s="37"/>
      <c r="AY369" s="12"/>
      <c r="AZ369" s="12"/>
      <c r="BA369" s="13"/>
      <c r="BB369" s="13"/>
      <c r="BC369" s="13"/>
      <c r="BD369" s="13"/>
      <c r="BE369" s="13"/>
      <c r="BF369" s="13"/>
      <c r="BG369" s="13"/>
      <c r="BH369" s="13"/>
      <c r="BI369" s="13"/>
      <c r="BJ369" s="13"/>
      <c r="BK369" s="13"/>
      <c r="BL369" s="168"/>
      <c r="BM369" s="37"/>
      <c r="BN369" s="12"/>
      <c r="BO369" s="13"/>
      <c r="BP369" s="13"/>
      <c r="BQ369" s="13"/>
      <c r="BR369" s="13"/>
      <c r="BS369" s="13"/>
      <c r="BT369" s="13"/>
      <c r="BU369" s="13"/>
      <c r="BV369" s="13"/>
      <c r="BW369" s="13"/>
      <c r="BX369" s="5">
        <f t="shared" si="17"/>
        <v>1</v>
      </c>
    </row>
    <row r="370" spans="1:78" s="581" customFormat="1" ht="28" hidden="1">
      <c r="A370" s="553">
        <v>53</v>
      </c>
      <c r="B370" s="544">
        <v>5</v>
      </c>
      <c r="C370" s="553" t="s">
        <v>2386</v>
      </c>
      <c r="D370" s="553">
        <v>62</v>
      </c>
      <c r="E370" s="553" t="s">
        <v>813</v>
      </c>
      <c r="F370" s="553"/>
      <c r="G370" s="553" t="s">
        <v>1621</v>
      </c>
      <c r="H370" s="553" t="s">
        <v>1621</v>
      </c>
      <c r="I370" s="553" t="s">
        <v>834</v>
      </c>
      <c r="J370" s="30" t="str">
        <f>_xlfn.CONCAT("'&lt;br&gt;','&lt;b&gt;','",I370, ": ','&lt;/b&gt;',",O370, ",'&lt;/br&gt;',")</f>
        <v>'&lt;br&gt;','&lt;b&gt;','Total Phosphorous: ','&lt;/b&gt;',TotalPhosphorous,'&lt;/br&gt;',</v>
      </c>
      <c r="K370" s="553" t="s">
        <v>2235</v>
      </c>
      <c r="L370" s="553" t="s">
        <v>2438</v>
      </c>
      <c r="M370" s="553"/>
      <c r="N370" s="553" t="s">
        <v>2071</v>
      </c>
      <c r="O370" s="553" t="s">
        <v>835</v>
      </c>
      <c r="P370" s="544" t="str">
        <f>Table2[[#This Row],[measurementTerm]]</f>
        <v>TotalPhosphorous</v>
      </c>
      <c r="Q370" s="544"/>
      <c r="R370" s="553"/>
      <c r="S370" s="553">
        <f>Table2[[#This Row],[Minimum possible value]]</f>
        <v>0</v>
      </c>
      <c r="T370" s="553" t="str">
        <f>Table2[[#This Row],[Maximum likely or possible value]]</f>
        <v>None</v>
      </c>
      <c r="U370" s="553"/>
      <c r="V370" s="553"/>
      <c r="W370" s="553"/>
      <c r="X370" s="553"/>
      <c r="Y370" s="569"/>
      <c r="Z370" s="13"/>
      <c r="AA370" s="572"/>
      <c r="AB370" s="13"/>
      <c r="AC370" s="13"/>
      <c r="AD370" s="13"/>
      <c r="AE370" s="13"/>
      <c r="AF370" s="13"/>
      <c r="AG370" s="164"/>
      <c r="AH370" s="572"/>
      <c r="AI370" s="13" t="s">
        <v>835</v>
      </c>
      <c r="AJ370" s="572" t="s">
        <v>835</v>
      </c>
      <c r="AK370" s="572"/>
      <c r="AL370" s="572"/>
      <c r="AM370" s="572"/>
      <c r="AN370" s="572" t="s">
        <v>836</v>
      </c>
      <c r="AO370" s="491" t="s">
        <v>307</v>
      </c>
      <c r="AP370" s="491" t="s">
        <v>830</v>
      </c>
      <c r="AQ370" s="491">
        <v>0</v>
      </c>
      <c r="AR370" s="491" t="s">
        <v>159</v>
      </c>
      <c r="AS370" s="491" t="s">
        <v>78</v>
      </c>
      <c r="AT370" s="491"/>
      <c r="AU370" s="491"/>
      <c r="AV370" s="491"/>
      <c r="AW370" s="164"/>
      <c r="AX370" s="13"/>
      <c r="AY370" s="604" t="s">
        <v>2069</v>
      </c>
      <c r="AZ370" s="604" t="s">
        <v>2069</v>
      </c>
      <c r="BA370" s="572"/>
      <c r="BB370" s="572" t="s">
        <v>2069</v>
      </c>
      <c r="BC370" s="572"/>
      <c r="BD370" s="572"/>
      <c r="BE370" s="572" t="s">
        <v>2070</v>
      </c>
      <c r="BF370" s="572"/>
      <c r="BG370" s="572" t="s">
        <v>2073</v>
      </c>
      <c r="BH370" s="13" t="s">
        <v>2071</v>
      </c>
      <c r="BI370" s="13"/>
      <c r="BJ370" s="13"/>
      <c r="BK370" s="13"/>
      <c r="BL370" s="164"/>
      <c r="BM370" s="13"/>
      <c r="BN370" s="12"/>
      <c r="BO370" s="572"/>
      <c r="BP370" s="13"/>
      <c r="BQ370" s="13"/>
      <c r="BR370" s="572"/>
      <c r="BS370" s="572"/>
      <c r="BT370" s="572"/>
      <c r="BU370" s="572"/>
      <c r="BV370" s="572"/>
      <c r="BW370" s="572"/>
      <c r="BX370" s="580">
        <f t="shared" si="17"/>
        <v>2</v>
      </c>
    </row>
    <row r="371" spans="1:78" s="208" customFormat="1" ht="29" hidden="1">
      <c r="A371" s="32">
        <f>A370+1</f>
        <v>54</v>
      </c>
      <c r="B371" s="16">
        <v>5</v>
      </c>
      <c r="C371" s="32" t="s">
        <v>2386</v>
      </c>
      <c r="D371" s="32">
        <v>9</v>
      </c>
      <c r="E371" s="32" t="s">
        <v>856</v>
      </c>
      <c r="F371" s="32"/>
      <c r="G371" s="32"/>
      <c r="H371" s="32"/>
      <c r="I371" s="32" t="s">
        <v>997</v>
      </c>
      <c r="J371" s="207"/>
      <c r="K371" s="32"/>
      <c r="L371" s="32"/>
      <c r="M371" s="32"/>
      <c r="N371" s="32"/>
      <c r="O371" s="207"/>
      <c r="P371" s="207"/>
      <c r="Q371" s="207"/>
      <c r="R371" s="207"/>
      <c r="S371" s="207">
        <f>Table2[[#This Row],[Minimum possible value]]</f>
        <v>0</v>
      </c>
      <c r="T371" s="207">
        <f>Table2[[#This Row],[Maximum likely or possible value]]</f>
        <v>0</v>
      </c>
      <c r="U371" s="207"/>
      <c r="V371" s="207"/>
      <c r="W371" s="207"/>
      <c r="X371" s="207"/>
      <c r="Y371" s="12" t="s">
        <v>998</v>
      </c>
      <c r="Z371" s="255"/>
      <c r="AA371" s="129" t="s">
        <v>997</v>
      </c>
      <c r="AB371" s="434" t="s">
        <v>999</v>
      </c>
      <c r="AC371" s="434"/>
      <c r="AD371" s="37"/>
      <c r="AE371" s="37"/>
      <c r="AF371" s="37"/>
      <c r="AG371" s="168"/>
      <c r="AH371" s="37"/>
      <c r="AI371" s="13"/>
      <c r="AJ371" s="13"/>
      <c r="AK371" s="13"/>
      <c r="AL371" s="13"/>
      <c r="AM371" s="13"/>
      <c r="AN371" s="13"/>
      <c r="AO371" s="491"/>
      <c r="AP371" s="491"/>
      <c r="AQ371" s="491"/>
      <c r="AR371" s="491"/>
      <c r="AS371" s="491"/>
      <c r="AT371" s="491"/>
      <c r="AU371" s="491"/>
      <c r="AV371" s="491"/>
      <c r="AW371" s="168"/>
      <c r="AX371" s="37"/>
      <c r="AY371" s="12"/>
      <c r="AZ371" s="12"/>
      <c r="BA371" s="13"/>
      <c r="BB371" s="13"/>
      <c r="BC371" s="13"/>
      <c r="BD371" s="13"/>
      <c r="BE371" s="13"/>
      <c r="BF371" s="13"/>
      <c r="BG371" s="13"/>
      <c r="BH371" s="13"/>
      <c r="BI371" s="13"/>
      <c r="BJ371" s="13"/>
      <c r="BK371" s="13"/>
      <c r="BL371" s="168"/>
      <c r="BM371" s="37"/>
      <c r="BN371" s="12"/>
      <c r="BO371" s="13"/>
      <c r="BP371" s="13"/>
      <c r="BQ371" s="13"/>
      <c r="BR371" s="13"/>
      <c r="BS371" s="13"/>
      <c r="BT371" s="13"/>
      <c r="BU371" s="13"/>
      <c r="BV371" s="13"/>
      <c r="BW371" s="13"/>
      <c r="BX371" s="5">
        <f t="shared" si="17"/>
        <v>1</v>
      </c>
    </row>
    <row r="372" spans="1:78" s="581" customFormat="1" ht="84" hidden="1">
      <c r="A372" s="553">
        <v>54</v>
      </c>
      <c r="B372" s="544">
        <v>5</v>
      </c>
      <c r="C372" s="553" t="s">
        <v>2386</v>
      </c>
      <c r="D372" s="553">
        <v>63</v>
      </c>
      <c r="E372" s="553" t="s">
        <v>813</v>
      </c>
      <c r="F372" s="553"/>
      <c r="G372" s="553" t="s">
        <v>1621</v>
      </c>
      <c r="H372" s="553" t="s">
        <v>1621</v>
      </c>
      <c r="I372" s="553" t="s">
        <v>840</v>
      </c>
      <c r="J372" s="30" t="str">
        <f>_xlfn.CONCAT("'&lt;br&gt;','&lt;b&gt;','",I372, ": ','&lt;/b&gt;',",O372, ",'&lt;/br&gt;',")</f>
        <v>'&lt;br&gt;','&lt;b&gt;','Specific Conductance: ','&lt;/b&gt;',SpecificConductance,'&lt;/br&gt;',</v>
      </c>
      <c r="K372" s="553" t="s">
        <v>2230</v>
      </c>
      <c r="L372" s="553" t="s">
        <v>2438</v>
      </c>
      <c r="M372" s="553" t="s">
        <v>2231</v>
      </c>
      <c r="N372" s="553" t="s">
        <v>2076</v>
      </c>
      <c r="O372" s="553" t="s">
        <v>841</v>
      </c>
      <c r="P372" s="544" t="str">
        <f>Table2[[#This Row],[measurementTerm]]</f>
        <v>SpecificConductance</v>
      </c>
      <c r="Q372" s="544"/>
      <c r="R372" s="553"/>
      <c r="S372" s="553">
        <f>Table2[[#This Row],[Minimum possible value]]</f>
        <v>0</v>
      </c>
      <c r="T372" s="553">
        <f>Table2[[#This Row],[Maximum likely or possible value]]</f>
        <v>65500</v>
      </c>
      <c r="U372" s="553"/>
      <c r="V372" s="553"/>
      <c r="W372" s="553"/>
      <c r="X372" s="553"/>
      <c r="Y372" s="569"/>
      <c r="Z372" s="13"/>
      <c r="AA372" s="572"/>
      <c r="AB372" s="13"/>
      <c r="AC372" s="13"/>
      <c r="AD372" s="13"/>
      <c r="AE372" s="13"/>
      <c r="AF372" s="13"/>
      <c r="AG372" s="164"/>
      <c r="AH372" s="572"/>
      <c r="AI372" s="13" t="s">
        <v>841</v>
      </c>
      <c r="AJ372" s="572" t="s">
        <v>841</v>
      </c>
      <c r="AK372" s="572"/>
      <c r="AL372" s="572"/>
      <c r="AM372" s="572"/>
      <c r="AN372" s="572" t="s">
        <v>842</v>
      </c>
      <c r="AO372" s="491" t="s">
        <v>307</v>
      </c>
      <c r="AP372" s="491" t="s">
        <v>843</v>
      </c>
      <c r="AQ372" s="491">
        <v>0</v>
      </c>
      <c r="AR372" s="491">
        <v>65500</v>
      </c>
      <c r="AS372" s="491" t="s">
        <v>78</v>
      </c>
      <c r="AT372" s="491"/>
      <c r="AU372" s="491"/>
      <c r="AV372" s="491"/>
      <c r="AW372" s="164"/>
      <c r="AX372" s="13"/>
      <c r="AY372" s="569" t="s">
        <v>2075</v>
      </c>
      <c r="AZ372" s="569" t="s">
        <v>2075</v>
      </c>
      <c r="BA372" s="572"/>
      <c r="BB372" s="603" t="s">
        <v>2075</v>
      </c>
      <c r="BC372" s="572"/>
      <c r="BD372" s="572"/>
      <c r="BE372" s="605"/>
      <c r="BF372" s="572"/>
      <c r="BG372" s="572" t="s">
        <v>840</v>
      </c>
      <c r="BH372" s="13" t="s">
        <v>2076</v>
      </c>
      <c r="BI372" s="13"/>
      <c r="BJ372" s="13"/>
      <c r="BK372" s="13"/>
      <c r="BL372" s="164"/>
      <c r="BM372" s="13"/>
      <c r="BN372" s="12"/>
      <c r="BO372" s="572"/>
      <c r="BP372" s="13"/>
      <c r="BQ372" s="13"/>
      <c r="BR372" s="572"/>
      <c r="BS372" s="572"/>
      <c r="BT372" s="572"/>
      <c r="BU372" s="572"/>
      <c r="BV372" s="572"/>
      <c r="BW372" s="572"/>
      <c r="BX372" s="580">
        <f t="shared" si="17"/>
        <v>2</v>
      </c>
    </row>
    <row r="373" spans="1:78" s="208" customFormat="1" ht="14.5" hidden="1">
      <c r="A373" s="32">
        <f>A372+1</f>
        <v>55</v>
      </c>
      <c r="B373" s="16">
        <v>5</v>
      </c>
      <c r="C373" s="32" t="s">
        <v>2386</v>
      </c>
      <c r="D373" s="32">
        <v>9</v>
      </c>
      <c r="E373" s="32" t="s">
        <v>856</v>
      </c>
      <c r="F373" s="32"/>
      <c r="G373" s="32"/>
      <c r="H373" s="32"/>
      <c r="I373" s="32" t="s">
        <v>1000</v>
      </c>
      <c r="J373" s="207"/>
      <c r="K373" s="32"/>
      <c r="L373" s="32"/>
      <c r="M373" s="32"/>
      <c r="N373" s="32"/>
      <c r="O373" s="207"/>
      <c r="P373" s="207"/>
      <c r="Q373" s="207"/>
      <c r="R373" s="207"/>
      <c r="S373" s="207">
        <f>Table2[[#This Row],[Minimum possible value]]</f>
        <v>0</v>
      </c>
      <c r="T373" s="207">
        <f>Table2[[#This Row],[Maximum likely or possible value]]</f>
        <v>0</v>
      </c>
      <c r="U373" s="207"/>
      <c r="V373" s="207"/>
      <c r="W373" s="207"/>
      <c r="X373" s="207"/>
      <c r="Y373" s="12" t="s">
        <v>1001</v>
      </c>
      <c r="Z373" s="255"/>
      <c r="AA373" s="129" t="s">
        <v>1002</v>
      </c>
      <c r="AB373" s="434" t="s">
        <v>1003</v>
      </c>
      <c r="AC373" s="434"/>
      <c r="AD373" s="37"/>
      <c r="AE373" s="37"/>
      <c r="AF373" s="37"/>
      <c r="AG373" s="168"/>
      <c r="AH373" s="37"/>
      <c r="AI373" s="13"/>
      <c r="AJ373" s="13"/>
      <c r="AK373" s="13"/>
      <c r="AL373" s="13"/>
      <c r="AM373" s="13"/>
      <c r="AN373" s="13"/>
      <c r="AO373" s="491"/>
      <c r="AP373" s="491"/>
      <c r="AQ373" s="491"/>
      <c r="AR373" s="491"/>
      <c r="AS373" s="491"/>
      <c r="AT373" s="491"/>
      <c r="AU373" s="491"/>
      <c r="AV373" s="491"/>
      <c r="AW373" s="168"/>
      <c r="AX373" s="37"/>
      <c r="AY373" s="12"/>
      <c r="AZ373" s="12"/>
      <c r="BA373" s="13"/>
      <c r="BB373" s="13"/>
      <c r="BC373" s="13"/>
      <c r="BD373" s="13"/>
      <c r="BE373" s="13"/>
      <c r="BF373" s="13"/>
      <c r="BG373" s="13"/>
      <c r="BH373" s="13"/>
      <c r="BI373" s="13"/>
      <c r="BJ373" s="13"/>
      <c r="BK373" s="13"/>
      <c r="BL373" s="168"/>
      <c r="BM373" s="37"/>
      <c r="BN373" s="12"/>
      <c r="BO373" s="13"/>
      <c r="BP373" s="13"/>
      <c r="BQ373" s="13"/>
      <c r="BR373" s="13"/>
      <c r="BS373" s="13"/>
      <c r="BT373" s="13"/>
      <c r="BU373" s="13"/>
      <c r="BV373" s="13"/>
      <c r="BW373" s="13"/>
      <c r="BX373" s="5">
        <f t="shared" si="17"/>
        <v>1</v>
      </c>
    </row>
    <row r="374" spans="1:78" s="581" customFormat="1" ht="28" hidden="1">
      <c r="A374" s="553">
        <v>55</v>
      </c>
      <c r="B374" s="544">
        <v>5</v>
      </c>
      <c r="C374" s="553" t="s">
        <v>2386</v>
      </c>
      <c r="D374" s="553">
        <v>64</v>
      </c>
      <c r="E374" s="553" t="s">
        <v>813</v>
      </c>
      <c r="F374" s="553"/>
      <c r="G374" s="553" t="s">
        <v>1621</v>
      </c>
      <c r="H374" s="553" t="s">
        <v>1621</v>
      </c>
      <c r="I374" s="553" t="s">
        <v>847</v>
      </c>
      <c r="J374" s="30" t="str">
        <f>_xlfn.CONCAT("'&lt;br&gt;','&lt;b&gt;','",I374, ": ','&lt;/b&gt;',",O374, ",'&lt;/br&gt;',")</f>
        <v>'&lt;br&gt;','&lt;b&gt;','pH: ','&lt;/b&gt;',pH ,'&lt;/br&gt;',</v>
      </c>
      <c r="K374" s="553" t="s">
        <v>2233</v>
      </c>
      <c r="L374" s="553" t="s">
        <v>2438</v>
      </c>
      <c r="M374" s="553" t="s">
        <v>2232</v>
      </c>
      <c r="N374" s="553" t="s">
        <v>78</v>
      </c>
      <c r="O374" s="553" t="s">
        <v>2226</v>
      </c>
      <c r="P374" s="544" t="str">
        <f>Table2[[#This Row],[measurementTerm]]</f>
        <v xml:space="preserve">pH </v>
      </c>
      <c r="Q374" s="544"/>
      <c r="R374" s="553"/>
      <c r="S374" s="553">
        <f>Table2[[#This Row],[Minimum possible value]]</f>
        <v>0</v>
      </c>
      <c r="T374" s="553">
        <f>Table2[[#This Row],[Maximum likely or possible value]]</f>
        <v>14</v>
      </c>
      <c r="U374" s="553"/>
      <c r="V374" s="553"/>
      <c r="W374" s="553"/>
      <c r="X374" s="553"/>
      <c r="Y374" s="569"/>
      <c r="Z374" s="13"/>
      <c r="AA374" s="572"/>
      <c r="AB374" s="13"/>
      <c r="AC374" s="13"/>
      <c r="AD374" s="13"/>
      <c r="AE374" s="13"/>
      <c r="AF374" s="13"/>
      <c r="AG374" s="164"/>
      <c r="AH374" s="572"/>
      <c r="AI374" s="13" t="s">
        <v>847</v>
      </c>
      <c r="AJ374" s="572" t="s">
        <v>847</v>
      </c>
      <c r="AK374" s="572"/>
      <c r="AL374" s="572"/>
      <c r="AM374" s="572"/>
      <c r="AN374" s="572" t="s">
        <v>848</v>
      </c>
      <c r="AO374" s="491" t="s">
        <v>849</v>
      </c>
      <c r="AP374" s="491" t="s">
        <v>850</v>
      </c>
      <c r="AQ374" s="491">
        <v>0</v>
      </c>
      <c r="AR374" s="491">
        <v>14</v>
      </c>
      <c r="AS374" s="491" t="s">
        <v>78</v>
      </c>
      <c r="AT374" s="491"/>
      <c r="AU374" s="491"/>
      <c r="AV374" s="491"/>
      <c r="AW374" s="164"/>
      <c r="AX374" s="13"/>
      <c r="AY374" s="569"/>
      <c r="AZ374" s="569"/>
      <c r="BA374" s="572"/>
      <c r="BB374" s="572"/>
      <c r="BC374" s="572"/>
      <c r="BD374" s="572"/>
      <c r="BE374" s="572"/>
      <c r="BF374" s="572"/>
      <c r="BG374" s="572"/>
      <c r="BH374" s="13"/>
      <c r="BI374" s="13"/>
      <c r="BJ374" s="13"/>
      <c r="BK374" s="13"/>
      <c r="BL374" s="164"/>
      <c r="BM374" s="13"/>
      <c r="BN374" s="12"/>
      <c r="BO374" s="572"/>
      <c r="BP374" s="13"/>
      <c r="BQ374" s="13"/>
      <c r="BR374" s="572"/>
      <c r="BS374" s="572"/>
      <c r="BT374" s="792" t="s">
        <v>2681</v>
      </c>
      <c r="BU374" s="572"/>
      <c r="BV374" s="572"/>
      <c r="BW374" s="572"/>
      <c r="BX374" s="580">
        <f t="shared" si="17"/>
        <v>1</v>
      </c>
    </row>
    <row r="375" spans="1:78" s="208" customFormat="1" ht="14.5" hidden="1">
      <c r="A375" s="32">
        <f>A374+1</f>
        <v>56</v>
      </c>
      <c r="B375" s="16">
        <v>5</v>
      </c>
      <c r="C375" s="32" t="s">
        <v>2386</v>
      </c>
      <c r="D375" s="32">
        <v>9</v>
      </c>
      <c r="E375" s="32" t="s">
        <v>856</v>
      </c>
      <c r="F375" s="32"/>
      <c r="G375" s="32"/>
      <c r="H375" s="32"/>
      <c r="I375" s="32" t="s">
        <v>1004</v>
      </c>
      <c r="J375" s="207"/>
      <c r="K375" s="32"/>
      <c r="L375" s="32"/>
      <c r="M375" s="32"/>
      <c r="N375" s="32"/>
      <c r="O375" s="207"/>
      <c r="P375" s="207"/>
      <c r="Q375" s="207"/>
      <c r="R375" s="207"/>
      <c r="S375" s="207">
        <f>Table2[[#This Row],[Minimum possible value]]</f>
        <v>0</v>
      </c>
      <c r="T375" s="207">
        <f>Table2[[#This Row],[Maximum likely or possible value]]</f>
        <v>0</v>
      </c>
      <c r="U375" s="207"/>
      <c r="V375" s="207"/>
      <c r="W375" s="207"/>
      <c r="X375" s="207"/>
      <c r="Y375" s="12" t="s">
        <v>1005</v>
      </c>
      <c r="Z375" s="37"/>
      <c r="AA375" s="129" t="s">
        <v>1004</v>
      </c>
      <c r="AB375" s="434" t="s">
        <v>1006</v>
      </c>
      <c r="AC375" s="434"/>
      <c r="AD375" s="37"/>
      <c r="AE375" s="37"/>
      <c r="AF375" s="37"/>
      <c r="AG375" s="168"/>
      <c r="AH375" s="37"/>
      <c r="AI375" s="13"/>
      <c r="AJ375" s="13"/>
      <c r="AK375" s="13"/>
      <c r="AL375" s="13"/>
      <c r="AM375" s="13"/>
      <c r="AN375" s="13"/>
      <c r="AO375" s="491"/>
      <c r="AP375" s="491"/>
      <c r="AQ375" s="491"/>
      <c r="AR375" s="491"/>
      <c r="AS375" s="491"/>
      <c r="AT375" s="491"/>
      <c r="AU375" s="491"/>
      <c r="AV375" s="491"/>
      <c r="AW375" s="168"/>
      <c r="AX375" s="37"/>
      <c r="AY375" s="12"/>
      <c r="AZ375" s="12"/>
      <c r="BA375" s="13"/>
      <c r="BB375" s="13"/>
      <c r="BC375" s="13"/>
      <c r="BD375" s="13"/>
      <c r="BE375" s="13"/>
      <c r="BF375" s="13"/>
      <c r="BG375" s="13"/>
      <c r="BH375" s="13"/>
      <c r="BI375" s="13"/>
      <c r="BJ375" s="13"/>
      <c r="BK375" s="13"/>
      <c r="BL375" s="168"/>
      <c r="BM375" s="37"/>
      <c r="BN375" s="12"/>
      <c r="BO375" s="13"/>
      <c r="BP375" s="13"/>
      <c r="BQ375" s="13"/>
      <c r="BR375" s="13"/>
      <c r="BS375" s="13"/>
      <c r="BT375" s="13"/>
      <c r="BU375" s="13"/>
      <c r="BV375" s="13"/>
      <c r="BW375" s="13"/>
      <c r="BX375" s="5">
        <f t="shared" si="17"/>
        <v>1</v>
      </c>
    </row>
    <row r="376" spans="1:78" s="208" customFormat="1" ht="56" hidden="1">
      <c r="A376" s="553">
        <v>56</v>
      </c>
      <c r="B376" s="544">
        <v>5</v>
      </c>
      <c r="C376" s="553" t="s">
        <v>2386</v>
      </c>
      <c r="D376" s="553">
        <v>65</v>
      </c>
      <c r="E376" s="553" t="s">
        <v>813</v>
      </c>
      <c r="F376" s="553"/>
      <c r="G376" s="553" t="s">
        <v>1621</v>
      </c>
      <c r="H376" s="553" t="s">
        <v>1621</v>
      </c>
      <c r="I376" s="553" t="s">
        <v>853</v>
      </c>
      <c r="J376" s="30" t="str">
        <f>_xlfn.CONCAT("'&lt;br&gt;','&lt;b&gt;','",I376, ": ','&lt;/b&gt;',",O376, ",'&lt;/br&gt;',")</f>
        <v>'&lt;br&gt;','&lt;b&gt;','Turbidity: ','&lt;/b&gt;',Turbidity ,'&lt;/br&gt;',</v>
      </c>
      <c r="K376" s="553" t="s">
        <v>2234</v>
      </c>
      <c r="L376" s="553" t="s">
        <v>2438</v>
      </c>
      <c r="M376" s="553"/>
      <c r="N376" s="553" t="s">
        <v>855</v>
      </c>
      <c r="O376" s="553" t="s">
        <v>2081</v>
      </c>
      <c r="P376" s="544" t="str">
        <f>Table2[[#This Row],[measurementTerm]]</f>
        <v xml:space="preserve">Turbidity </v>
      </c>
      <c r="Q376" s="544"/>
      <c r="R376" s="553"/>
      <c r="S376" s="553">
        <f>Table2[[#This Row],[Minimum possible value]]</f>
        <v>0</v>
      </c>
      <c r="T376" s="553" t="str">
        <f>Table2[[#This Row],[Maximum likely or possible value]]</f>
        <v>None</v>
      </c>
      <c r="U376" s="553"/>
      <c r="V376" s="553"/>
      <c r="W376" s="553"/>
      <c r="X376" s="553"/>
      <c r="Y376" s="569"/>
      <c r="Z376" s="13"/>
      <c r="AA376" s="606"/>
      <c r="AB376" s="11"/>
      <c r="AC376" s="11"/>
      <c r="AD376" s="11"/>
      <c r="AE376" s="11"/>
      <c r="AF376" s="11"/>
      <c r="AG376" s="166"/>
      <c r="AH376" s="606"/>
      <c r="AI376" s="13" t="s">
        <v>853</v>
      </c>
      <c r="AJ376" s="572" t="s">
        <v>2441</v>
      </c>
      <c r="AK376" s="572"/>
      <c r="AL376" s="572"/>
      <c r="AM376" s="572"/>
      <c r="AN376" s="572" t="s">
        <v>854</v>
      </c>
      <c r="AO376" s="491" t="s">
        <v>307</v>
      </c>
      <c r="AP376" s="491" t="s">
        <v>855</v>
      </c>
      <c r="AQ376" s="491">
        <v>0</v>
      </c>
      <c r="AR376" s="491" t="s">
        <v>159</v>
      </c>
      <c r="AS376" s="491" t="s">
        <v>78</v>
      </c>
      <c r="AT376" s="491"/>
      <c r="AU376" s="491"/>
      <c r="AV376" s="491"/>
      <c r="AW376" s="166"/>
      <c r="AX376" s="11"/>
      <c r="AY376" s="569" t="s">
        <v>2080</v>
      </c>
      <c r="AZ376" s="569" t="s">
        <v>2080</v>
      </c>
      <c r="BA376" s="577"/>
      <c r="BB376" s="572" t="s">
        <v>2080</v>
      </c>
      <c r="BC376" s="577"/>
      <c r="BD376" s="577"/>
      <c r="BE376" s="605"/>
      <c r="BF376" s="572"/>
      <c r="BG376" s="572" t="s">
        <v>2081</v>
      </c>
      <c r="BH376" s="13"/>
      <c r="BI376" s="13"/>
      <c r="BJ376" s="13"/>
      <c r="BK376" s="13"/>
      <c r="BL376" s="166"/>
      <c r="BM376" s="11"/>
      <c r="BN376" s="12"/>
      <c r="BO376" s="572"/>
      <c r="BP376" s="13"/>
      <c r="BQ376" s="13"/>
      <c r="BR376" s="572"/>
      <c r="BS376" s="572"/>
      <c r="BT376" s="572"/>
      <c r="BU376" s="572"/>
      <c r="BV376" s="572"/>
      <c r="BW376" s="572"/>
      <c r="BX376" s="580">
        <f t="shared" si="17"/>
        <v>2</v>
      </c>
    </row>
    <row r="377" spans="1:78" s="208" customFormat="1" ht="42" hidden="1">
      <c r="A377" s="32">
        <f t="shared" ref="A377:A413" si="18">A376+1</f>
        <v>57</v>
      </c>
      <c r="B377" s="16">
        <v>5</v>
      </c>
      <c r="C377" s="32" t="s">
        <v>2386</v>
      </c>
      <c r="D377" s="32">
        <v>9</v>
      </c>
      <c r="E377" s="32" t="s">
        <v>856</v>
      </c>
      <c r="F377" s="32"/>
      <c r="G377" s="32"/>
      <c r="H377" s="32"/>
      <c r="I377" s="32" t="s">
        <v>1007</v>
      </c>
      <c r="J377" s="207"/>
      <c r="K377" s="32"/>
      <c r="L377" s="32" t="s">
        <v>1969</v>
      </c>
      <c r="M377" s="32"/>
      <c r="N377" s="32"/>
      <c r="O377" s="207" t="s">
        <v>1008</v>
      </c>
      <c r="P377" s="207"/>
      <c r="Q377" s="207"/>
      <c r="R377" s="207"/>
      <c r="S377" s="207">
        <f>Table2[[#This Row],[Minimum possible value]]</f>
        <v>0</v>
      </c>
      <c r="T377" s="207">
        <f>Table2[[#This Row],[Maximum likely or possible value]]</f>
        <v>0</v>
      </c>
      <c r="U377" s="207"/>
      <c r="V377" s="207"/>
      <c r="W377" s="207"/>
      <c r="X377" s="207"/>
      <c r="Y377" s="12" t="s">
        <v>1009</v>
      </c>
      <c r="Z377" s="13"/>
      <c r="AA377" s="13" t="s">
        <v>1010</v>
      </c>
      <c r="AB377" s="13" t="s">
        <v>1011</v>
      </c>
      <c r="AC377" s="13"/>
      <c r="AD377" s="13"/>
      <c r="AE377" s="13"/>
      <c r="AF377" s="13"/>
      <c r="AG377" s="164"/>
      <c r="AH377" s="13"/>
      <c r="AI377" s="13"/>
      <c r="AJ377" s="13"/>
      <c r="AK377" s="13"/>
      <c r="AL377" s="13"/>
      <c r="AM377" s="13"/>
      <c r="AN377" s="13"/>
      <c r="AO377" s="491"/>
      <c r="AP377" s="491"/>
      <c r="AQ377" s="491"/>
      <c r="AR377" s="491"/>
      <c r="AS377" s="491"/>
      <c r="AT377" s="491"/>
      <c r="AU377" s="491"/>
      <c r="AV377" s="491"/>
      <c r="AW377" s="164"/>
      <c r="AX377" s="13"/>
      <c r="AY377" s="12"/>
      <c r="AZ377" s="12"/>
      <c r="BA377" s="13"/>
      <c r="BB377" s="13"/>
      <c r="BC377" s="13"/>
      <c r="BD377" s="13"/>
      <c r="BE377" s="13"/>
      <c r="BF377" s="13"/>
      <c r="BG377" s="13"/>
      <c r="BH377" s="13"/>
      <c r="BI377" s="13"/>
      <c r="BJ377" s="13"/>
      <c r="BK377" s="13"/>
      <c r="BL377" s="164"/>
      <c r="BM377" s="13"/>
      <c r="BN377" s="12" t="s">
        <v>1007</v>
      </c>
      <c r="BO377" s="13" t="s">
        <v>1008</v>
      </c>
      <c r="BP377" s="13"/>
      <c r="BQ377" s="13"/>
      <c r="BR377" s="13" t="s">
        <v>1012</v>
      </c>
      <c r="BS377" s="13" t="s">
        <v>78</v>
      </c>
      <c r="BT377" s="13"/>
      <c r="BU377" s="13"/>
      <c r="BV377" s="13"/>
      <c r="BW377" s="13"/>
      <c r="BX377" s="5">
        <f t="shared" si="17"/>
        <v>2</v>
      </c>
    </row>
    <row r="378" spans="1:78" s="208" customFormat="1" ht="14.5" hidden="1">
      <c r="A378" s="32">
        <f t="shared" si="18"/>
        <v>58</v>
      </c>
      <c r="B378" s="16">
        <v>5</v>
      </c>
      <c r="C378" s="32" t="s">
        <v>2386</v>
      </c>
      <c r="D378" s="32">
        <v>9</v>
      </c>
      <c r="E378" s="32" t="s">
        <v>856</v>
      </c>
      <c r="F378" s="32"/>
      <c r="G378" s="32"/>
      <c r="H378" s="32"/>
      <c r="I378" s="32" t="s">
        <v>1013</v>
      </c>
      <c r="J378" s="207"/>
      <c r="K378" s="32"/>
      <c r="L378" s="32"/>
      <c r="M378" s="32"/>
      <c r="N378" s="32"/>
      <c r="O378" s="207"/>
      <c r="P378" s="207"/>
      <c r="Q378" s="207"/>
      <c r="R378" s="207"/>
      <c r="S378" s="207">
        <f>Table2[[#This Row],[Minimum possible value]]</f>
        <v>0</v>
      </c>
      <c r="T378" s="207">
        <f>Table2[[#This Row],[Maximum likely or possible value]]</f>
        <v>0</v>
      </c>
      <c r="U378" s="207"/>
      <c r="V378" s="207"/>
      <c r="W378" s="207"/>
      <c r="X378" s="207"/>
      <c r="Y378" s="12" t="s">
        <v>1010</v>
      </c>
      <c r="Z378" s="37"/>
      <c r="AA378" s="129" t="s">
        <v>1011</v>
      </c>
      <c r="AB378" s="434"/>
      <c r="AC378" s="434"/>
      <c r="AD378" s="37"/>
      <c r="AE378" s="37"/>
      <c r="AF378" s="37"/>
      <c r="AG378" s="168"/>
      <c r="AH378" s="37"/>
      <c r="AI378" s="13"/>
      <c r="AJ378" s="13"/>
      <c r="AK378" s="13"/>
      <c r="AL378" s="13"/>
      <c r="AM378" s="13"/>
      <c r="AN378" s="13"/>
      <c r="AO378" s="491"/>
      <c r="AP378" s="491"/>
      <c r="AQ378" s="491"/>
      <c r="AR378" s="491"/>
      <c r="AS378" s="491"/>
      <c r="AT378" s="491"/>
      <c r="AU378" s="491"/>
      <c r="AV378" s="491"/>
      <c r="AW378" s="168"/>
      <c r="AX378" s="37"/>
      <c r="AY378" s="12" t="s">
        <v>1689</v>
      </c>
      <c r="AZ378" s="12" t="s">
        <v>1689</v>
      </c>
      <c r="BA378" s="13"/>
      <c r="BB378" s="13" t="s">
        <v>1689</v>
      </c>
      <c r="BC378" s="13"/>
      <c r="BD378" s="13"/>
      <c r="BE378" s="13"/>
      <c r="BF378" s="13"/>
      <c r="BG378" s="13"/>
      <c r="BH378" s="13"/>
      <c r="BI378" s="13"/>
      <c r="BJ378" s="13"/>
      <c r="BK378" s="13"/>
      <c r="BL378" s="168"/>
      <c r="BM378" s="37"/>
      <c r="BN378" s="12"/>
      <c r="BO378" s="13"/>
      <c r="BP378" s="13"/>
      <c r="BQ378" s="13"/>
      <c r="BR378" s="13"/>
      <c r="BS378" s="13"/>
      <c r="BT378" s="13"/>
      <c r="BU378" s="13"/>
      <c r="BV378" s="13"/>
      <c r="BW378" s="13"/>
      <c r="BX378" s="5">
        <f t="shared" si="17"/>
        <v>2</v>
      </c>
    </row>
    <row r="379" spans="1:78" s="208" customFormat="1" ht="14.5" hidden="1">
      <c r="A379" s="32">
        <f t="shared" si="18"/>
        <v>59</v>
      </c>
      <c r="B379" s="16">
        <v>5</v>
      </c>
      <c r="C379" s="32" t="s">
        <v>2386</v>
      </c>
      <c r="D379" s="32">
        <v>9</v>
      </c>
      <c r="E379" s="32" t="s">
        <v>856</v>
      </c>
      <c r="F379" s="32"/>
      <c r="G379" s="32"/>
      <c r="H379" s="32"/>
      <c r="I379" s="32" t="s">
        <v>1692</v>
      </c>
      <c r="J379" s="207"/>
      <c r="K379" s="32"/>
      <c r="L379" s="32"/>
      <c r="M379" s="32"/>
      <c r="N379" s="32"/>
      <c r="O379" s="207"/>
      <c r="P379" s="207"/>
      <c r="Q379" s="207"/>
      <c r="R379" s="207"/>
      <c r="S379" s="207">
        <f>Table2[[#This Row],[Minimum possible value]]</f>
        <v>0</v>
      </c>
      <c r="T379" s="207">
        <f>Table2[[#This Row],[Maximum likely or possible value]]</f>
        <v>0</v>
      </c>
      <c r="U379" s="207"/>
      <c r="V379" s="207"/>
      <c r="W379" s="207"/>
      <c r="X379" s="207"/>
      <c r="Y379" s="12"/>
      <c r="Z379" s="37"/>
      <c r="AA379" s="129"/>
      <c r="AB379" s="434"/>
      <c r="AC379" s="434"/>
      <c r="AD379" s="37"/>
      <c r="AE379" s="37"/>
      <c r="AF379" s="37"/>
      <c r="AG379" s="168"/>
      <c r="AH379" s="37"/>
      <c r="AI379" s="13"/>
      <c r="AJ379" s="13"/>
      <c r="AK379" s="13"/>
      <c r="AL379" s="13"/>
      <c r="AM379" s="13"/>
      <c r="AN379" s="13"/>
      <c r="AO379" s="491"/>
      <c r="AP379" s="491"/>
      <c r="AQ379" s="491"/>
      <c r="AR379" s="491"/>
      <c r="AS379" s="491"/>
      <c r="AT379" s="491"/>
      <c r="AU379" s="491"/>
      <c r="AV379" s="491"/>
      <c r="AW379" s="168"/>
      <c r="AX379" s="37"/>
      <c r="AY379" s="12" t="s">
        <v>1691</v>
      </c>
      <c r="AZ379" s="12" t="s">
        <v>1691</v>
      </c>
      <c r="BA379" s="13"/>
      <c r="BB379" s="13" t="s">
        <v>1691</v>
      </c>
      <c r="BC379" s="13"/>
      <c r="BD379" s="13"/>
      <c r="BE379" s="13"/>
      <c r="BF379" s="13"/>
      <c r="BG379" s="13"/>
      <c r="BH379" s="13"/>
      <c r="BI379" s="13"/>
      <c r="BJ379" s="13"/>
      <c r="BK379" s="13"/>
      <c r="BL379" s="168"/>
      <c r="BM379" s="37"/>
      <c r="BN379" s="12"/>
      <c r="BO379" s="13"/>
      <c r="BP379" s="13"/>
      <c r="BQ379" s="13"/>
      <c r="BR379" s="13"/>
      <c r="BS379" s="13"/>
      <c r="BT379" s="13"/>
      <c r="BU379" s="13"/>
      <c r="BV379" s="13"/>
      <c r="BW379" s="13"/>
      <c r="BX379" s="5">
        <f t="shared" si="17"/>
        <v>1</v>
      </c>
    </row>
    <row r="380" spans="1:78" s="208" customFormat="1" ht="14.5" hidden="1">
      <c r="A380" s="32">
        <f t="shared" si="18"/>
        <v>60</v>
      </c>
      <c r="B380" s="16">
        <v>5</v>
      </c>
      <c r="C380" s="32" t="s">
        <v>2386</v>
      </c>
      <c r="D380" s="32">
        <v>9</v>
      </c>
      <c r="E380" s="32" t="s">
        <v>856</v>
      </c>
      <c r="F380" s="32"/>
      <c r="G380" s="32"/>
      <c r="H380" s="32"/>
      <c r="I380" s="32" t="s">
        <v>1014</v>
      </c>
      <c r="J380" s="207"/>
      <c r="K380" s="32"/>
      <c r="L380" s="32"/>
      <c r="M380" s="32"/>
      <c r="N380" s="32"/>
      <c r="O380" s="207"/>
      <c r="P380" s="207"/>
      <c r="Q380" s="207"/>
      <c r="R380" s="207"/>
      <c r="S380" s="207">
        <f>Table2[[#This Row],[Minimum possible value]]</f>
        <v>0</v>
      </c>
      <c r="T380" s="207">
        <f>Table2[[#This Row],[Maximum likely or possible value]]</f>
        <v>0</v>
      </c>
      <c r="U380" s="207"/>
      <c r="V380" s="207"/>
      <c r="W380" s="207"/>
      <c r="X380" s="207"/>
      <c r="Y380" s="12" t="s">
        <v>1015</v>
      </c>
      <c r="Z380" s="37"/>
      <c r="AA380" s="129" t="s">
        <v>1014</v>
      </c>
      <c r="AB380" s="434"/>
      <c r="AC380" s="434"/>
      <c r="AD380" s="37"/>
      <c r="AE380" s="37"/>
      <c r="AF380" s="37"/>
      <c r="AG380" s="168"/>
      <c r="AH380" s="37"/>
      <c r="AI380" s="13"/>
      <c r="AJ380" s="13"/>
      <c r="AK380" s="13"/>
      <c r="AL380" s="13"/>
      <c r="AM380" s="13"/>
      <c r="AN380" s="13"/>
      <c r="AO380" s="643"/>
      <c r="AP380" s="643"/>
      <c r="AQ380" s="643"/>
      <c r="AR380" s="643"/>
      <c r="AS380" s="643"/>
      <c r="AT380" s="643"/>
      <c r="AU380" s="643"/>
      <c r="AV380" s="643"/>
      <c r="AW380" s="168"/>
      <c r="AX380" s="37"/>
      <c r="AY380" s="12"/>
      <c r="AZ380" s="12"/>
      <c r="BA380" s="13"/>
      <c r="BB380" s="13"/>
      <c r="BC380" s="13"/>
      <c r="BD380" s="13"/>
      <c r="BE380" s="13"/>
      <c r="BF380" s="13"/>
      <c r="BG380" s="13"/>
      <c r="BH380" s="13"/>
      <c r="BI380" s="13"/>
      <c r="BJ380" s="13"/>
      <c r="BK380" s="13"/>
      <c r="BL380" s="168"/>
      <c r="BM380" s="37"/>
      <c r="BN380" s="12"/>
      <c r="BO380" s="13"/>
      <c r="BP380" s="13"/>
      <c r="BQ380" s="13"/>
      <c r="BR380" s="13"/>
      <c r="BS380" s="13"/>
      <c r="BT380" s="13"/>
      <c r="BU380" s="13"/>
      <c r="BV380" s="13"/>
      <c r="BW380" s="13"/>
      <c r="BX380" s="5">
        <f t="shared" si="17"/>
        <v>1</v>
      </c>
    </row>
    <row r="381" spans="1:78" s="208" customFormat="1" ht="28" hidden="1">
      <c r="A381" s="32">
        <f t="shared" si="18"/>
        <v>61</v>
      </c>
      <c r="B381" s="16">
        <v>5</v>
      </c>
      <c r="C381" s="32" t="s">
        <v>2386</v>
      </c>
      <c r="D381" s="32">
        <v>9</v>
      </c>
      <c r="E381" s="32" t="s">
        <v>856</v>
      </c>
      <c r="F381" s="32"/>
      <c r="G381" s="32"/>
      <c r="H381" s="32"/>
      <c r="I381" s="32" t="s">
        <v>1694</v>
      </c>
      <c r="J381" s="207"/>
      <c r="K381" s="32"/>
      <c r="L381" s="32"/>
      <c r="M381" s="32"/>
      <c r="N381" s="32"/>
      <c r="O381" s="207"/>
      <c r="P381" s="207"/>
      <c r="Q381" s="207"/>
      <c r="R381" s="207"/>
      <c r="S381" s="207">
        <f>Table2[[#This Row],[Minimum possible value]]</f>
        <v>0</v>
      </c>
      <c r="T381" s="207">
        <f>Table2[[#This Row],[Maximum likely or possible value]]</f>
        <v>0</v>
      </c>
      <c r="U381" s="207"/>
      <c r="V381" s="207"/>
      <c r="W381" s="207"/>
      <c r="X381" s="207"/>
      <c r="Y381" s="12"/>
      <c r="Z381" s="37"/>
      <c r="AA381" s="129"/>
      <c r="AB381" s="434"/>
      <c r="AC381" s="434"/>
      <c r="AD381" s="37"/>
      <c r="AE381" s="37"/>
      <c r="AF381" s="37"/>
      <c r="AG381" s="168"/>
      <c r="AH381" s="768"/>
      <c r="AI381" s="36"/>
      <c r="AJ381" s="13"/>
      <c r="AK381" s="13"/>
      <c r="AL381" s="13"/>
      <c r="AM381" s="13"/>
      <c r="AN381" s="13"/>
      <c r="AO381" s="643"/>
      <c r="AP381" s="643"/>
      <c r="AQ381" s="643"/>
      <c r="AR381" s="643"/>
      <c r="AS381" s="643"/>
      <c r="AT381" s="643"/>
      <c r="AU381" s="643"/>
      <c r="AV381" s="643"/>
      <c r="AW381" s="168"/>
      <c r="AX381" s="37"/>
      <c r="AY381" s="12" t="s">
        <v>1693</v>
      </c>
      <c r="AZ381" s="12" t="s">
        <v>1693</v>
      </c>
      <c r="BA381" s="13"/>
      <c r="BB381" s="13" t="s">
        <v>1693</v>
      </c>
      <c r="BC381" s="13"/>
      <c r="BD381" s="13"/>
      <c r="BE381" s="13"/>
      <c r="BF381" s="13"/>
      <c r="BG381" s="13"/>
      <c r="BH381" s="13"/>
      <c r="BI381" s="13"/>
      <c r="BJ381" s="13"/>
      <c r="BK381" s="13"/>
      <c r="BL381" s="168"/>
      <c r="BM381" s="37"/>
      <c r="BN381" s="12"/>
      <c r="BO381" s="13"/>
      <c r="BP381" s="13"/>
      <c r="BQ381" s="13"/>
      <c r="BR381" s="13"/>
      <c r="BS381" s="13"/>
      <c r="BT381" s="13"/>
      <c r="BU381" s="13"/>
      <c r="BV381" s="13"/>
      <c r="BW381" s="13"/>
      <c r="BX381" s="5">
        <f t="shared" si="17"/>
        <v>1</v>
      </c>
    </row>
    <row r="382" spans="1:78" s="208" customFormat="1" ht="28" hidden="1">
      <c r="A382" s="35">
        <f t="shared" si="18"/>
        <v>62</v>
      </c>
      <c r="B382" s="16">
        <v>5</v>
      </c>
      <c r="C382" s="32" t="s">
        <v>2386</v>
      </c>
      <c r="D382" s="32">
        <v>9</v>
      </c>
      <c r="E382" s="35" t="s">
        <v>856</v>
      </c>
      <c r="F382" s="35"/>
      <c r="G382" s="35"/>
      <c r="H382" s="35"/>
      <c r="I382" s="35" t="s">
        <v>1696</v>
      </c>
      <c r="J382" s="711"/>
      <c r="K382" s="35"/>
      <c r="L382" s="35"/>
      <c r="M382" s="35"/>
      <c r="N382" s="35"/>
      <c r="O382" s="711"/>
      <c r="P382" s="711"/>
      <c r="Q382" s="711"/>
      <c r="R382" s="711"/>
      <c r="S382" s="711">
        <f>Table2[[#This Row],[Minimum possible value]]</f>
        <v>0</v>
      </c>
      <c r="T382" s="711">
        <f>Table2[[#This Row],[Maximum likely or possible value]]</f>
        <v>0</v>
      </c>
      <c r="U382" s="711"/>
      <c r="V382" s="711"/>
      <c r="W382" s="711"/>
      <c r="X382" s="711"/>
      <c r="Y382" s="192"/>
      <c r="Z382" s="768"/>
      <c r="AA382" s="642"/>
      <c r="AB382" s="770"/>
      <c r="AC382" s="770"/>
      <c r="AD382" s="768"/>
      <c r="AE382" s="768"/>
      <c r="AF382" s="768"/>
      <c r="AG382" s="771"/>
      <c r="AH382" s="522"/>
      <c r="AI382" s="307"/>
      <c r="AJ382" s="36"/>
      <c r="AK382" s="36"/>
      <c r="AL382" s="36"/>
      <c r="AM382" s="36"/>
      <c r="AN382" s="36"/>
      <c r="AO382" s="296"/>
      <c r="AP382" s="296"/>
      <c r="AQ382" s="296"/>
      <c r="AR382" s="296"/>
      <c r="AS382" s="296"/>
      <c r="AT382" s="296"/>
      <c r="AU382" s="296"/>
      <c r="AV382" s="296"/>
      <c r="AW382" s="771"/>
      <c r="AX382" s="768"/>
      <c r="AY382" s="192" t="s">
        <v>1695</v>
      </c>
      <c r="AZ382" s="192" t="s">
        <v>1695</v>
      </c>
      <c r="BA382" s="36"/>
      <c r="BB382" s="36" t="s">
        <v>1695</v>
      </c>
      <c r="BC382" s="36"/>
      <c r="BD382" s="36"/>
      <c r="BE382" s="36"/>
      <c r="BF382" s="36"/>
      <c r="BG382" s="36"/>
      <c r="BH382" s="36"/>
      <c r="BI382" s="36"/>
      <c r="BJ382" s="36"/>
      <c r="BK382" s="36"/>
      <c r="BL382" s="771"/>
      <c r="BM382" s="768"/>
      <c r="BN382" s="192"/>
      <c r="BO382" s="36"/>
      <c r="BP382" s="36"/>
      <c r="BQ382" s="36"/>
      <c r="BR382" s="36"/>
      <c r="BS382" s="36"/>
      <c r="BT382" s="36"/>
      <c r="BU382" s="36"/>
      <c r="BV382" s="36"/>
      <c r="BW382" s="36"/>
      <c r="BX382" s="345">
        <f t="shared" si="17"/>
        <v>1</v>
      </c>
    </row>
    <row r="383" spans="1:78" s="208" customFormat="1" ht="28" hidden="1">
      <c r="A383" s="228">
        <f t="shared" si="18"/>
        <v>63</v>
      </c>
      <c r="B383" s="16">
        <v>5</v>
      </c>
      <c r="C383" s="35" t="s">
        <v>2386</v>
      </c>
      <c r="D383" s="35">
        <v>9</v>
      </c>
      <c r="E383" s="228" t="s">
        <v>856</v>
      </c>
      <c r="F383" s="228"/>
      <c r="G383" s="228"/>
      <c r="H383" s="228"/>
      <c r="I383" s="228" t="s">
        <v>2011</v>
      </c>
      <c r="J383" s="156"/>
      <c r="K383" s="228"/>
      <c r="L383" s="228"/>
      <c r="M383" s="228"/>
      <c r="N383" s="228"/>
      <c r="O383" s="531"/>
      <c r="P383" s="531"/>
      <c r="Q383" s="531"/>
      <c r="R383" s="531"/>
      <c r="S383" s="531">
        <f>Table2[[#This Row],[Minimum possible value]]</f>
        <v>0</v>
      </c>
      <c r="T383" s="531">
        <f>Table2[[#This Row],[Maximum likely or possible value]]</f>
        <v>0</v>
      </c>
      <c r="U383" s="531"/>
      <c r="V383" s="531"/>
      <c r="W383" s="531"/>
      <c r="X383" s="531"/>
      <c r="Y383" s="150"/>
      <c r="Z383" s="300"/>
      <c r="AA383" s="284"/>
      <c r="AB383" s="436"/>
      <c r="AC383" s="436"/>
      <c r="AD383" s="156"/>
      <c r="AE383" s="156"/>
      <c r="AF383" s="156"/>
      <c r="AG383" s="156"/>
      <c r="AH383" s="156"/>
      <c r="AI383" s="156"/>
      <c r="AJ383" s="150"/>
      <c r="AK383" s="150"/>
      <c r="AL383" s="310"/>
      <c r="AM383" s="310"/>
      <c r="AN383" s="156"/>
      <c r="AO383" s="156"/>
      <c r="AP383" s="156"/>
      <c r="AQ383" s="156"/>
      <c r="AR383" s="156"/>
      <c r="AS383" s="156"/>
      <c r="AT383" s="156"/>
      <c r="AU383" s="156"/>
      <c r="AV383" s="156"/>
      <c r="AW383" s="156"/>
      <c r="AX383" s="156"/>
      <c r="AY383" s="150" t="s">
        <v>1697</v>
      </c>
      <c r="AZ383" s="150" t="s">
        <v>1697</v>
      </c>
      <c r="BA383" s="300"/>
      <c r="BB383" s="150" t="s">
        <v>1697</v>
      </c>
      <c r="BC383" s="300"/>
      <c r="BD383" s="300"/>
      <c r="BE383" s="156"/>
      <c r="BF383" s="156"/>
      <c r="BG383" s="156"/>
      <c r="BH383" s="156"/>
      <c r="BI383" s="156"/>
      <c r="BJ383" s="156"/>
      <c r="BK383" s="156"/>
      <c r="BL383" s="156"/>
      <c r="BM383" s="156"/>
      <c r="BN383" s="150"/>
      <c r="BO383" s="150"/>
      <c r="BP383" s="150"/>
      <c r="BQ383" s="150"/>
      <c r="BR383" s="150"/>
      <c r="BS383" s="150"/>
      <c r="BT383" s="150"/>
      <c r="BU383" s="150"/>
      <c r="BV383" s="156"/>
      <c r="BW383" s="156"/>
      <c r="BX383" s="150">
        <f t="shared" si="17"/>
        <v>1</v>
      </c>
    </row>
    <row r="384" spans="1:78" s="156" customFormat="1" ht="28" hidden="1">
      <c r="A384" s="730">
        <f t="shared" si="18"/>
        <v>64</v>
      </c>
      <c r="B384" s="16">
        <v>5</v>
      </c>
      <c r="C384" s="730" t="s">
        <v>2386</v>
      </c>
      <c r="D384" s="730">
        <v>9</v>
      </c>
      <c r="E384" s="730" t="s">
        <v>856</v>
      </c>
      <c r="F384" s="730"/>
      <c r="G384" s="730"/>
      <c r="H384" s="730"/>
      <c r="I384" s="730" t="s">
        <v>1016</v>
      </c>
      <c r="J384" s="745"/>
      <c r="K384" s="730"/>
      <c r="L384" s="730" t="s">
        <v>1969</v>
      </c>
      <c r="M384" s="730"/>
      <c r="N384" s="730"/>
      <c r="O384" s="756" t="s">
        <v>1017</v>
      </c>
      <c r="P384" s="531"/>
      <c r="Q384" s="531"/>
      <c r="R384" s="531"/>
      <c r="S384" s="531">
        <f>Table2[[#This Row],[Minimum possible value]]</f>
        <v>0</v>
      </c>
      <c r="T384" s="531">
        <f>Table2[[#This Row],[Maximum likely or possible value]]</f>
        <v>0</v>
      </c>
      <c r="U384" s="531"/>
      <c r="V384" s="531"/>
      <c r="W384" s="531"/>
      <c r="X384" s="531"/>
      <c r="Y384" s="192" t="s">
        <v>1018</v>
      </c>
      <c r="Z384" s="36"/>
      <c r="AA384" s="36" t="s">
        <v>1019</v>
      </c>
      <c r="AB384" s="36"/>
      <c r="AC384" s="36"/>
      <c r="AD384" s="36"/>
      <c r="AE384" s="36"/>
      <c r="AF384" s="36"/>
      <c r="AG384" s="344"/>
      <c r="AH384" s="36"/>
      <c r="AI384" s="36"/>
      <c r="AJ384" s="36"/>
      <c r="AK384" s="36"/>
      <c r="AL384" s="36"/>
      <c r="AM384" s="36"/>
      <c r="AN384" s="36"/>
      <c r="AO384" s="296"/>
      <c r="AP384" s="296"/>
      <c r="AQ384" s="296"/>
      <c r="AR384" s="296"/>
      <c r="AS384" s="296"/>
      <c r="AT384" s="296"/>
      <c r="AU384" s="296"/>
      <c r="AV384" s="296"/>
      <c r="AW384" s="344"/>
      <c r="AX384" s="36"/>
      <c r="AY384" s="192"/>
      <c r="AZ384" s="192"/>
      <c r="BA384" s="36"/>
      <c r="BB384" s="36"/>
      <c r="BC384" s="36"/>
      <c r="BD384" s="36"/>
      <c r="BE384" s="36"/>
      <c r="BF384" s="36"/>
      <c r="BG384" s="36"/>
      <c r="BH384" s="36"/>
      <c r="BI384" s="36"/>
      <c r="BJ384" s="36"/>
      <c r="BK384" s="36"/>
      <c r="BL384" s="344"/>
      <c r="BM384" s="36"/>
      <c r="BN384" s="192" t="s">
        <v>1016</v>
      </c>
      <c r="BO384" s="36" t="s">
        <v>1017</v>
      </c>
      <c r="BP384" s="36"/>
      <c r="BQ384" s="36"/>
      <c r="BR384" s="36" t="s">
        <v>1020</v>
      </c>
      <c r="BS384" s="36" t="s">
        <v>78</v>
      </c>
      <c r="BT384" s="36"/>
      <c r="BU384" s="36"/>
      <c r="BV384" s="36"/>
      <c r="BW384" s="36"/>
      <c r="BX384" s="345">
        <f t="shared" si="17"/>
        <v>2</v>
      </c>
      <c r="BZ384" s="208"/>
    </row>
    <row r="385" spans="1:78" s="156" customFormat="1" ht="14.5" hidden="1">
      <c r="A385" s="228">
        <f t="shared" si="18"/>
        <v>65</v>
      </c>
      <c r="B385" s="16">
        <v>5</v>
      </c>
      <c r="C385" s="228" t="s">
        <v>2386</v>
      </c>
      <c r="D385" s="228">
        <v>9</v>
      </c>
      <c r="E385" s="228" t="s">
        <v>856</v>
      </c>
      <c r="F385" s="228"/>
      <c r="G385" s="228"/>
      <c r="H385" s="228"/>
      <c r="I385" s="228" t="s">
        <v>1021</v>
      </c>
      <c r="J385" s="531"/>
      <c r="K385" s="228"/>
      <c r="L385" s="228"/>
      <c r="M385" s="228"/>
      <c r="N385" s="228"/>
      <c r="O385" s="753"/>
      <c r="P385" s="531"/>
      <c r="Q385" s="531"/>
      <c r="R385" s="531"/>
      <c r="S385" s="531">
        <f>Table2[[#This Row],[Minimum possible value]]</f>
        <v>0</v>
      </c>
      <c r="T385" s="531">
        <f>Table2[[#This Row],[Maximum likely or possible value]]</f>
        <v>0</v>
      </c>
      <c r="U385" s="531"/>
      <c r="V385" s="531"/>
      <c r="W385" s="531"/>
      <c r="X385" s="531"/>
      <c r="Y385" s="192" t="s">
        <v>1022</v>
      </c>
      <c r="Z385" s="767"/>
      <c r="AA385" s="642" t="s">
        <v>1021</v>
      </c>
      <c r="AB385" s="770"/>
      <c r="AC385" s="770"/>
      <c r="AD385" s="768"/>
      <c r="AE385" s="768"/>
      <c r="AF385" s="768"/>
      <c r="AG385" s="771"/>
      <c r="AH385" s="768"/>
      <c r="AI385" s="36"/>
      <c r="AJ385" s="36"/>
      <c r="AK385" s="36"/>
      <c r="AL385" s="36"/>
      <c r="AM385" s="36"/>
      <c r="AN385" s="36"/>
      <c r="AO385" s="296"/>
      <c r="AP385" s="296"/>
      <c r="AQ385" s="296"/>
      <c r="AR385" s="296"/>
      <c r="AS385" s="296"/>
      <c r="AT385" s="296"/>
      <c r="AU385" s="296"/>
      <c r="AV385" s="296"/>
      <c r="AW385" s="771"/>
      <c r="AX385" s="768"/>
      <c r="AY385" s="192"/>
      <c r="AZ385" s="192"/>
      <c r="BA385" s="36"/>
      <c r="BB385" s="36"/>
      <c r="BC385" s="36"/>
      <c r="BD385" s="36"/>
      <c r="BE385" s="36"/>
      <c r="BF385" s="36"/>
      <c r="BG385" s="36"/>
      <c r="BH385" s="36"/>
      <c r="BI385" s="36"/>
      <c r="BJ385" s="36"/>
      <c r="BK385" s="36"/>
      <c r="BL385" s="771"/>
      <c r="BM385" s="768"/>
      <c r="BN385" s="192"/>
      <c r="BO385" s="36"/>
      <c r="BP385" s="36"/>
      <c r="BQ385" s="36"/>
      <c r="BR385" s="36"/>
      <c r="BS385" s="36"/>
      <c r="BT385" s="36"/>
      <c r="BU385" s="36"/>
      <c r="BV385" s="36"/>
      <c r="BW385" s="36"/>
      <c r="BX385" s="345">
        <f t="shared" si="17"/>
        <v>1</v>
      </c>
      <c r="BZ385" s="208"/>
    </row>
    <row r="386" spans="1:78" s="156" customFormat="1" ht="28" hidden="1">
      <c r="A386" s="228">
        <f t="shared" si="18"/>
        <v>66</v>
      </c>
      <c r="B386" s="16">
        <v>5</v>
      </c>
      <c r="C386" s="228" t="s">
        <v>2386</v>
      </c>
      <c r="D386" s="228">
        <v>9</v>
      </c>
      <c r="E386" s="228" t="s">
        <v>856</v>
      </c>
      <c r="F386" s="228"/>
      <c r="G386" s="228"/>
      <c r="H386" s="228"/>
      <c r="I386" s="228" t="s">
        <v>1023</v>
      </c>
      <c r="J386" s="531"/>
      <c r="K386" s="228"/>
      <c r="L386" s="228" t="s">
        <v>1969</v>
      </c>
      <c r="M386" s="228"/>
      <c r="N386" s="228"/>
      <c r="O386" s="753" t="s">
        <v>1024</v>
      </c>
      <c r="P386" s="531"/>
      <c r="Q386" s="531"/>
      <c r="R386" s="531"/>
      <c r="S386" s="531">
        <f>Table2[[#This Row],[Minimum possible value]]</f>
        <v>0</v>
      </c>
      <c r="T386" s="531">
        <f>Table2[[#This Row],[Maximum likely or possible value]]</f>
        <v>0</v>
      </c>
      <c r="U386" s="531"/>
      <c r="V386" s="531"/>
      <c r="W386" s="531"/>
      <c r="X386" s="531"/>
      <c r="Y386" s="192" t="s">
        <v>1025</v>
      </c>
      <c r="Z386" s="36"/>
      <c r="AA386" s="36" t="s">
        <v>1026</v>
      </c>
      <c r="AB386" s="36"/>
      <c r="AC386" s="36"/>
      <c r="AD386" s="36"/>
      <c r="AE386" s="36"/>
      <c r="AF386" s="36"/>
      <c r="AG386" s="344"/>
      <c r="AH386" s="36"/>
      <c r="AI386" s="36"/>
      <c r="AJ386" s="36"/>
      <c r="AK386" s="36"/>
      <c r="AL386" s="36"/>
      <c r="AM386" s="36"/>
      <c r="AN386" s="36"/>
      <c r="AO386" s="296"/>
      <c r="AP386" s="296"/>
      <c r="AQ386" s="296"/>
      <c r="AR386" s="296"/>
      <c r="AS386" s="296"/>
      <c r="AT386" s="296"/>
      <c r="AU386" s="296"/>
      <c r="AV386" s="296"/>
      <c r="AW386" s="344"/>
      <c r="AX386" s="36"/>
      <c r="AY386" s="192"/>
      <c r="AZ386" s="192"/>
      <c r="BA386" s="36"/>
      <c r="BB386" s="36"/>
      <c r="BC386" s="36"/>
      <c r="BD386" s="36"/>
      <c r="BE386" s="36"/>
      <c r="BF386" s="36"/>
      <c r="BG386" s="36"/>
      <c r="BH386" s="36"/>
      <c r="BI386" s="36"/>
      <c r="BJ386" s="36"/>
      <c r="BK386" s="36"/>
      <c r="BL386" s="344"/>
      <c r="BM386" s="36"/>
      <c r="BN386" s="192" t="s">
        <v>1023</v>
      </c>
      <c r="BO386" s="36" t="s">
        <v>1024</v>
      </c>
      <c r="BP386" s="36"/>
      <c r="BQ386" s="36"/>
      <c r="BR386" s="36" t="s">
        <v>1027</v>
      </c>
      <c r="BS386" s="36" t="s">
        <v>78</v>
      </c>
      <c r="BT386" s="36"/>
      <c r="BU386" s="36"/>
      <c r="BV386" s="36"/>
      <c r="BW386" s="36"/>
      <c r="BX386" s="345">
        <f t="shared" si="17"/>
        <v>2</v>
      </c>
      <c r="BZ386" s="208"/>
    </row>
    <row r="387" spans="1:78" s="156" customFormat="1" ht="14.5" hidden="1">
      <c r="A387" s="228">
        <f t="shared" si="18"/>
        <v>67</v>
      </c>
      <c r="B387" s="16">
        <v>5</v>
      </c>
      <c r="C387" s="228" t="s">
        <v>2386</v>
      </c>
      <c r="D387" s="228">
        <v>9</v>
      </c>
      <c r="E387" s="228" t="s">
        <v>856</v>
      </c>
      <c r="F387" s="228"/>
      <c r="G387" s="228"/>
      <c r="H387" s="228"/>
      <c r="I387" s="228" t="s">
        <v>1028</v>
      </c>
      <c r="J387" s="531"/>
      <c r="K387" s="228"/>
      <c r="L387" s="228"/>
      <c r="M387" s="228"/>
      <c r="N387" s="228"/>
      <c r="O387" s="753"/>
      <c r="P387" s="531"/>
      <c r="Q387" s="531"/>
      <c r="R387" s="531"/>
      <c r="S387" s="531">
        <f>Table2[[#This Row],[Minimum possible value]]</f>
        <v>0</v>
      </c>
      <c r="T387" s="531">
        <f>Table2[[#This Row],[Maximum likely or possible value]]</f>
        <v>0</v>
      </c>
      <c r="U387" s="531"/>
      <c r="V387" s="531"/>
      <c r="W387" s="531"/>
      <c r="X387" s="531"/>
      <c r="Y387" s="192" t="s">
        <v>1029</v>
      </c>
      <c r="Z387" s="767"/>
      <c r="AA387" s="642" t="s">
        <v>1028</v>
      </c>
      <c r="AB387" s="770"/>
      <c r="AC387" s="770"/>
      <c r="AD387" s="768"/>
      <c r="AE387" s="768"/>
      <c r="AF387" s="768"/>
      <c r="AG387" s="771"/>
      <c r="AH387" s="768"/>
      <c r="AI387" s="36"/>
      <c r="AJ387" s="36"/>
      <c r="AK387" s="36"/>
      <c r="AL387" s="36"/>
      <c r="AM387" s="36"/>
      <c r="AN387" s="36"/>
      <c r="AO387" s="296"/>
      <c r="AP387" s="296"/>
      <c r="AQ387" s="296"/>
      <c r="AR387" s="296"/>
      <c r="AS387" s="296"/>
      <c r="AT387" s="296"/>
      <c r="AU387" s="296"/>
      <c r="AV387" s="296"/>
      <c r="AW387" s="771"/>
      <c r="AX387" s="768"/>
      <c r="AY387" s="192"/>
      <c r="AZ387" s="192"/>
      <c r="BA387" s="36"/>
      <c r="BB387" s="36"/>
      <c r="BC387" s="36"/>
      <c r="BD387" s="36"/>
      <c r="BE387" s="36"/>
      <c r="BF387" s="36"/>
      <c r="BG387" s="36"/>
      <c r="BH387" s="36"/>
      <c r="BI387" s="36"/>
      <c r="BJ387" s="36"/>
      <c r="BK387" s="36"/>
      <c r="BL387" s="771"/>
      <c r="BM387" s="768"/>
      <c r="BN387" s="192"/>
      <c r="BO387" s="36"/>
      <c r="BP387" s="36"/>
      <c r="BQ387" s="36"/>
      <c r="BR387" s="36"/>
      <c r="BS387" s="36"/>
      <c r="BT387" s="36"/>
      <c r="BU387" s="36"/>
      <c r="BV387" s="36"/>
      <c r="BW387" s="36"/>
      <c r="BX387" s="345">
        <f t="shared" si="17"/>
        <v>1</v>
      </c>
      <c r="BZ387" s="208"/>
    </row>
    <row r="388" spans="1:78" s="156" customFormat="1" ht="14.5" hidden="1">
      <c r="A388" s="228">
        <f t="shared" si="18"/>
        <v>68</v>
      </c>
      <c r="B388" s="16">
        <v>5</v>
      </c>
      <c r="C388" s="228" t="s">
        <v>2386</v>
      </c>
      <c r="D388" s="228">
        <v>9</v>
      </c>
      <c r="E388" s="228" t="s">
        <v>856</v>
      </c>
      <c r="F388" s="228"/>
      <c r="G388" s="228"/>
      <c r="H388" s="228"/>
      <c r="I388" s="228" t="s">
        <v>1030</v>
      </c>
      <c r="J388" s="531"/>
      <c r="K388" s="228"/>
      <c r="L388" s="228"/>
      <c r="M388" s="228"/>
      <c r="N388" s="228"/>
      <c r="O388" s="753"/>
      <c r="P388" s="531"/>
      <c r="Q388" s="531"/>
      <c r="R388" s="531"/>
      <c r="S388" s="531">
        <f>Table2[[#This Row],[Minimum possible value]]</f>
        <v>0</v>
      </c>
      <c r="T388" s="531">
        <f>Table2[[#This Row],[Maximum likely or possible value]]</f>
        <v>0</v>
      </c>
      <c r="U388" s="531"/>
      <c r="V388" s="531"/>
      <c r="W388" s="531"/>
      <c r="X388" s="531"/>
      <c r="Y388" s="192" t="s">
        <v>1031</v>
      </c>
      <c r="Z388" s="767"/>
      <c r="AA388" s="642" t="s">
        <v>1032</v>
      </c>
      <c r="AB388" s="770"/>
      <c r="AC388" s="770"/>
      <c r="AD388" s="768"/>
      <c r="AE388" s="768"/>
      <c r="AF388" s="768"/>
      <c r="AG388" s="771"/>
      <c r="AH388" s="768"/>
      <c r="AI388" s="36"/>
      <c r="AJ388" s="36"/>
      <c r="AK388" s="36"/>
      <c r="AL388" s="36"/>
      <c r="AM388" s="36"/>
      <c r="AN388" s="36"/>
      <c r="AO388" s="296"/>
      <c r="AP388" s="296"/>
      <c r="AQ388" s="296"/>
      <c r="AR388" s="296"/>
      <c r="AS388" s="296"/>
      <c r="AT388" s="296"/>
      <c r="AU388" s="296"/>
      <c r="AV388" s="296"/>
      <c r="AW388" s="771"/>
      <c r="AX388" s="768"/>
      <c r="AY388" s="192"/>
      <c r="AZ388" s="192"/>
      <c r="BA388" s="36"/>
      <c r="BB388" s="36"/>
      <c r="BC388" s="36"/>
      <c r="BD388" s="36"/>
      <c r="BE388" s="36"/>
      <c r="BF388" s="36"/>
      <c r="BG388" s="36"/>
      <c r="BH388" s="36"/>
      <c r="BI388" s="36"/>
      <c r="BJ388" s="36"/>
      <c r="BK388" s="36"/>
      <c r="BL388" s="771"/>
      <c r="BM388" s="768"/>
      <c r="BN388" s="192"/>
      <c r="BO388" s="36"/>
      <c r="BP388" s="36"/>
      <c r="BQ388" s="36"/>
      <c r="BR388" s="36"/>
      <c r="BS388" s="36"/>
      <c r="BT388" s="36"/>
      <c r="BU388" s="36"/>
      <c r="BV388" s="36"/>
      <c r="BW388" s="36"/>
      <c r="BX388" s="345">
        <f t="shared" si="17"/>
        <v>1</v>
      </c>
      <c r="BZ388" s="208"/>
    </row>
    <row r="389" spans="1:78" s="156" customFormat="1" ht="14.5" hidden="1">
      <c r="A389" s="228">
        <f t="shared" si="18"/>
        <v>69</v>
      </c>
      <c r="B389" s="16">
        <v>5</v>
      </c>
      <c r="C389" s="228" t="s">
        <v>2386</v>
      </c>
      <c r="D389" s="228">
        <v>9</v>
      </c>
      <c r="E389" s="228" t="s">
        <v>856</v>
      </c>
      <c r="F389" s="228"/>
      <c r="G389" s="228"/>
      <c r="H389" s="228"/>
      <c r="I389" s="228" t="s">
        <v>1033</v>
      </c>
      <c r="J389" s="531"/>
      <c r="K389" s="228"/>
      <c r="L389" s="228"/>
      <c r="M389" s="228"/>
      <c r="N389" s="228"/>
      <c r="O389" s="753"/>
      <c r="P389" s="531"/>
      <c r="Q389" s="531"/>
      <c r="R389" s="531"/>
      <c r="S389" s="531">
        <f>Table2[[#This Row],[Minimum possible value]]</f>
        <v>0</v>
      </c>
      <c r="T389" s="531">
        <f>Table2[[#This Row],[Maximum likely or possible value]]</f>
        <v>0</v>
      </c>
      <c r="U389" s="531"/>
      <c r="V389" s="531"/>
      <c r="W389" s="531"/>
      <c r="X389" s="531"/>
      <c r="Y389" s="192" t="s">
        <v>1034</v>
      </c>
      <c r="Z389" s="767"/>
      <c r="AA389" s="642" t="s">
        <v>1033</v>
      </c>
      <c r="AB389" s="770"/>
      <c r="AC389" s="770"/>
      <c r="AD389" s="768"/>
      <c r="AE389" s="768"/>
      <c r="AF389" s="768"/>
      <c r="AG389" s="771"/>
      <c r="AH389" s="768"/>
      <c r="AI389" s="36"/>
      <c r="AJ389" s="36"/>
      <c r="AK389" s="36"/>
      <c r="AL389" s="36"/>
      <c r="AM389" s="36"/>
      <c r="AN389" s="36"/>
      <c r="AO389" s="296"/>
      <c r="AP389" s="296"/>
      <c r="AQ389" s="296"/>
      <c r="AR389" s="296"/>
      <c r="AS389" s="296"/>
      <c r="AT389" s="296"/>
      <c r="AU389" s="296"/>
      <c r="AV389" s="296"/>
      <c r="AW389" s="771"/>
      <c r="AX389" s="768"/>
      <c r="AY389" s="192"/>
      <c r="AZ389" s="192"/>
      <c r="BA389" s="36"/>
      <c r="BB389" s="36"/>
      <c r="BC389" s="36"/>
      <c r="BD389" s="36"/>
      <c r="BE389" s="36"/>
      <c r="BF389" s="36"/>
      <c r="BG389" s="36"/>
      <c r="BH389" s="36"/>
      <c r="BI389" s="36"/>
      <c r="BJ389" s="36"/>
      <c r="BK389" s="36"/>
      <c r="BL389" s="771"/>
      <c r="BM389" s="768"/>
      <c r="BN389" s="192"/>
      <c r="BO389" s="36"/>
      <c r="BP389" s="36"/>
      <c r="BQ389" s="36"/>
      <c r="BR389" s="36"/>
      <c r="BS389" s="36"/>
      <c r="BT389" s="36"/>
      <c r="BU389" s="36"/>
      <c r="BV389" s="36"/>
      <c r="BW389" s="36"/>
      <c r="BX389" s="345">
        <f t="shared" si="17"/>
        <v>1</v>
      </c>
      <c r="BZ389" s="208"/>
    </row>
    <row r="390" spans="1:78" s="156" customFormat="1" ht="14.5" hidden="1">
      <c r="A390" s="228">
        <f t="shared" si="18"/>
        <v>70</v>
      </c>
      <c r="B390" s="16">
        <v>5</v>
      </c>
      <c r="C390" s="228" t="s">
        <v>2386</v>
      </c>
      <c r="D390" s="228">
        <v>9</v>
      </c>
      <c r="E390" s="228" t="s">
        <v>856</v>
      </c>
      <c r="F390" s="228"/>
      <c r="G390" s="228"/>
      <c r="H390" s="228"/>
      <c r="I390" s="228" t="s">
        <v>1035</v>
      </c>
      <c r="J390" s="531"/>
      <c r="K390" s="228"/>
      <c r="L390" s="228"/>
      <c r="M390" s="228"/>
      <c r="N390" s="228"/>
      <c r="O390" s="753"/>
      <c r="P390" s="531"/>
      <c r="Q390" s="531"/>
      <c r="R390" s="531"/>
      <c r="S390" s="531">
        <f>Table2[[#This Row],[Minimum possible value]]</f>
        <v>0</v>
      </c>
      <c r="T390" s="531">
        <f>Table2[[#This Row],[Maximum likely or possible value]]</f>
        <v>0</v>
      </c>
      <c r="U390" s="531"/>
      <c r="V390" s="531"/>
      <c r="W390" s="531"/>
      <c r="X390" s="531"/>
      <c r="Y390" s="192" t="s">
        <v>1036</v>
      </c>
      <c r="Z390" s="767"/>
      <c r="AA390" s="642" t="s">
        <v>1037</v>
      </c>
      <c r="AB390" s="770"/>
      <c r="AC390" s="770"/>
      <c r="AD390" s="768"/>
      <c r="AE390" s="768"/>
      <c r="AF390" s="768"/>
      <c r="AG390" s="771"/>
      <c r="AH390" s="768"/>
      <c r="AI390" s="36"/>
      <c r="AJ390" s="36"/>
      <c r="AK390" s="36"/>
      <c r="AL390" s="36"/>
      <c r="AM390" s="36"/>
      <c r="AN390" s="36"/>
      <c r="AO390" s="296"/>
      <c r="AP390" s="296"/>
      <c r="AQ390" s="296"/>
      <c r="AR390" s="296"/>
      <c r="AS390" s="296"/>
      <c r="AT390" s="296"/>
      <c r="AU390" s="296"/>
      <c r="AV390" s="296"/>
      <c r="AW390" s="771"/>
      <c r="AX390" s="768"/>
      <c r="AY390" s="192"/>
      <c r="AZ390" s="192"/>
      <c r="BA390" s="36"/>
      <c r="BB390" s="36"/>
      <c r="BC390" s="36"/>
      <c r="BD390" s="36"/>
      <c r="BE390" s="36"/>
      <c r="BF390" s="36"/>
      <c r="BG390" s="36"/>
      <c r="BH390" s="36"/>
      <c r="BI390" s="36"/>
      <c r="BJ390" s="36"/>
      <c r="BK390" s="36"/>
      <c r="BL390" s="771"/>
      <c r="BM390" s="768"/>
      <c r="BN390" s="192"/>
      <c r="BO390" s="36"/>
      <c r="BP390" s="36"/>
      <c r="BQ390" s="36"/>
      <c r="BR390" s="36"/>
      <c r="BS390" s="36"/>
      <c r="BT390" s="36"/>
      <c r="BU390" s="36"/>
      <c r="BV390" s="36"/>
      <c r="BW390" s="36"/>
      <c r="BX390" s="345">
        <f t="shared" si="17"/>
        <v>1</v>
      </c>
      <c r="BZ390" s="208"/>
    </row>
    <row r="391" spans="1:78" s="156" customFormat="1" ht="14.5" hidden="1">
      <c r="A391" s="228">
        <f t="shared" si="18"/>
        <v>71</v>
      </c>
      <c r="B391" s="16">
        <v>5</v>
      </c>
      <c r="C391" s="228" t="s">
        <v>2386</v>
      </c>
      <c r="D391" s="228">
        <v>9</v>
      </c>
      <c r="E391" s="228" t="s">
        <v>856</v>
      </c>
      <c r="F391" s="228"/>
      <c r="G391" s="228"/>
      <c r="H391" s="228"/>
      <c r="I391" s="228" t="s">
        <v>1038</v>
      </c>
      <c r="J391" s="531"/>
      <c r="K391" s="228"/>
      <c r="L391" s="228"/>
      <c r="M391" s="228"/>
      <c r="N391" s="228"/>
      <c r="O391" s="753"/>
      <c r="P391" s="531"/>
      <c r="Q391" s="531"/>
      <c r="R391" s="531"/>
      <c r="S391" s="531">
        <f>Table2[[#This Row],[Minimum possible value]]</f>
        <v>0</v>
      </c>
      <c r="T391" s="531">
        <f>Table2[[#This Row],[Maximum likely or possible value]]</f>
        <v>0</v>
      </c>
      <c r="U391" s="531"/>
      <c r="V391" s="531"/>
      <c r="W391" s="531"/>
      <c r="X391" s="531"/>
      <c r="Y391" s="192" t="s">
        <v>1039</v>
      </c>
      <c r="Z391" s="767"/>
      <c r="AA391" s="642" t="s">
        <v>1038</v>
      </c>
      <c r="AB391" s="770"/>
      <c r="AC391" s="770"/>
      <c r="AD391" s="768"/>
      <c r="AE391" s="768"/>
      <c r="AF391" s="768"/>
      <c r="AG391" s="771"/>
      <c r="AH391" s="768"/>
      <c r="AI391" s="36"/>
      <c r="AJ391" s="36"/>
      <c r="AK391" s="36"/>
      <c r="AL391" s="36"/>
      <c r="AM391" s="36"/>
      <c r="AN391" s="36"/>
      <c r="AO391" s="296"/>
      <c r="AP391" s="296"/>
      <c r="AQ391" s="296"/>
      <c r="AR391" s="296"/>
      <c r="AS391" s="296"/>
      <c r="AT391" s="296"/>
      <c r="AU391" s="296"/>
      <c r="AV391" s="296"/>
      <c r="AW391" s="771"/>
      <c r="AX391" s="768"/>
      <c r="AY391" s="192"/>
      <c r="AZ391" s="192"/>
      <c r="BA391" s="36"/>
      <c r="BB391" s="36"/>
      <c r="BC391" s="36"/>
      <c r="BD391" s="36"/>
      <c r="BE391" s="36"/>
      <c r="BF391" s="36"/>
      <c r="BG391" s="36"/>
      <c r="BH391" s="36"/>
      <c r="BI391" s="36"/>
      <c r="BJ391" s="36"/>
      <c r="BK391" s="36"/>
      <c r="BL391" s="771"/>
      <c r="BM391" s="768"/>
      <c r="BN391" s="192"/>
      <c r="BO391" s="36"/>
      <c r="BP391" s="36"/>
      <c r="BQ391" s="36"/>
      <c r="BR391" s="36"/>
      <c r="BS391" s="36"/>
      <c r="BT391" s="36"/>
      <c r="BU391" s="36"/>
      <c r="BV391" s="36"/>
      <c r="BW391" s="36"/>
      <c r="BX391" s="345">
        <f t="shared" si="17"/>
        <v>1</v>
      </c>
      <c r="BZ391" s="208"/>
    </row>
    <row r="392" spans="1:78" s="156" customFormat="1" ht="14.5" hidden="1">
      <c r="A392" s="228">
        <f t="shared" si="18"/>
        <v>72</v>
      </c>
      <c r="B392" s="16">
        <v>5</v>
      </c>
      <c r="C392" s="228" t="s">
        <v>2386</v>
      </c>
      <c r="D392" s="228">
        <v>9</v>
      </c>
      <c r="E392" s="228" t="s">
        <v>856</v>
      </c>
      <c r="F392" s="228"/>
      <c r="G392" s="228"/>
      <c r="H392" s="228"/>
      <c r="I392" s="228" t="s">
        <v>1040</v>
      </c>
      <c r="J392" s="531"/>
      <c r="K392" s="228"/>
      <c r="L392" s="228"/>
      <c r="M392" s="228"/>
      <c r="N392" s="228"/>
      <c r="O392" s="753"/>
      <c r="P392" s="531"/>
      <c r="Q392" s="531"/>
      <c r="R392" s="531"/>
      <c r="S392" s="531">
        <f>Table2[[#This Row],[Minimum possible value]]</f>
        <v>0</v>
      </c>
      <c r="T392" s="531">
        <f>Table2[[#This Row],[Maximum likely or possible value]]</f>
        <v>0</v>
      </c>
      <c r="U392" s="531"/>
      <c r="V392" s="531"/>
      <c r="W392" s="531"/>
      <c r="X392" s="531"/>
      <c r="Y392" s="192" t="s">
        <v>1041</v>
      </c>
      <c r="Z392" s="767"/>
      <c r="AA392" s="642" t="s">
        <v>1042</v>
      </c>
      <c r="AB392" s="770"/>
      <c r="AC392" s="770"/>
      <c r="AD392" s="768"/>
      <c r="AE392" s="768"/>
      <c r="AF392" s="768"/>
      <c r="AG392" s="771"/>
      <c r="AH392" s="768"/>
      <c r="AI392" s="36"/>
      <c r="AJ392" s="36"/>
      <c r="AK392" s="36"/>
      <c r="AL392" s="36"/>
      <c r="AM392" s="36"/>
      <c r="AN392" s="36"/>
      <c r="AO392" s="296"/>
      <c r="AP392" s="296"/>
      <c r="AQ392" s="296"/>
      <c r="AR392" s="296"/>
      <c r="AS392" s="296"/>
      <c r="AT392" s="296"/>
      <c r="AU392" s="296"/>
      <c r="AV392" s="296"/>
      <c r="AW392" s="771"/>
      <c r="AX392" s="768"/>
      <c r="AY392" s="192"/>
      <c r="AZ392" s="192"/>
      <c r="BA392" s="36"/>
      <c r="BB392" s="36"/>
      <c r="BC392" s="36"/>
      <c r="BD392" s="36"/>
      <c r="BE392" s="36"/>
      <c r="BF392" s="36"/>
      <c r="BG392" s="36"/>
      <c r="BH392" s="36"/>
      <c r="BI392" s="36"/>
      <c r="BJ392" s="36"/>
      <c r="BK392" s="36"/>
      <c r="BL392" s="771"/>
      <c r="BM392" s="768"/>
      <c r="BN392" s="192"/>
      <c r="BO392" s="36"/>
      <c r="BP392" s="36"/>
      <c r="BQ392" s="36"/>
      <c r="BR392" s="36"/>
      <c r="BS392" s="36"/>
      <c r="BT392" s="36"/>
      <c r="BU392" s="36"/>
      <c r="BV392" s="36"/>
      <c r="BW392" s="36"/>
      <c r="BX392" s="345">
        <f t="shared" si="17"/>
        <v>1</v>
      </c>
      <c r="BZ392" s="208"/>
    </row>
    <row r="393" spans="1:78" s="156" customFormat="1" ht="14.5" hidden="1">
      <c r="A393" s="228">
        <f t="shared" si="18"/>
        <v>73</v>
      </c>
      <c r="B393" s="16">
        <v>5</v>
      </c>
      <c r="C393" s="228" t="s">
        <v>2386</v>
      </c>
      <c r="D393" s="228">
        <v>9</v>
      </c>
      <c r="E393" s="228" t="s">
        <v>856</v>
      </c>
      <c r="F393" s="228"/>
      <c r="G393" s="228"/>
      <c r="H393" s="228"/>
      <c r="I393" s="228" t="s">
        <v>1043</v>
      </c>
      <c r="J393" s="531"/>
      <c r="K393" s="228"/>
      <c r="L393" s="228"/>
      <c r="M393" s="228"/>
      <c r="N393" s="228"/>
      <c r="O393" s="753"/>
      <c r="P393" s="531"/>
      <c r="Q393" s="531"/>
      <c r="R393" s="531"/>
      <c r="S393" s="531">
        <f>Table2[[#This Row],[Minimum possible value]]</f>
        <v>0</v>
      </c>
      <c r="T393" s="531">
        <f>Table2[[#This Row],[Maximum likely or possible value]]</f>
        <v>0</v>
      </c>
      <c r="U393" s="531"/>
      <c r="V393" s="531"/>
      <c r="W393" s="531"/>
      <c r="X393" s="531"/>
      <c r="Y393" s="192" t="s">
        <v>1044</v>
      </c>
      <c r="Z393" s="767"/>
      <c r="AA393" s="642" t="s">
        <v>1043</v>
      </c>
      <c r="AB393" s="770"/>
      <c r="AC393" s="770"/>
      <c r="AD393" s="768"/>
      <c r="AE393" s="768"/>
      <c r="AF393" s="768"/>
      <c r="AG393" s="771"/>
      <c r="AH393" s="768"/>
      <c r="AI393" s="36"/>
      <c r="AJ393" s="36"/>
      <c r="AK393" s="36"/>
      <c r="AL393" s="36"/>
      <c r="AM393" s="36"/>
      <c r="AN393" s="36"/>
      <c r="AO393" s="296"/>
      <c r="AP393" s="296"/>
      <c r="AQ393" s="296"/>
      <c r="AR393" s="296"/>
      <c r="AS393" s="296"/>
      <c r="AT393" s="296"/>
      <c r="AU393" s="296"/>
      <c r="AV393" s="296"/>
      <c r="AW393" s="771"/>
      <c r="AX393" s="768"/>
      <c r="AY393" s="192"/>
      <c r="AZ393" s="192"/>
      <c r="BA393" s="36"/>
      <c r="BB393" s="36"/>
      <c r="BC393" s="36"/>
      <c r="BD393" s="36"/>
      <c r="BE393" s="36"/>
      <c r="BF393" s="36"/>
      <c r="BG393" s="36"/>
      <c r="BH393" s="36"/>
      <c r="BI393" s="36"/>
      <c r="BJ393" s="36"/>
      <c r="BK393" s="36"/>
      <c r="BL393" s="771"/>
      <c r="BM393" s="768"/>
      <c r="BN393" s="192"/>
      <c r="BO393" s="36"/>
      <c r="BP393" s="36"/>
      <c r="BQ393" s="36"/>
      <c r="BR393" s="36"/>
      <c r="BS393" s="36"/>
      <c r="BT393" s="36"/>
      <c r="BU393" s="36"/>
      <c r="BV393" s="36"/>
      <c r="BW393" s="36"/>
      <c r="BX393" s="345">
        <f t="shared" si="17"/>
        <v>1</v>
      </c>
      <c r="BZ393" s="208"/>
    </row>
    <row r="394" spans="1:78" s="156" customFormat="1" ht="14.5" hidden="1">
      <c r="A394" s="228">
        <f t="shared" si="18"/>
        <v>74</v>
      </c>
      <c r="B394" s="16">
        <v>5</v>
      </c>
      <c r="C394" s="228" t="s">
        <v>2386</v>
      </c>
      <c r="D394" s="228">
        <v>9</v>
      </c>
      <c r="E394" s="228" t="s">
        <v>856</v>
      </c>
      <c r="F394" s="228"/>
      <c r="G394" s="228"/>
      <c r="H394" s="228"/>
      <c r="I394" s="228" t="s">
        <v>1045</v>
      </c>
      <c r="J394" s="531"/>
      <c r="K394" s="228"/>
      <c r="L394" s="228"/>
      <c r="M394" s="228"/>
      <c r="N394" s="228"/>
      <c r="O394" s="753"/>
      <c r="P394" s="531"/>
      <c r="Q394" s="531"/>
      <c r="R394" s="531"/>
      <c r="S394" s="531">
        <f>Table2[[#This Row],[Minimum possible value]]</f>
        <v>0</v>
      </c>
      <c r="T394" s="531">
        <f>Table2[[#This Row],[Maximum likely or possible value]]</f>
        <v>0</v>
      </c>
      <c r="U394" s="531"/>
      <c r="V394" s="531"/>
      <c r="W394" s="531"/>
      <c r="X394" s="531"/>
      <c r="Y394" s="192" t="s">
        <v>1046</v>
      </c>
      <c r="Z394" s="767"/>
      <c r="AA394" s="642" t="s">
        <v>1047</v>
      </c>
      <c r="AB394" s="770"/>
      <c r="AC394" s="770"/>
      <c r="AD394" s="768"/>
      <c r="AE394" s="768"/>
      <c r="AF394" s="768"/>
      <c r="AG394" s="771"/>
      <c r="AH394" s="768"/>
      <c r="AI394" s="36"/>
      <c r="AJ394" s="36"/>
      <c r="AK394" s="36"/>
      <c r="AL394" s="36"/>
      <c r="AM394" s="36"/>
      <c r="AN394" s="36"/>
      <c r="AO394" s="296"/>
      <c r="AP394" s="296"/>
      <c r="AQ394" s="296"/>
      <c r="AR394" s="296"/>
      <c r="AS394" s="296"/>
      <c r="AT394" s="296"/>
      <c r="AU394" s="296"/>
      <c r="AV394" s="296"/>
      <c r="AW394" s="771"/>
      <c r="AX394" s="768"/>
      <c r="AY394" s="192"/>
      <c r="AZ394" s="192"/>
      <c r="BA394" s="36"/>
      <c r="BB394" s="36"/>
      <c r="BC394" s="36"/>
      <c r="BD394" s="36"/>
      <c r="BE394" s="36"/>
      <c r="BF394" s="36"/>
      <c r="BG394" s="36"/>
      <c r="BH394" s="36"/>
      <c r="BI394" s="36"/>
      <c r="BJ394" s="36"/>
      <c r="BK394" s="36"/>
      <c r="BL394" s="771"/>
      <c r="BM394" s="768"/>
      <c r="BN394" s="192"/>
      <c r="BO394" s="36"/>
      <c r="BP394" s="36"/>
      <c r="BQ394" s="36"/>
      <c r="BR394" s="36"/>
      <c r="BS394" s="36"/>
      <c r="BT394" s="36"/>
      <c r="BU394" s="36"/>
      <c r="BV394" s="36"/>
      <c r="BW394" s="36"/>
      <c r="BX394" s="345">
        <f t="shared" si="17"/>
        <v>1</v>
      </c>
      <c r="BZ394" s="208"/>
    </row>
    <row r="395" spans="1:78" s="156" customFormat="1" ht="14.5" hidden="1">
      <c r="A395" s="731">
        <f t="shared" si="18"/>
        <v>75</v>
      </c>
      <c r="B395" s="16">
        <v>5</v>
      </c>
      <c r="C395" s="731" t="s">
        <v>2386</v>
      </c>
      <c r="D395" s="731">
        <v>9</v>
      </c>
      <c r="E395" s="731" t="s">
        <v>856</v>
      </c>
      <c r="F395" s="731"/>
      <c r="G395" s="731"/>
      <c r="H395" s="731"/>
      <c r="I395" s="731" t="s">
        <v>1048</v>
      </c>
      <c r="J395" s="746"/>
      <c r="K395" s="731"/>
      <c r="L395" s="731"/>
      <c r="M395" s="731"/>
      <c r="N395" s="731"/>
      <c r="O395" s="757"/>
      <c r="P395" s="531"/>
      <c r="Q395" s="531"/>
      <c r="R395" s="531"/>
      <c r="S395" s="531">
        <f>Table2[[#This Row],[Minimum possible value]]</f>
        <v>0</v>
      </c>
      <c r="T395" s="531">
        <f>Table2[[#This Row],[Maximum likely or possible value]]</f>
        <v>0</v>
      </c>
      <c r="U395" s="531"/>
      <c r="V395" s="531"/>
      <c r="W395" s="531"/>
      <c r="X395" s="531"/>
      <c r="Y395" s="192" t="s">
        <v>1049</v>
      </c>
      <c r="Z395" s="767"/>
      <c r="AA395" s="642" t="s">
        <v>1048</v>
      </c>
      <c r="AB395" s="770"/>
      <c r="AC395" s="770"/>
      <c r="AD395" s="768"/>
      <c r="AE395" s="768"/>
      <c r="AF395" s="768"/>
      <c r="AG395" s="771"/>
      <c r="AH395" s="768"/>
      <c r="AI395" s="36"/>
      <c r="AJ395" s="36"/>
      <c r="AK395" s="36"/>
      <c r="AL395" s="36"/>
      <c r="AM395" s="36"/>
      <c r="AN395" s="36"/>
      <c r="AO395" s="296"/>
      <c r="AP395" s="296"/>
      <c r="AQ395" s="296"/>
      <c r="AR395" s="296"/>
      <c r="AS395" s="296"/>
      <c r="AT395" s="296"/>
      <c r="AU395" s="296"/>
      <c r="AV395" s="296"/>
      <c r="AW395" s="771"/>
      <c r="AX395" s="768"/>
      <c r="AY395" s="192"/>
      <c r="AZ395" s="192"/>
      <c r="BA395" s="36"/>
      <c r="BB395" s="36"/>
      <c r="BC395" s="36"/>
      <c r="BD395" s="36"/>
      <c r="BE395" s="36"/>
      <c r="BF395" s="36"/>
      <c r="BG395" s="36"/>
      <c r="BH395" s="36"/>
      <c r="BI395" s="36"/>
      <c r="BJ395" s="36"/>
      <c r="BK395" s="36"/>
      <c r="BL395" s="771"/>
      <c r="BM395" s="768"/>
      <c r="BN395" s="192"/>
      <c r="BO395" s="36"/>
      <c r="BP395" s="36"/>
      <c r="BQ395" s="36"/>
      <c r="BR395" s="36"/>
      <c r="BS395" s="36"/>
      <c r="BT395" s="36"/>
      <c r="BU395" s="36"/>
      <c r="BV395" s="36"/>
      <c r="BW395" s="36"/>
      <c r="BX395" s="345">
        <f t="shared" ref="BX395:BX415" si="19">COUNTIF(Y395,"*")+COUNTIF(AI395,"*")+COUNTIF(AY395,"*")+COUNTIF(BN395,"*")</f>
        <v>1</v>
      </c>
      <c r="BZ395" s="208"/>
    </row>
    <row r="396" spans="1:78" s="156" customFormat="1" ht="14.5" hidden="1">
      <c r="A396" s="228">
        <f t="shared" si="18"/>
        <v>76</v>
      </c>
      <c r="B396" s="16">
        <v>5</v>
      </c>
      <c r="C396" s="228" t="s">
        <v>2386</v>
      </c>
      <c r="D396" s="228">
        <v>9</v>
      </c>
      <c r="E396" s="228" t="s">
        <v>856</v>
      </c>
      <c r="F396" s="228"/>
      <c r="G396" s="228"/>
      <c r="H396" s="228"/>
      <c r="I396" s="228" t="s">
        <v>1050</v>
      </c>
      <c r="J396" s="531"/>
      <c r="K396" s="228"/>
      <c r="L396" s="228"/>
      <c r="M396" s="228"/>
      <c r="N396" s="228"/>
      <c r="O396" s="531"/>
      <c r="P396" s="531"/>
      <c r="Q396" s="531"/>
      <c r="R396" s="531"/>
      <c r="S396" s="531">
        <f>Table2[[#This Row],[Minimum possible value]]</f>
        <v>0</v>
      </c>
      <c r="T396" s="531">
        <f>Table2[[#This Row],[Maximum likely or possible value]]</f>
        <v>0</v>
      </c>
      <c r="U396" s="531"/>
      <c r="V396" s="531"/>
      <c r="W396" s="531"/>
      <c r="X396" s="531"/>
      <c r="Y396" s="192" t="s">
        <v>1051</v>
      </c>
      <c r="Z396" s="767"/>
      <c r="AA396" s="642" t="s">
        <v>1052</v>
      </c>
      <c r="AB396" s="770"/>
      <c r="AC396" s="770"/>
      <c r="AD396" s="768"/>
      <c r="AE396" s="768"/>
      <c r="AF396" s="768"/>
      <c r="AG396" s="771"/>
      <c r="AH396" s="768"/>
      <c r="AI396" s="36"/>
      <c r="AJ396" s="36"/>
      <c r="AK396" s="36"/>
      <c r="AL396" s="36"/>
      <c r="AM396" s="36"/>
      <c r="AN396" s="36"/>
      <c r="AO396" s="296"/>
      <c r="AP396" s="296"/>
      <c r="AQ396" s="296"/>
      <c r="AR396" s="296"/>
      <c r="AS396" s="296"/>
      <c r="AT396" s="296"/>
      <c r="AU396" s="296"/>
      <c r="AV396" s="296"/>
      <c r="AW396" s="771"/>
      <c r="AX396" s="768"/>
      <c r="AY396" s="192"/>
      <c r="AZ396" s="192"/>
      <c r="BA396" s="36"/>
      <c r="BB396" s="36"/>
      <c r="BC396" s="36"/>
      <c r="BD396" s="36"/>
      <c r="BE396" s="36"/>
      <c r="BF396" s="36"/>
      <c r="BG396" s="36"/>
      <c r="BH396" s="36"/>
      <c r="BI396" s="36"/>
      <c r="BJ396" s="36"/>
      <c r="BK396" s="36"/>
      <c r="BL396" s="771"/>
      <c r="BM396" s="768"/>
      <c r="BN396" s="192"/>
      <c r="BO396" s="36"/>
      <c r="BP396" s="36"/>
      <c r="BQ396" s="36"/>
      <c r="BR396" s="36"/>
      <c r="BS396" s="36"/>
      <c r="BT396" s="36"/>
      <c r="BU396" s="36"/>
      <c r="BV396" s="36"/>
      <c r="BW396" s="36"/>
      <c r="BX396" s="345">
        <f t="shared" si="19"/>
        <v>1</v>
      </c>
      <c r="BZ396" s="208"/>
    </row>
    <row r="397" spans="1:78" s="156" customFormat="1" ht="14.5" hidden="1">
      <c r="A397" s="228">
        <f t="shared" si="18"/>
        <v>77</v>
      </c>
      <c r="B397" s="16">
        <v>5</v>
      </c>
      <c r="C397" s="228" t="s">
        <v>2386</v>
      </c>
      <c r="D397" s="228">
        <v>9</v>
      </c>
      <c r="E397" s="228" t="s">
        <v>856</v>
      </c>
      <c r="F397" s="228"/>
      <c r="G397" s="228"/>
      <c r="H397" s="228"/>
      <c r="I397" s="228" t="s">
        <v>2012</v>
      </c>
      <c r="J397" s="531"/>
      <c r="K397" s="228"/>
      <c r="L397" s="228"/>
      <c r="M397" s="228"/>
      <c r="N397" s="228"/>
      <c r="O397" s="531"/>
      <c r="P397" s="531"/>
      <c r="Q397" s="531"/>
      <c r="R397" s="531"/>
      <c r="S397" s="531">
        <f>Table2[[#This Row],[Minimum possible value]]</f>
        <v>0</v>
      </c>
      <c r="T397" s="531">
        <f>Table2[[#This Row],[Maximum likely or possible value]]</f>
        <v>0</v>
      </c>
      <c r="U397" s="531"/>
      <c r="V397" s="531"/>
      <c r="W397" s="531"/>
      <c r="X397" s="531"/>
      <c r="Y397" s="192"/>
      <c r="Z397" s="767"/>
      <c r="AA397" s="642"/>
      <c r="AB397" s="770"/>
      <c r="AC397" s="770"/>
      <c r="AD397" s="768"/>
      <c r="AE397" s="768"/>
      <c r="AF397" s="768"/>
      <c r="AG397" s="771"/>
      <c r="AH397" s="768"/>
      <c r="AI397" s="36"/>
      <c r="AJ397" s="36"/>
      <c r="AK397" s="36"/>
      <c r="AL397" s="36"/>
      <c r="AM397" s="36"/>
      <c r="AN397" s="36"/>
      <c r="AO397" s="296"/>
      <c r="AP397" s="296"/>
      <c r="AQ397" s="296"/>
      <c r="AR397" s="296"/>
      <c r="AS397" s="296"/>
      <c r="AT397" s="296"/>
      <c r="AU397" s="296"/>
      <c r="AV397" s="296"/>
      <c r="AW397" s="771"/>
      <c r="AX397" s="768"/>
      <c r="AY397" s="192" t="s">
        <v>1677</v>
      </c>
      <c r="AZ397" s="192" t="s">
        <v>1677</v>
      </c>
      <c r="BA397" s="36"/>
      <c r="BB397" s="36" t="s">
        <v>1677</v>
      </c>
      <c r="BC397" s="36"/>
      <c r="BD397" s="36"/>
      <c r="BE397" s="36"/>
      <c r="BF397" s="36"/>
      <c r="BG397" s="36"/>
      <c r="BH397" s="36"/>
      <c r="BI397" s="36"/>
      <c r="BJ397" s="36"/>
      <c r="BK397" s="36"/>
      <c r="BL397" s="771"/>
      <c r="BM397" s="768"/>
      <c r="BN397" s="192"/>
      <c r="BO397" s="36"/>
      <c r="BP397" s="36"/>
      <c r="BQ397" s="36"/>
      <c r="BR397" s="36"/>
      <c r="BS397" s="36"/>
      <c r="BT397" s="36"/>
      <c r="BU397" s="36"/>
      <c r="BV397" s="36"/>
      <c r="BW397" s="36"/>
      <c r="BX397" s="345">
        <f t="shared" si="19"/>
        <v>1</v>
      </c>
      <c r="BZ397" s="208"/>
    </row>
    <row r="398" spans="1:78" s="156" customFormat="1" ht="14.5" hidden="1">
      <c r="A398" s="228">
        <f t="shared" si="18"/>
        <v>78</v>
      </c>
      <c r="B398" s="16">
        <v>5</v>
      </c>
      <c r="C398" s="228" t="s">
        <v>2386</v>
      </c>
      <c r="D398" s="228">
        <v>9</v>
      </c>
      <c r="E398" s="228" t="s">
        <v>856</v>
      </c>
      <c r="F398" s="228"/>
      <c r="G398" s="228"/>
      <c r="H398" s="228"/>
      <c r="I398" s="228" t="s">
        <v>1053</v>
      </c>
      <c r="J398" s="531"/>
      <c r="K398" s="228"/>
      <c r="L398" s="228"/>
      <c r="M398" s="228"/>
      <c r="N398" s="228"/>
      <c r="O398" s="531"/>
      <c r="P398" s="531"/>
      <c r="Q398" s="531"/>
      <c r="R398" s="531"/>
      <c r="S398" s="531">
        <f>Table2[[#This Row],[Minimum possible value]]</f>
        <v>0</v>
      </c>
      <c r="T398" s="531">
        <f>Table2[[#This Row],[Maximum likely or possible value]]</f>
        <v>0</v>
      </c>
      <c r="U398" s="531"/>
      <c r="V398" s="531"/>
      <c r="W398" s="531"/>
      <c r="X398" s="531"/>
      <c r="Y398" s="192" t="s">
        <v>1054</v>
      </c>
      <c r="Z398" s="767"/>
      <c r="AA398" s="642" t="s">
        <v>1053</v>
      </c>
      <c r="AB398" s="770"/>
      <c r="AC398" s="770"/>
      <c r="AD398" s="768"/>
      <c r="AE398" s="768"/>
      <c r="AF398" s="768"/>
      <c r="AG398" s="771"/>
      <c r="AH398" s="768"/>
      <c r="AI398" s="36"/>
      <c r="AJ398" s="36"/>
      <c r="AK398" s="36"/>
      <c r="AL398" s="36"/>
      <c r="AM398" s="36"/>
      <c r="AN398" s="36"/>
      <c r="AO398" s="296"/>
      <c r="AP398" s="296"/>
      <c r="AQ398" s="296"/>
      <c r="AR398" s="296"/>
      <c r="AS398" s="296"/>
      <c r="AT398" s="296"/>
      <c r="AU398" s="296"/>
      <c r="AV398" s="296"/>
      <c r="AW398" s="771"/>
      <c r="AX398" s="768"/>
      <c r="AY398" s="192"/>
      <c r="AZ398" s="192"/>
      <c r="BA398" s="36"/>
      <c r="BB398" s="36"/>
      <c r="BC398" s="36"/>
      <c r="BD398" s="36"/>
      <c r="BE398" s="36"/>
      <c r="BF398" s="36"/>
      <c r="BG398" s="36"/>
      <c r="BH398" s="36"/>
      <c r="BI398" s="36"/>
      <c r="BJ398" s="36"/>
      <c r="BK398" s="36"/>
      <c r="BL398" s="771"/>
      <c r="BM398" s="768"/>
      <c r="BN398" s="192"/>
      <c r="BO398" s="36"/>
      <c r="BP398" s="36"/>
      <c r="BQ398" s="36"/>
      <c r="BR398" s="36"/>
      <c r="BS398" s="36"/>
      <c r="BT398" s="36"/>
      <c r="BU398" s="36"/>
      <c r="BV398" s="36"/>
      <c r="BW398" s="36"/>
      <c r="BX398" s="345">
        <f t="shared" si="19"/>
        <v>1</v>
      </c>
      <c r="BZ398" s="208"/>
    </row>
    <row r="399" spans="1:78" s="156" customFormat="1" ht="14.5" hidden="1">
      <c r="A399" s="228">
        <f t="shared" si="18"/>
        <v>79</v>
      </c>
      <c r="B399" s="16">
        <v>5</v>
      </c>
      <c r="C399" s="228" t="s">
        <v>2386</v>
      </c>
      <c r="D399" s="228">
        <v>9</v>
      </c>
      <c r="E399" s="228" t="s">
        <v>856</v>
      </c>
      <c r="F399" s="228"/>
      <c r="G399" s="228"/>
      <c r="H399" s="228"/>
      <c r="I399" s="228" t="s">
        <v>1055</v>
      </c>
      <c r="J399" s="531"/>
      <c r="K399" s="228"/>
      <c r="L399" s="228"/>
      <c r="M399" s="228"/>
      <c r="N399" s="228"/>
      <c r="O399" s="531"/>
      <c r="P399" s="531"/>
      <c r="Q399" s="531"/>
      <c r="R399" s="531"/>
      <c r="S399" s="531">
        <f>Table2[[#This Row],[Minimum possible value]]</f>
        <v>0</v>
      </c>
      <c r="T399" s="531">
        <f>Table2[[#This Row],[Maximum likely or possible value]]</f>
        <v>0</v>
      </c>
      <c r="U399" s="531"/>
      <c r="V399" s="531"/>
      <c r="W399" s="531"/>
      <c r="X399" s="531"/>
      <c r="Y399" s="192" t="s">
        <v>1056</v>
      </c>
      <c r="Z399" s="767"/>
      <c r="AA399" s="642" t="s">
        <v>1057</v>
      </c>
      <c r="AB399" s="770"/>
      <c r="AC399" s="770"/>
      <c r="AD399" s="768"/>
      <c r="AE399" s="768"/>
      <c r="AF399" s="768"/>
      <c r="AG399" s="771"/>
      <c r="AH399" s="768"/>
      <c r="AI399" s="36"/>
      <c r="AJ399" s="36"/>
      <c r="AK399" s="36"/>
      <c r="AL399" s="36"/>
      <c r="AM399" s="36"/>
      <c r="AN399" s="36"/>
      <c r="AO399" s="296"/>
      <c r="AP399" s="296"/>
      <c r="AQ399" s="296"/>
      <c r="AR399" s="296"/>
      <c r="AS399" s="296"/>
      <c r="AT399" s="296"/>
      <c r="AU399" s="296"/>
      <c r="AV399" s="296"/>
      <c r="AW399" s="771"/>
      <c r="AX399" s="768"/>
      <c r="AY399" s="192"/>
      <c r="AZ399" s="192"/>
      <c r="BA399" s="36"/>
      <c r="BB399" s="36"/>
      <c r="BC399" s="36"/>
      <c r="BD399" s="36"/>
      <c r="BE399" s="36"/>
      <c r="BF399" s="36"/>
      <c r="BG399" s="36"/>
      <c r="BH399" s="36"/>
      <c r="BI399" s="36"/>
      <c r="BJ399" s="36"/>
      <c r="BK399" s="36"/>
      <c r="BL399" s="771"/>
      <c r="BM399" s="768"/>
      <c r="BN399" s="192"/>
      <c r="BO399" s="36"/>
      <c r="BP399" s="36"/>
      <c r="BQ399" s="36"/>
      <c r="BR399" s="36"/>
      <c r="BS399" s="36"/>
      <c r="BT399" s="36"/>
      <c r="BU399" s="36"/>
      <c r="BV399" s="36"/>
      <c r="BW399" s="36"/>
      <c r="BX399" s="345">
        <f t="shared" si="19"/>
        <v>1</v>
      </c>
      <c r="BZ399" s="208"/>
    </row>
    <row r="400" spans="1:78" s="156" customFormat="1" ht="14.5" hidden="1">
      <c r="A400" s="228">
        <f t="shared" si="18"/>
        <v>80</v>
      </c>
      <c r="B400" s="16">
        <v>5</v>
      </c>
      <c r="C400" s="228" t="s">
        <v>2386</v>
      </c>
      <c r="D400" s="228">
        <v>9</v>
      </c>
      <c r="E400" s="228" t="s">
        <v>856</v>
      </c>
      <c r="F400" s="228"/>
      <c r="G400" s="228"/>
      <c r="H400" s="228"/>
      <c r="I400" s="228" t="s">
        <v>1058</v>
      </c>
      <c r="J400" s="531"/>
      <c r="K400" s="228"/>
      <c r="L400" s="228"/>
      <c r="M400" s="228"/>
      <c r="N400" s="228"/>
      <c r="O400" s="531"/>
      <c r="P400" s="531"/>
      <c r="Q400" s="531"/>
      <c r="R400" s="531"/>
      <c r="S400" s="531">
        <f>Table2[[#This Row],[Minimum possible value]]</f>
        <v>0</v>
      </c>
      <c r="T400" s="531">
        <f>Table2[[#This Row],[Maximum likely or possible value]]</f>
        <v>0</v>
      </c>
      <c r="U400" s="531"/>
      <c r="V400" s="531"/>
      <c r="W400" s="531"/>
      <c r="X400" s="531"/>
      <c r="Y400" s="192" t="s">
        <v>1059</v>
      </c>
      <c r="Z400" s="767"/>
      <c r="AA400" s="642" t="s">
        <v>1058</v>
      </c>
      <c r="AB400" s="770"/>
      <c r="AC400" s="770"/>
      <c r="AD400" s="768"/>
      <c r="AE400" s="768"/>
      <c r="AF400" s="768"/>
      <c r="AG400" s="771"/>
      <c r="AH400" s="768"/>
      <c r="AI400" s="36"/>
      <c r="AJ400" s="36"/>
      <c r="AK400" s="36"/>
      <c r="AL400" s="36"/>
      <c r="AM400" s="36"/>
      <c r="AN400" s="36"/>
      <c r="AO400" s="296"/>
      <c r="AP400" s="296"/>
      <c r="AQ400" s="296"/>
      <c r="AR400" s="296"/>
      <c r="AS400" s="296"/>
      <c r="AT400" s="296"/>
      <c r="AU400" s="296"/>
      <c r="AV400" s="296"/>
      <c r="AW400" s="771"/>
      <c r="AX400" s="768"/>
      <c r="AY400" s="192"/>
      <c r="AZ400" s="192"/>
      <c r="BA400" s="36"/>
      <c r="BB400" s="36"/>
      <c r="BC400" s="36"/>
      <c r="BD400" s="36"/>
      <c r="BE400" s="36"/>
      <c r="BF400" s="36"/>
      <c r="BG400" s="36"/>
      <c r="BH400" s="36"/>
      <c r="BI400" s="36"/>
      <c r="BJ400" s="36"/>
      <c r="BK400" s="36"/>
      <c r="BL400" s="771"/>
      <c r="BM400" s="768"/>
      <c r="BN400" s="192"/>
      <c r="BO400" s="36"/>
      <c r="BP400" s="36"/>
      <c r="BQ400" s="36"/>
      <c r="BR400" s="36"/>
      <c r="BS400" s="36"/>
      <c r="BT400" s="36"/>
      <c r="BU400" s="36"/>
      <c r="BV400" s="36"/>
      <c r="BW400" s="36"/>
      <c r="BX400" s="345">
        <f t="shared" si="19"/>
        <v>1</v>
      </c>
      <c r="BZ400" s="208"/>
    </row>
    <row r="401" spans="1:78" s="156" customFormat="1" ht="14.5" hidden="1">
      <c r="A401" s="228">
        <f t="shared" si="18"/>
        <v>81</v>
      </c>
      <c r="B401" s="16">
        <v>5</v>
      </c>
      <c r="C401" s="228" t="s">
        <v>2386</v>
      </c>
      <c r="D401" s="228">
        <v>9</v>
      </c>
      <c r="E401" s="228" t="s">
        <v>856</v>
      </c>
      <c r="F401" s="228"/>
      <c r="G401" s="228"/>
      <c r="H401" s="228"/>
      <c r="I401" s="228" t="s">
        <v>1060</v>
      </c>
      <c r="J401" s="531"/>
      <c r="K401" s="228"/>
      <c r="L401" s="228"/>
      <c r="M401" s="228"/>
      <c r="N401" s="228"/>
      <c r="O401" s="531"/>
      <c r="P401" s="531"/>
      <c r="Q401" s="531"/>
      <c r="R401" s="531"/>
      <c r="S401" s="531">
        <f>Table2[[#This Row],[Minimum possible value]]</f>
        <v>0</v>
      </c>
      <c r="T401" s="531">
        <f>Table2[[#This Row],[Maximum likely or possible value]]</f>
        <v>0</v>
      </c>
      <c r="U401" s="531"/>
      <c r="V401" s="531"/>
      <c r="W401" s="531"/>
      <c r="X401" s="531"/>
      <c r="Y401" s="192" t="s">
        <v>1061</v>
      </c>
      <c r="Z401" s="767"/>
      <c r="AA401" s="642" t="s">
        <v>1062</v>
      </c>
      <c r="AB401" s="770"/>
      <c r="AC401" s="770"/>
      <c r="AD401" s="768"/>
      <c r="AE401" s="768"/>
      <c r="AF401" s="768"/>
      <c r="AG401" s="771"/>
      <c r="AH401" s="768"/>
      <c r="AI401" s="36"/>
      <c r="AJ401" s="36"/>
      <c r="AK401" s="36"/>
      <c r="AL401" s="36"/>
      <c r="AM401" s="36"/>
      <c r="AN401" s="36"/>
      <c r="AO401" s="296"/>
      <c r="AP401" s="296"/>
      <c r="AQ401" s="296"/>
      <c r="AR401" s="296"/>
      <c r="AS401" s="296"/>
      <c r="AT401" s="296"/>
      <c r="AU401" s="296"/>
      <c r="AV401" s="296"/>
      <c r="AW401" s="771"/>
      <c r="AX401" s="768"/>
      <c r="AY401" s="192"/>
      <c r="AZ401" s="192"/>
      <c r="BA401" s="36"/>
      <c r="BB401" s="36"/>
      <c r="BC401" s="36"/>
      <c r="BD401" s="36"/>
      <c r="BE401" s="36"/>
      <c r="BF401" s="36"/>
      <c r="BG401" s="36"/>
      <c r="BH401" s="36"/>
      <c r="BI401" s="36"/>
      <c r="BJ401" s="36"/>
      <c r="BK401" s="36"/>
      <c r="BL401" s="771"/>
      <c r="BM401" s="768"/>
      <c r="BN401" s="192"/>
      <c r="BO401" s="36"/>
      <c r="BP401" s="36"/>
      <c r="BQ401" s="36"/>
      <c r="BR401" s="36"/>
      <c r="BS401" s="36"/>
      <c r="BT401" s="36"/>
      <c r="BU401" s="36"/>
      <c r="BV401" s="36"/>
      <c r="BW401" s="36"/>
      <c r="BX401" s="345">
        <f t="shared" si="19"/>
        <v>1</v>
      </c>
      <c r="BZ401" s="208"/>
    </row>
    <row r="402" spans="1:78" s="156" customFormat="1" ht="28" hidden="1">
      <c r="A402" s="228">
        <f t="shared" si="18"/>
        <v>82</v>
      </c>
      <c r="B402" s="16">
        <v>5</v>
      </c>
      <c r="C402" s="228" t="s">
        <v>2386</v>
      </c>
      <c r="D402" s="228">
        <v>9</v>
      </c>
      <c r="E402" s="228" t="s">
        <v>856</v>
      </c>
      <c r="F402" s="228"/>
      <c r="G402" s="228"/>
      <c r="H402" s="228"/>
      <c r="I402" s="228" t="s">
        <v>1676</v>
      </c>
      <c r="J402" s="531"/>
      <c r="K402" s="228"/>
      <c r="L402" s="228"/>
      <c r="M402" s="228"/>
      <c r="N402" s="228"/>
      <c r="O402" s="531"/>
      <c r="P402" s="531"/>
      <c r="Q402" s="531"/>
      <c r="R402" s="531"/>
      <c r="S402" s="531">
        <f>Table2[[#This Row],[Minimum possible value]]</f>
        <v>0</v>
      </c>
      <c r="T402" s="531">
        <f>Table2[[#This Row],[Maximum likely or possible value]]</f>
        <v>0</v>
      </c>
      <c r="U402" s="531"/>
      <c r="V402" s="531"/>
      <c r="W402" s="531"/>
      <c r="X402" s="531"/>
      <c r="Y402" s="192"/>
      <c r="Z402" s="767"/>
      <c r="AA402" s="642"/>
      <c r="AB402" s="770"/>
      <c r="AC402" s="770"/>
      <c r="AD402" s="768"/>
      <c r="AE402" s="768"/>
      <c r="AF402" s="768"/>
      <c r="AG402" s="771"/>
      <c r="AH402" s="768"/>
      <c r="AI402" s="36"/>
      <c r="AJ402" s="36"/>
      <c r="AK402" s="36"/>
      <c r="AL402" s="36"/>
      <c r="AM402" s="36"/>
      <c r="AN402" s="36"/>
      <c r="AO402" s="296"/>
      <c r="AP402" s="296"/>
      <c r="AQ402" s="296"/>
      <c r="AR402" s="296"/>
      <c r="AS402" s="296"/>
      <c r="AT402" s="296"/>
      <c r="AU402" s="296"/>
      <c r="AV402" s="296"/>
      <c r="AW402" s="771"/>
      <c r="AX402" s="768"/>
      <c r="AY402" s="192" t="s">
        <v>1675</v>
      </c>
      <c r="AZ402" s="192" t="s">
        <v>1675</v>
      </c>
      <c r="BA402" s="36"/>
      <c r="BB402" s="36" t="s">
        <v>1675</v>
      </c>
      <c r="BC402" s="36"/>
      <c r="BD402" s="36"/>
      <c r="BE402" s="36"/>
      <c r="BF402" s="36"/>
      <c r="BG402" s="36" t="s">
        <v>1676</v>
      </c>
      <c r="BH402" s="36"/>
      <c r="BI402" s="36"/>
      <c r="BJ402" s="36"/>
      <c r="BK402" s="36"/>
      <c r="BL402" s="771"/>
      <c r="BM402" s="768"/>
      <c r="BN402" s="192"/>
      <c r="BO402" s="36"/>
      <c r="BP402" s="36"/>
      <c r="BQ402" s="36"/>
      <c r="BR402" s="36"/>
      <c r="BS402" s="36"/>
      <c r="BT402" s="36"/>
      <c r="BU402" s="36"/>
      <c r="BV402" s="36"/>
      <c r="BW402" s="36"/>
      <c r="BX402" s="345">
        <f t="shared" si="19"/>
        <v>1</v>
      </c>
      <c r="BZ402" s="208"/>
    </row>
    <row r="403" spans="1:78" s="156" customFormat="1" ht="14.5" hidden="1">
      <c r="A403" s="228">
        <f t="shared" si="18"/>
        <v>83</v>
      </c>
      <c r="B403" s="16">
        <v>5</v>
      </c>
      <c r="C403" s="228" t="s">
        <v>2386</v>
      </c>
      <c r="D403" s="228">
        <v>9</v>
      </c>
      <c r="E403" s="228" t="s">
        <v>856</v>
      </c>
      <c r="F403" s="228"/>
      <c r="G403" s="228"/>
      <c r="H403" s="228"/>
      <c r="I403" s="228" t="s">
        <v>1063</v>
      </c>
      <c r="J403" s="531"/>
      <c r="K403" s="228"/>
      <c r="L403" s="228"/>
      <c r="M403" s="228"/>
      <c r="N403" s="228"/>
      <c r="O403" s="531"/>
      <c r="P403" s="531"/>
      <c r="Q403" s="531"/>
      <c r="R403" s="531"/>
      <c r="S403" s="531">
        <f>Table2[[#This Row],[Minimum possible value]]</f>
        <v>0</v>
      </c>
      <c r="T403" s="531">
        <f>Table2[[#This Row],[Maximum likely or possible value]]</f>
        <v>0</v>
      </c>
      <c r="U403" s="531"/>
      <c r="V403" s="531"/>
      <c r="W403" s="531"/>
      <c r="X403" s="531"/>
      <c r="Y403" s="192" t="s">
        <v>1064</v>
      </c>
      <c r="Z403" s="767"/>
      <c r="AA403" s="642" t="s">
        <v>1063</v>
      </c>
      <c r="AB403" s="770"/>
      <c r="AC403" s="770"/>
      <c r="AD403" s="768"/>
      <c r="AE403" s="768"/>
      <c r="AF403" s="768"/>
      <c r="AG403" s="771"/>
      <c r="AH403" s="768"/>
      <c r="AI403" s="36"/>
      <c r="AJ403" s="36"/>
      <c r="AK403" s="36"/>
      <c r="AL403" s="36"/>
      <c r="AM403" s="36"/>
      <c r="AN403" s="36"/>
      <c r="AO403" s="296"/>
      <c r="AP403" s="296"/>
      <c r="AQ403" s="296"/>
      <c r="AR403" s="296"/>
      <c r="AS403" s="296"/>
      <c r="AT403" s="296"/>
      <c r="AU403" s="296"/>
      <c r="AV403" s="296"/>
      <c r="AW403" s="771"/>
      <c r="AX403" s="768"/>
      <c r="AY403" s="192"/>
      <c r="AZ403" s="192"/>
      <c r="BA403" s="36"/>
      <c r="BB403" s="36"/>
      <c r="BC403" s="36"/>
      <c r="BD403" s="36"/>
      <c r="BE403" s="36"/>
      <c r="BF403" s="36"/>
      <c r="BG403" s="36"/>
      <c r="BH403" s="36"/>
      <c r="BI403" s="36"/>
      <c r="BJ403" s="36"/>
      <c r="BK403" s="36"/>
      <c r="BL403" s="771"/>
      <c r="BM403" s="768"/>
      <c r="BN403" s="192"/>
      <c r="BO403" s="36"/>
      <c r="BP403" s="36"/>
      <c r="BQ403" s="36"/>
      <c r="BR403" s="36"/>
      <c r="BS403" s="36"/>
      <c r="BT403" s="36"/>
      <c r="BU403" s="36"/>
      <c r="BV403" s="36"/>
      <c r="BW403" s="36"/>
      <c r="BX403" s="345">
        <f t="shared" si="19"/>
        <v>1</v>
      </c>
      <c r="BZ403" s="208"/>
    </row>
    <row r="404" spans="1:78" s="156" customFormat="1" ht="14.5" hidden="1">
      <c r="A404" s="228">
        <f t="shared" si="18"/>
        <v>84</v>
      </c>
      <c r="B404" s="16">
        <v>5</v>
      </c>
      <c r="C404" s="228" t="s">
        <v>2386</v>
      </c>
      <c r="D404" s="228">
        <v>9</v>
      </c>
      <c r="E404" s="228" t="s">
        <v>856</v>
      </c>
      <c r="F404" s="228"/>
      <c r="G404" s="228"/>
      <c r="H404" s="228"/>
      <c r="I404" s="228" t="s">
        <v>1065</v>
      </c>
      <c r="J404" s="531"/>
      <c r="K404" s="228"/>
      <c r="L404" s="228"/>
      <c r="M404" s="228"/>
      <c r="N404" s="228"/>
      <c r="O404" s="531"/>
      <c r="P404" s="531"/>
      <c r="Q404" s="531"/>
      <c r="R404" s="531"/>
      <c r="S404" s="531">
        <f>Table2[[#This Row],[Minimum possible value]]</f>
        <v>0</v>
      </c>
      <c r="T404" s="531">
        <f>Table2[[#This Row],[Maximum likely or possible value]]</f>
        <v>0</v>
      </c>
      <c r="U404" s="531"/>
      <c r="V404" s="531"/>
      <c r="W404" s="531"/>
      <c r="X404" s="531"/>
      <c r="Y404" s="192" t="s">
        <v>1066</v>
      </c>
      <c r="Z404" s="767"/>
      <c r="AA404" s="642" t="s">
        <v>1067</v>
      </c>
      <c r="AB404" s="770"/>
      <c r="AC404" s="770"/>
      <c r="AD404" s="768"/>
      <c r="AE404" s="768"/>
      <c r="AF404" s="768"/>
      <c r="AG404" s="771"/>
      <c r="AH404" s="768"/>
      <c r="AI404" s="36"/>
      <c r="AJ404" s="36"/>
      <c r="AK404" s="36"/>
      <c r="AL404" s="36"/>
      <c r="AM404" s="36"/>
      <c r="AN404" s="36"/>
      <c r="AO404" s="296"/>
      <c r="AP404" s="296"/>
      <c r="AQ404" s="296"/>
      <c r="AR404" s="296"/>
      <c r="AS404" s="296"/>
      <c r="AT404" s="296"/>
      <c r="AU404" s="296"/>
      <c r="AV404" s="296"/>
      <c r="AW404" s="771"/>
      <c r="AX404" s="768"/>
      <c r="AY404" s="192"/>
      <c r="AZ404" s="192"/>
      <c r="BA404" s="36"/>
      <c r="BB404" s="36"/>
      <c r="BC404" s="36"/>
      <c r="BD404" s="36"/>
      <c r="BE404" s="36"/>
      <c r="BF404" s="36"/>
      <c r="BG404" s="36"/>
      <c r="BH404" s="36"/>
      <c r="BI404" s="36"/>
      <c r="BJ404" s="36"/>
      <c r="BK404" s="36"/>
      <c r="BL404" s="771"/>
      <c r="BM404" s="768"/>
      <c r="BN404" s="192"/>
      <c r="BO404" s="36"/>
      <c r="BP404" s="36"/>
      <c r="BQ404" s="36"/>
      <c r="BR404" s="36"/>
      <c r="BS404" s="36"/>
      <c r="BT404" s="36"/>
      <c r="BU404" s="36"/>
      <c r="BV404" s="36"/>
      <c r="BW404" s="36"/>
      <c r="BX404" s="345">
        <f t="shared" si="19"/>
        <v>1</v>
      </c>
      <c r="BZ404" s="208"/>
    </row>
    <row r="405" spans="1:78" s="156" customFormat="1" ht="14.5" hidden="1">
      <c r="A405" s="228">
        <f t="shared" si="18"/>
        <v>85</v>
      </c>
      <c r="B405" s="16">
        <v>5</v>
      </c>
      <c r="C405" s="228" t="s">
        <v>2386</v>
      </c>
      <c r="D405" s="228">
        <v>9</v>
      </c>
      <c r="E405" s="228" t="s">
        <v>856</v>
      </c>
      <c r="F405" s="228"/>
      <c r="G405" s="228"/>
      <c r="H405" s="228"/>
      <c r="I405" s="228" t="s">
        <v>1068</v>
      </c>
      <c r="J405" s="531"/>
      <c r="K405" s="228"/>
      <c r="L405" s="228"/>
      <c r="M405" s="228"/>
      <c r="N405" s="228"/>
      <c r="O405" s="531"/>
      <c r="P405" s="531"/>
      <c r="Q405" s="531"/>
      <c r="R405" s="531"/>
      <c r="S405" s="531">
        <f>Table2[[#This Row],[Minimum possible value]]</f>
        <v>0</v>
      </c>
      <c r="T405" s="531">
        <f>Table2[[#This Row],[Maximum likely or possible value]]</f>
        <v>0</v>
      </c>
      <c r="U405" s="531"/>
      <c r="V405" s="531"/>
      <c r="W405" s="531"/>
      <c r="X405" s="531"/>
      <c r="Y405" s="192" t="s">
        <v>1069</v>
      </c>
      <c r="Z405" s="767"/>
      <c r="AA405" s="642" t="s">
        <v>1068</v>
      </c>
      <c r="AB405" s="770"/>
      <c r="AC405" s="770"/>
      <c r="AD405" s="768"/>
      <c r="AE405" s="768"/>
      <c r="AF405" s="768"/>
      <c r="AG405" s="771"/>
      <c r="AH405" s="768"/>
      <c r="AI405" s="36"/>
      <c r="AJ405" s="36"/>
      <c r="AK405" s="36"/>
      <c r="AL405" s="36"/>
      <c r="AM405" s="36"/>
      <c r="AN405" s="36"/>
      <c r="AO405" s="296"/>
      <c r="AP405" s="296"/>
      <c r="AQ405" s="296"/>
      <c r="AR405" s="296"/>
      <c r="AS405" s="296"/>
      <c r="AT405" s="296"/>
      <c r="AU405" s="296"/>
      <c r="AV405" s="296"/>
      <c r="AW405" s="771"/>
      <c r="AX405" s="768"/>
      <c r="AY405" s="192"/>
      <c r="AZ405" s="192"/>
      <c r="BA405" s="36"/>
      <c r="BB405" s="36"/>
      <c r="BC405" s="36"/>
      <c r="BD405" s="36"/>
      <c r="BE405" s="36"/>
      <c r="BF405" s="36"/>
      <c r="BG405" s="36"/>
      <c r="BH405" s="36"/>
      <c r="BI405" s="36"/>
      <c r="BJ405" s="36"/>
      <c r="BK405" s="36"/>
      <c r="BL405" s="771"/>
      <c r="BM405" s="768"/>
      <c r="BN405" s="192"/>
      <c r="BO405" s="36"/>
      <c r="BP405" s="36"/>
      <c r="BQ405" s="36"/>
      <c r="BR405" s="36"/>
      <c r="BS405" s="36"/>
      <c r="BT405" s="36"/>
      <c r="BU405" s="36"/>
      <c r="BV405" s="36"/>
      <c r="BW405" s="36"/>
      <c r="BX405" s="345">
        <f t="shared" si="19"/>
        <v>1</v>
      </c>
      <c r="BZ405" s="208"/>
    </row>
    <row r="406" spans="1:78" s="156" customFormat="1" ht="14.5" hidden="1">
      <c r="A406" s="228">
        <f t="shared" si="18"/>
        <v>86</v>
      </c>
      <c r="B406" s="16">
        <v>5</v>
      </c>
      <c r="C406" s="228" t="s">
        <v>2386</v>
      </c>
      <c r="D406" s="228">
        <v>9</v>
      </c>
      <c r="E406" s="228" t="s">
        <v>856</v>
      </c>
      <c r="F406" s="228"/>
      <c r="G406" s="228"/>
      <c r="H406" s="228"/>
      <c r="I406" s="228" t="s">
        <v>1070</v>
      </c>
      <c r="J406" s="531"/>
      <c r="K406" s="228"/>
      <c r="L406" s="228"/>
      <c r="M406" s="228"/>
      <c r="N406" s="228"/>
      <c r="O406" s="531"/>
      <c r="P406" s="531"/>
      <c r="Q406" s="531"/>
      <c r="R406" s="531"/>
      <c r="S406" s="531">
        <f>Table2[[#This Row],[Minimum possible value]]</f>
        <v>0</v>
      </c>
      <c r="T406" s="531">
        <f>Table2[[#This Row],[Maximum likely or possible value]]</f>
        <v>0</v>
      </c>
      <c r="U406" s="531"/>
      <c r="V406" s="531"/>
      <c r="W406" s="531"/>
      <c r="X406" s="531"/>
      <c r="Y406" s="192" t="s">
        <v>1071</v>
      </c>
      <c r="Z406" s="767"/>
      <c r="AA406" s="642" t="s">
        <v>1072</v>
      </c>
      <c r="AB406" s="770"/>
      <c r="AC406" s="770"/>
      <c r="AD406" s="768"/>
      <c r="AE406" s="768"/>
      <c r="AF406" s="768"/>
      <c r="AG406" s="771"/>
      <c r="AH406" s="768"/>
      <c r="AI406" s="36"/>
      <c r="AJ406" s="36"/>
      <c r="AK406" s="36"/>
      <c r="AL406" s="36"/>
      <c r="AM406" s="36"/>
      <c r="AN406" s="36"/>
      <c r="AO406" s="296"/>
      <c r="AP406" s="296"/>
      <c r="AQ406" s="296"/>
      <c r="AR406" s="296"/>
      <c r="AS406" s="296"/>
      <c r="AT406" s="296"/>
      <c r="AU406" s="296"/>
      <c r="AV406" s="296"/>
      <c r="AW406" s="771"/>
      <c r="AX406" s="768"/>
      <c r="AY406" s="192"/>
      <c r="AZ406" s="192"/>
      <c r="BA406" s="36"/>
      <c r="BB406" s="36"/>
      <c r="BC406" s="36"/>
      <c r="BD406" s="36"/>
      <c r="BE406" s="36"/>
      <c r="BF406" s="36"/>
      <c r="BG406" s="36"/>
      <c r="BH406" s="36"/>
      <c r="BI406" s="36"/>
      <c r="BJ406" s="36"/>
      <c r="BK406" s="36"/>
      <c r="BL406" s="771"/>
      <c r="BM406" s="768"/>
      <c r="BN406" s="192"/>
      <c r="BO406" s="36"/>
      <c r="BP406" s="36"/>
      <c r="BQ406" s="36"/>
      <c r="BR406" s="36"/>
      <c r="BS406" s="36"/>
      <c r="BT406" s="36"/>
      <c r="BU406" s="36"/>
      <c r="BV406" s="36"/>
      <c r="BW406" s="36"/>
      <c r="BX406" s="345">
        <f t="shared" si="19"/>
        <v>1</v>
      </c>
      <c r="BZ406" s="208"/>
    </row>
    <row r="407" spans="1:78" s="156" customFormat="1" ht="14.5" hidden="1">
      <c r="A407" s="228">
        <f t="shared" si="18"/>
        <v>87</v>
      </c>
      <c r="B407" s="16">
        <v>5</v>
      </c>
      <c r="C407" s="228" t="s">
        <v>2386</v>
      </c>
      <c r="D407" s="228">
        <v>9</v>
      </c>
      <c r="E407" s="228" t="s">
        <v>856</v>
      </c>
      <c r="F407" s="228"/>
      <c r="G407" s="228"/>
      <c r="H407" s="228"/>
      <c r="I407" s="228" t="s">
        <v>1073</v>
      </c>
      <c r="J407" s="531"/>
      <c r="K407" s="228"/>
      <c r="L407" s="228"/>
      <c r="M407" s="228"/>
      <c r="N407" s="228"/>
      <c r="O407" s="531"/>
      <c r="P407" s="531"/>
      <c r="Q407" s="531"/>
      <c r="R407" s="531"/>
      <c r="S407" s="531">
        <f>Table2[[#This Row],[Minimum possible value]]</f>
        <v>0</v>
      </c>
      <c r="T407" s="531">
        <f>Table2[[#This Row],[Maximum likely or possible value]]</f>
        <v>0</v>
      </c>
      <c r="U407" s="531"/>
      <c r="V407" s="531"/>
      <c r="W407" s="531"/>
      <c r="X407" s="531"/>
      <c r="Y407" s="192" t="s">
        <v>1074</v>
      </c>
      <c r="Z407" s="767"/>
      <c r="AA407" s="642" t="s">
        <v>1073</v>
      </c>
      <c r="AB407" s="770"/>
      <c r="AC407" s="770"/>
      <c r="AD407" s="768"/>
      <c r="AE407" s="768"/>
      <c r="AF407" s="768"/>
      <c r="AG407" s="771"/>
      <c r="AH407" s="768"/>
      <c r="AI407" s="36"/>
      <c r="AJ407" s="36"/>
      <c r="AK407" s="36"/>
      <c r="AL407" s="36"/>
      <c r="AM407" s="36"/>
      <c r="AN407" s="36"/>
      <c r="AO407" s="643"/>
      <c r="AP407" s="643"/>
      <c r="AQ407" s="643"/>
      <c r="AR407" s="643"/>
      <c r="AS407" s="643"/>
      <c r="AT407" s="643"/>
      <c r="AU407" s="643"/>
      <c r="AV407" s="643"/>
      <c r="AW407" s="771"/>
      <c r="AX407" s="768"/>
      <c r="AY407" s="192"/>
      <c r="AZ407" s="192"/>
      <c r="BA407" s="36"/>
      <c r="BB407" s="36"/>
      <c r="BC407" s="36"/>
      <c r="BD407" s="36"/>
      <c r="BE407" s="36"/>
      <c r="BF407" s="36"/>
      <c r="BG407" s="36"/>
      <c r="BH407" s="36"/>
      <c r="BI407" s="36"/>
      <c r="BJ407" s="36"/>
      <c r="BK407" s="36"/>
      <c r="BL407" s="771"/>
      <c r="BM407" s="768"/>
      <c r="BN407" s="192"/>
      <c r="BO407" s="36"/>
      <c r="BP407" s="36"/>
      <c r="BQ407" s="36"/>
      <c r="BR407" s="36"/>
      <c r="BS407" s="36"/>
      <c r="BT407" s="36"/>
      <c r="BU407" s="36"/>
      <c r="BV407" s="36"/>
      <c r="BW407" s="36"/>
      <c r="BX407" s="345">
        <f t="shared" si="19"/>
        <v>1</v>
      </c>
      <c r="BZ407" s="208"/>
    </row>
    <row r="408" spans="1:78" s="156" customFormat="1" ht="14.5" hidden="1">
      <c r="A408" s="228">
        <f t="shared" si="18"/>
        <v>88</v>
      </c>
      <c r="B408" s="16">
        <v>5</v>
      </c>
      <c r="C408" s="228" t="s">
        <v>2386</v>
      </c>
      <c r="D408" s="228">
        <v>9</v>
      </c>
      <c r="E408" s="228" t="s">
        <v>856</v>
      </c>
      <c r="F408" s="228"/>
      <c r="G408" s="228"/>
      <c r="H408" s="228"/>
      <c r="I408" s="228" t="s">
        <v>1075</v>
      </c>
      <c r="J408" s="531"/>
      <c r="K408" s="228"/>
      <c r="L408" s="228"/>
      <c r="M408" s="228"/>
      <c r="N408" s="228"/>
      <c r="O408" s="531"/>
      <c r="P408" s="531"/>
      <c r="Q408" s="531"/>
      <c r="R408" s="531"/>
      <c r="S408" s="531">
        <f>Table2[[#This Row],[Minimum possible value]]</f>
        <v>0</v>
      </c>
      <c r="T408" s="531">
        <f>Table2[[#This Row],[Maximum likely or possible value]]</f>
        <v>0</v>
      </c>
      <c r="U408" s="531"/>
      <c r="V408" s="531"/>
      <c r="W408" s="531"/>
      <c r="X408" s="531"/>
      <c r="Y408" s="192" t="s">
        <v>1076</v>
      </c>
      <c r="Z408" s="767"/>
      <c r="AA408" s="642" t="s">
        <v>1077</v>
      </c>
      <c r="AB408" s="770"/>
      <c r="AC408" s="770"/>
      <c r="AD408" s="768"/>
      <c r="AE408" s="768"/>
      <c r="AF408" s="768"/>
      <c r="AG408" s="771"/>
      <c r="AH408" s="768"/>
      <c r="AI408" s="36"/>
      <c r="AJ408" s="36"/>
      <c r="AK408" s="36"/>
      <c r="AL408" s="36"/>
      <c r="AM408" s="36"/>
      <c r="AN408" s="36"/>
      <c r="AO408" s="296"/>
      <c r="AP408" s="296"/>
      <c r="AQ408" s="296"/>
      <c r="AR408" s="296"/>
      <c r="AS408" s="296"/>
      <c r="AT408" s="296"/>
      <c r="AU408" s="296"/>
      <c r="AV408" s="296"/>
      <c r="AW408" s="771"/>
      <c r="AX408" s="768"/>
      <c r="AY408" s="192"/>
      <c r="AZ408" s="192"/>
      <c r="BA408" s="36"/>
      <c r="BB408" s="36"/>
      <c r="BC408" s="36"/>
      <c r="BD408" s="36"/>
      <c r="BE408" s="36"/>
      <c r="BF408" s="36"/>
      <c r="BG408" s="36"/>
      <c r="BH408" s="36"/>
      <c r="BI408" s="36"/>
      <c r="BJ408" s="36"/>
      <c r="BK408" s="36"/>
      <c r="BL408" s="771"/>
      <c r="BM408" s="768"/>
      <c r="BN408" s="192"/>
      <c r="BO408" s="36"/>
      <c r="BP408" s="36"/>
      <c r="BQ408" s="36"/>
      <c r="BR408" s="36"/>
      <c r="BS408" s="36"/>
      <c r="BT408" s="36"/>
      <c r="BU408" s="36"/>
      <c r="BV408" s="36"/>
      <c r="BW408" s="36"/>
      <c r="BX408" s="345">
        <f t="shared" si="19"/>
        <v>1</v>
      </c>
      <c r="BZ408" s="208"/>
    </row>
    <row r="409" spans="1:78" s="156" customFormat="1" ht="14.5" hidden="1">
      <c r="A409" s="228">
        <f t="shared" si="18"/>
        <v>89</v>
      </c>
      <c r="B409" s="16">
        <v>5</v>
      </c>
      <c r="C409" s="228" t="s">
        <v>2386</v>
      </c>
      <c r="D409" s="228">
        <v>9</v>
      </c>
      <c r="E409" s="228" t="s">
        <v>856</v>
      </c>
      <c r="F409" s="228"/>
      <c r="G409" s="228"/>
      <c r="H409" s="228"/>
      <c r="I409" s="228" t="s">
        <v>1078</v>
      </c>
      <c r="J409" s="531"/>
      <c r="K409" s="228"/>
      <c r="L409" s="228"/>
      <c r="M409" s="228"/>
      <c r="N409" s="228"/>
      <c r="O409" s="531"/>
      <c r="P409" s="531"/>
      <c r="Q409" s="531"/>
      <c r="R409" s="531"/>
      <c r="S409" s="531">
        <f>Table2[[#This Row],[Minimum possible value]]</f>
        <v>0</v>
      </c>
      <c r="T409" s="531">
        <f>Table2[[#This Row],[Maximum likely or possible value]]</f>
        <v>0</v>
      </c>
      <c r="U409" s="531"/>
      <c r="V409" s="531"/>
      <c r="W409" s="531"/>
      <c r="X409" s="531"/>
      <c r="Y409" s="192" t="s">
        <v>1079</v>
      </c>
      <c r="Z409" s="767"/>
      <c r="AA409" s="642" t="s">
        <v>1078</v>
      </c>
      <c r="AB409" s="770"/>
      <c r="AC409" s="770"/>
      <c r="AD409" s="768"/>
      <c r="AE409" s="768"/>
      <c r="AF409" s="768"/>
      <c r="AG409" s="771"/>
      <c r="AH409" s="768"/>
      <c r="AI409" s="36"/>
      <c r="AJ409" s="36"/>
      <c r="AK409" s="36"/>
      <c r="AL409" s="36"/>
      <c r="AM409" s="36"/>
      <c r="AN409" s="36"/>
      <c r="AO409" s="296"/>
      <c r="AP409" s="296"/>
      <c r="AQ409" s="296"/>
      <c r="AR409" s="296"/>
      <c r="AS409" s="296"/>
      <c r="AT409" s="296"/>
      <c r="AU409" s="296"/>
      <c r="AV409" s="296"/>
      <c r="AW409" s="771"/>
      <c r="AX409" s="768"/>
      <c r="AY409" s="192"/>
      <c r="AZ409" s="192"/>
      <c r="BA409" s="36"/>
      <c r="BB409" s="36"/>
      <c r="BC409" s="36"/>
      <c r="BD409" s="36"/>
      <c r="BE409" s="36"/>
      <c r="BF409" s="36"/>
      <c r="BG409" s="36"/>
      <c r="BH409" s="36"/>
      <c r="BI409" s="36"/>
      <c r="BJ409" s="36"/>
      <c r="BK409" s="36"/>
      <c r="BL409" s="771"/>
      <c r="BM409" s="768"/>
      <c r="BN409" s="192"/>
      <c r="BO409" s="36"/>
      <c r="BP409" s="36"/>
      <c r="BQ409" s="36"/>
      <c r="BR409" s="36"/>
      <c r="BS409" s="36"/>
      <c r="BT409" s="36"/>
      <c r="BU409" s="36"/>
      <c r="BV409" s="36"/>
      <c r="BW409" s="36"/>
      <c r="BX409" s="345">
        <f t="shared" si="19"/>
        <v>1</v>
      </c>
      <c r="BZ409" s="208"/>
    </row>
    <row r="410" spans="1:78" s="156" customFormat="1" ht="14.5" hidden="1">
      <c r="A410" s="228">
        <f t="shared" si="18"/>
        <v>90</v>
      </c>
      <c r="B410" s="16">
        <v>5</v>
      </c>
      <c r="C410" s="228" t="s">
        <v>2386</v>
      </c>
      <c r="D410" s="228">
        <v>9</v>
      </c>
      <c r="E410" s="228" t="s">
        <v>856</v>
      </c>
      <c r="F410" s="228"/>
      <c r="G410" s="228"/>
      <c r="H410" s="228"/>
      <c r="I410" s="228" t="s">
        <v>1709</v>
      </c>
      <c r="J410" s="531"/>
      <c r="K410" s="228"/>
      <c r="L410" s="228"/>
      <c r="M410" s="228"/>
      <c r="N410" s="228"/>
      <c r="O410" s="531"/>
      <c r="P410" s="531"/>
      <c r="Q410" s="531"/>
      <c r="R410" s="531"/>
      <c r="S410" s="531">
        <f>Table2[[#This Row],[Minimum possible value]]</f>
        <v>0</v>
      </c>
      <c r="T410" s="531">
        <f>Table2[[#This Row],[Maximum likely or possible value]]</f>
        <v>0</v>
      </c>
      <c r="U410" s="531"/>
      <c r="V410" s="531"/>
      <c r="W410" s="531"/>
      <c r="X410" s="531"/>
      <c r="Y410" s="192"/>
      <c r="Z410" s="767"/>
      <c r="AA410" s="642"/>
      <c r="AB410" s="770"/>
      <c r="AC410" s="770"/>
      <c r="AD410" s="768"/>
      <c r="AE410" s="768"/>
      <c r="AF410" s="768"/>
      <c r="AG410" s="771"/>
      <c r="AH410" s="768"/>
      <c r="AI410" s="36"/>
      <c r="AJ410" s="36"/>
      <c r="AK410" s="36"/>
      <c r="AL410" s="36"/>
      <c r="AM410" s="36"/>
      <c r="AN410" s="36"/>
      <c r="AO410" s="296"/>
      <c r="AP410" s="296"/>
      <c r="AQ410" s="296"/>
      <c r="AR410" s="296"/>
      <c r="AS410" s="296"/>
      <c r="AT410" s="296"/>
      <c r="AU410" s="296"/>
      <c r="AV410" s="296"/>
      <c r="AW410" s="771"/>
      <c r="AX410" s="768"/>
      <c r="AY410" s="192" t="s">
        <v>1708</v>
      </c>
      <c r="AZ410" s="192" t="s">
        <v>1708</v>
      </c>
      <c r="BA410" s="36"/>
      <c r="BB410" s="36" t="s">
        <v>1708</v>
      </c>
      <c r="BC410" s="36"/>
      <c r="BD410" s="36"/>
      <c r="BE410" s="36"/>
      <c r="BF410" s="36"/>
      <c r="BG410" s="36" t="s">
        <v>1709</v>
      </c>
      <c r="BH410" s="36"/>
      <c r="BI410" s="36"/>
      <c r="BJ410" s="36"/>
      <c r="BK410" s="36"/>
      <c r="BL410" s="771"/>
      <c r="BM410" s="768"/>
      <c r="BN410" s="192"/>
      <c r="BO410" s="36"/>
      <c r="BP410" s="36"/>
      <c r="BQ410" s="36"/>
      <c r="BR410" s="36"/>
      <c r="BS410" s="36"/>
      <c r="BT410" s="36"/>
      <c r="BU410" s="36"/>
      <c r="BV410" s="36"/>
      <c r="BW410" s="36"/>
      <c r="BX410" s="345">
        <f t="shared" si="19"/>
        <v>1</v>
      </c>
      <c r="BZ410" s="208"/>
    </row>
    <row r="411" spans="1:78" s="156" customFormat="1" ht="126" hidden="1">
      <c r="A411" s="228">
        <f t="shared" si="18"/>
        <v>91</v>
      </c>
      <c r="B411" s="16">
        <v>5</v>
      </c>
      <c r="C411" s="228" t="s">
        <v>2386</v>
      </c>
      <c r="D411" s="228">
        <v>9</v>
      </c>
      <c r="E411" s="228" t="s">
        <v>856</v>
      </c>
      <c r="F411" s="228"/>
      <c r="G411" s="228"/>
      <c r="H411" s="228"/>
      <c r="I411" s="228" t="s">
        <v>1080</v>
      </c>
      <c r="J411" s="531"/>
      <c r="K411" s="228"/>
      <c r="L411" s="228" t="s">
        <v>1969</v>
      </c>
      <c r="M411" s="228"/>
      <c r="N411" s="228"/>
      <c r="O411" s="531" t="s">
        <v>1081</v>
      </c>
      <c r="P411" s="531"/>
      <c r="Q411" s="531"/>
      <c r="R411" s="531"/>
      <c r="S411" s="531">
        <f>Table2[[#This Row],[Minimum possible value]]</f>
        <v>0</v>
      </c>
      <c r="T411" s="531">
        <f>Table2[[#This Row],[Maximum likely or possible value]]</f>
        <v>0</v>
      </c>
      <c r="U411" s="531"/>
      <c r="V411" s="531"/>
      <c r="W411" s="531"/>
      <c r="X411" s="531"/>
      <c r="Y411" s="192" t="s">
        <v>1082</v>
      </c>
      <c r="Z411" s="36"/>
      <c r="AA411" s="36"/>
      <c r="AB411" s="36"/>
      <c r="AC411" s="36"/>
      <c r="AD411" s="36"/>
      <c r="AE411" s="36"/>
      <c r="AF411" s="36"/>
      <c r="AG411" s="344"/>
      <c r="AH411" s="36"/>
      <c r="AI411" s="36"/>
      <c r="AJ411" s="36"/>
      <c r="AK411" s="36"/>
      <c r="AL411" s="36"/>
      <c r="AM411" s="36"/>
      <c r="AN411" s="36"/>
      <c r="AO411" s="296"/>
      <c r="AP411" s="296"/>
      <c r="AQ411" s="296"/>
      <c r="AR411" s="296"/>
      <c r="AS411" s="296"/>
      <c r="AT411" s="296"/>
      <c r="AU411" s="296"/>
      <c r="AV411" s="296"/>
      <c r="AW411" s="344"/>
      <c r="AX411" s="36"/>
      <c r="AY411" s="192" t="s">
        <v>1705</v>
      </c>
      <c r="AZ411" s="192" t="s">
        <v>1705</v>
      </c>
      <c r="BA411" s="785" t="s">
        <v>1706</v>
      </c>
      <c r="BB411" s="36" t="s">
        <v>1705</v>
      </c>
      <c r="BC411" s="36"/>
      <c r="BD411" s="36"/>
      <c r="BE411" s="36"/>
      <c r="BF411" s="36"/>
      <c r="BG411" s="36" t="s">
        <v>1706</v>
      </c>
      <c r="BH411" s="36"/>
      <c r="BI411" s="36"/>
      <c r="BJ411" s="36"/>
      <c r="BK411" s="36"/>
      <c r="BL411" s="344"/>
      <c r="BM411" s="36"/>
      <c r="BN411" s="192" t="s">
        <v>1080</v>
      </c>
      <c r="BO411" s="36" t="s">
        <v>1081</v>
      </c>
      <c r="BP411" s="36"/>
      <c r="BQ411" s="36"/>
      <c r="BR411" s="36" t="s">
        <v>1083</v>
      </c>
      <c r="BS411" s="36" t="s">
        <v>78</v>
      </c>
      <c r="BT411" s="36"/>
      <c r="BU411" s="36"/>
      <c r="BV411" s="36"/>
      <c r="BW411" s="36"/>
      <c r="BX411" s="345">
        <f t="shared" si="19"/>
        <v>3</v>
      </c>
      <c r="BZ411" s="208"/>
    </row>
    <row r="412" spans="1:78" s="156" customFormat="1" ht="28" hidden="1">
      <c r="A412" s="228">
        <f t="shared" si="18"/>
        <v>92</v>
      </c>
      <c r="B412" s="16">
        <v>5</v>
      </c>
      <c r="C412" s="228" t="s">
        <v>2386</v>
      </c>
      <c r="D412" s="228">
        <v>9</v>
      </c>
      <c r="E412" s="228" t="s">
        <v>856</v>
      </c>
      <c r="F412" s="228"/>
      <c r="G412" s="228"/>
      <c r="H412" s="228"/>
      <c r="I412" s="228" t="s">
        <v>1688</v>
      </c>
      <c r="J412" s="531"/>
      <c r="K412" s="228"/>
      <c r="L412" s="228"/>
      <c r="M412" s="228"/>
      <c r="N412" s="228"/>
      <c r="O412" s="531"/>
      <c r="P412" s="531"/>
      <c r="Q412" s="531"/>
      <c r="R412" s="531"/>
      <c r="S412" s="531">
        <f>Table2[[#This Row],[Minimum possible value]]</f>
        <v>0</v>
      </c>
      <c r="T412" s="531">
        <f>Table2[[#This Row],[Maximum likely or possible value]]</f>
        <v>0</v>
      </c>
      <c r="U412" s="531"/>
      <c r="V412" s="531"/>
      <c r="W412" s="531"/>
      <c r="X412" s="531"/>
      <c r="Y412" s="192"/>
      <c r="Z412" s="767"/>
      <c r="AA412" s="642"/>
      <c r="AB412" s="770"/>
      <c r="AC412" s="770"/>
      <c r="AD412" s="768"/>
      <c r="AE412" s="768"/>
      <c r="AF412" s="768"/>
      <c r="AG412" s="771"/>
      <c r="AH412" s="768"/>
      <c r="AI412" s="36"/>
      <c r="AJ412" s="36"/>
      <c r="AK412" s="36"/>
      <c r="AL412" s="36"/>
      <c r="AM412" s="36"/>
      <c r="AN412" s="36"/>
      <c r="AO412" s="296"/>
      <c r="AP412" s="296"/>
      <c r="AQ412" s="296"/>
      <c r="AR412" s="296"/>
      <c r="AS412" s="296"/>
      <c r="AT412" s="296"/>
      <c r="AU412" s="296"/>
      <c r="AV412" s="296"/>
      <c r="AW412" s="771"/>
      <c r="AX412" s="768"/>
      <c r="AY412" s="192" t="s">
        <v>1687</v>
      </c>
      <c r="AZ412" s="192" t="s">
        <v>1687</v>
      </c>
      <c r="BA412" s="36"/>
      <c r="BB412" s="36" t="s">
        <v>1687</v>
      </c>
      <c r="BC412" s="36"/>
      <c r="BD412" s="36"/>
      <c r="BE412" s="36"/>
      <c r="BF412" s="36"/>
      <c r="BG412" s="36" t="s">
        <v>1688</v>
      </c>
      <c r="BH412" s="36"/>
      <c r="BI412" s="36"/>
      <c r="BJ412" s="36"/>
      <c r="BK412" s="36"/>
      <c r="BL412" s="771"/>
      <c r="BM412" s="768"/>
      <c r="BN412" s="192"/>
      <c r="BO412" s="36"/>
      <c r="BP412" s="36"/>
      <c r="BQ412" s="36"/>
      <c r="BR412" s="36"/>
      <c r="BS412" s="36"/>
      <c r="BT412" s="36"/>
      <c r="BU412" s="36"/>
      <c r="BV412" s="36"/>
      <c r="BW412" s="36"/>
      <c r="BX412" s="345">
        <f t="shared" si="19"/>
        <v>1</v>
      </c>
      <c r="BZ412" s="208"/>
    </row>
    <row r="413" spans="1:78" s="156" customFormat="1" ht="168" hidden="1">
      <c r="A413" s="228">
        <f t="shared" si="18"/>
        <v>93</v>
      </c>
      <c r="B413" s="16">
        <v>5</v>
      </c>
      <c r="C413" s="228" t="s">
        <v>2386</v>
      </c>
      <c r="D413" s="228">
        <v>9</v>
      </c>
      <c r="E413" s="228" t="s">
        <v>856</v>
      </c>
      <c r="F413" s="228"/>
      <c r="G413" s="228"/>
      <c r="H413" s="228"/>
      <c r="I413" s="228" t="s">
        <v>1084</v>
      </c>
      <c r="J413" s="531"/>
      <c r="K413" s="228"/>
      <c r="L413" s="228"/>
      <c r="M413" s="228"/>
      <c r="N413" s="228"/>
      <c r="O413" s="531"/>
      <c r="P413" s="531"/>
      <c r="Q413" s="531"/>
      <c r="R413" s="531"/>
      <c r="S413" s="531">
        <f>Table2[[#This Row],[Minimum possible value]]</f>
        <v>0</v>
      </c>
      <c r="T413" s="531">
        <f>Table2[[#This Row],[Maximum likely or possible value]]</f>
        <v>0</v>
      </c>
      <c r="U413" s="531"/>
      <c r="V413" s="531"/>
      <c r="W413" s="531"/>
      <c r="X413" s="531"/>
      <c r="Y413" s="192"/>
      <c r="Z413" s="36"/>
      <c r="AA413" s="36"/>
      <c r="AB413" s="36"/>
      <c r="AC413" s="36"/>
      <c r="AD413" s="36"/>
      <c r="AE413" s="36"/>
      <c r="AF413" s="36"/>
      <c r="AG413" s="344"/>
      <c r="AH413" s="36"/>
      <c r="AI413" s="36"/>
      <c r="AJ413" s="36"/>
      <c r="AK413" s="36"/>
      <c r="AL413" s="36"/>
      <c r="AM413" s="36"/>
      <c r="AN413" s="36"/>
      <c r="AO413" s="643"/>
      <c r="AP413" s="643"/>
      <c r="AQ413" s="643"/>
      <c r="AR413" s="643"/>
      <c r="AS413" s="643"/>
      <c r="AT413" s="643"/>
      <c r="AU413" s="643"/>
      <c r="AV413" s="643"/>
      <c r="AW413" s="344"/>
      <c r="AX413" s="36"/>
      <c r="AY413" s="192"/>
      <c r="AZ413" s="192"/>
      <c r="BA413" s="36"/>
      <c r="BB413" s="36"/>
      <c r="BC413" s="36"/>
      <c r="BD413" s="36"/>
      <c r="BE413" s="36"/>
      <c r="BF413" s="36"/>
      <c r="BG413" s="36"/>
      <c r="BH413" s="36"/>
      <c r="BI413" s="36"/>
      <c r="BJ413" s="36"/>
      <c r="BK413" s="36"/>
      <c r="BL413" s="344"/>
      <c r="BM413" s="36"/>
      <c r="BN413" s="192" t="s">
        <v>1084</v>
      </c>
      <c r="BO413" s="36" t="s">
        <v>1085</v>
      </c>
      <c r="BP413" s="36"/>
      <c r="BQ413" s="36"/>
      <c r="BR413" s="36" t="s">
        <v>1086</v>
      </c>
      <c r="BS413" s="36" t="s">
        <v>78</v>
      </c>
      <c r="BT413" s="36"/>
      <c r="BU413" s="36"/>
      <c r="BV413" s="36"/>
      <c r="BW413" s="36"/>
      <c r="BX413" s="345">
        <f t="shared" si="19"/>
        <v>1</v>
      </c>
      <c r="BZ413" s="208"/>
    </row>
    <row r="414" spans="1:78" s="156" customFormat="1" ht="42" hidden="1">
      <c r="A414" s="733">
        <v>94</v>
      </c>
      <c r="B414" s="544">
        <v>5</v>
      </c>
      <c r="C414" s="733" t="s">
        <v>2386</v>
      </c>
      <c r="D414" s="733">
        <v>2</v>
      </c>
      <c r="E414" s="733" t="s">
        <v>260</v>
      </c>
      <c r="F414" s="733"/>
      <c r="G414" s="733" t="s">
        <v>1621</v>
      </c>
      <c r="H414" s="740" t="s">
        <v>1621</v>
      </c>
      <c r="I414" s="733" t="s">
        <v>2529</v>
      </c>
      <c r="J414" s="748"/>
      <c r="K414" s="733" t="s">
        <v>2530</v>
      </c>
      <c r="L414" s="733" t="s">
        <v>2438</v>
      </c>
      <c r="M414" s="733"/>
      <c r="N414" s="733" t="s">
        <v>2531</v>
      </c>
      <c r="O414" s="758" t="s">
        <v>2532</v>
      </c>
      <c r="P414" s="544" t="str">
        <f>Table2[[#This Row],[measurementTerm]]</f>
        <v>countTransectsBFWidth</v>
      </c>
      <c r="Q414" s="733"/>
      <c r="R414" s="758"/>
      <c r="S414" s="758">
        <f>Table2[[#This Row],[Minimum possible value]]</f>
        <v>0</v>
      </c>
      <c r="T414" s="758">
        <f>Table2[[#This Row],[Maximum likely or possible value]]</f>
        <v>0</v>
      </c>
      <c r="U414" s="758"/>
      <c r="V414" s="758"/>
      <c r="W414" s="758"/>
      <c r="X414" s="758"/>
      <c r="Y414" s="568"/>
      <c r="Z414" s="497"/>
      <c r="AA414" s="571"/>
      <c r="AB414" s="497"/>
      <c r="AC414" s="497"/>
      <c r="AD414" s="497"/>
      <c r="AE414" s="497" t="s">
        <v>2676</v>
      </c>
      <c r="AF414" s="497"/>
      <c r="AG414" s="498"/>
      <c r="AH414" s="571"/>
      <c r="AI414" s="36"/>
      <c r="AJ414" s="574"/>
      <c r="AK414" s="574"/>
      <c r="AL414" s="574"/>
      <c r="AM414" s="574"/>
      <c r="AN414" s="574"/>
      <c r="AO414" s="36"/>
      <c r="AP414" s="36"/>
      <c r="AQ414" s="36"/>
      <c r="AR414" s="36"/>
      <c r="AS414" s="36"/>
      <c r="AT414" s="36"/>
      <c r="AU414" s="780"/>
      <c r="AV414" s="36"/>
      <c r="AW414" s="498"/>
      <c r="AX414" s="497"/>
      <c r="AY414" s="578"/>
      <c r="AZ414" s="597"/>
      <c r="BA414" s="574"/>
      <c r="BB414" s="574"/>
      <c r="BC414" s="574"/>
      <c r="BD414" s="574"/>
      <c r="BE414" s="574"/>
      <c r="BF414" s="574"/>
      <c r="BG414" s="574"/>
      <c r="BH414" s="36"/>
      <c r="BI414" s="36"/>
      <c r="BJ414" s="36"/>
      <c r="BK414" s="36"/>
      <c r="BL414" s="498"/>
      <c r="BM414" s="497"/>
      <c r="BN414" s="192"/>
      <c r="BO414" s="574"/>
      <c r="BP414" s="36"/>
      <c r="BQ414" s="36"/>
      <c r="BR414" s="574"/>
      <c r="BS414" s="574"/>
      <c r="BT414" s="574"/>
      <c r="BU414" s="574"/>
      <c r="BV414" s="574"/>
      <c r="BW414" s="574"/>
      <c r="BX414" s="583">
        <f t="shared" si="19"/>
        <v>0</v>
      </c>
      <c r="BZ414" s="208"/>
    </row>
    <row r="415" spans="1:78" s="156" customFormat="1" ht="14" hidden="1">
      <c r="A415" s="492"/>
      <c r="B415" s="16">
        <v>5</v>
      </c>
      <c r="C415" s="396" t="s">
        <v>2386</v>
      </c>
      <c r="D415" s="228"/>
      <c r="E415" s="228"/>
      <c r="F415" s="492"/>
      <c r="G415" s="492"/>
      <c r="H415" s="682"/>
      <c r="I415" s="396" t="s">
        <v>519</v>
      </c>
      <c r="J415" s="218"/>
      <c r="K415" s="492"/>
      <c r="L415" s="492"/>
      <c r="M415" s="492"/>
      <c r="N415" s="492"/>
      <c r="O415" s="703"/>
      <c r="P415" s="703"/>
      <c r="Q415" s="703"/>
      <c r="R415" s="703"/>
      <c r="S415" s="703">
        <f>Table2[[#This Row],[Minimum possible value]]</f>
        <v>0</v>
      </c>
      <c r="T415" s="703">
        <f>Table2[[#This Row],[Maximum likely or possible value]]</f>
        <v>0</v>
      </c>
      <c r="U415" s="703"/>
      <c r="V415" s="703"/>
      <c r="W415" s="703"/>
      <c r="X415" s="703"/>
      <c r="Y415" s="192"/>
      <c r="Z415" s="36"/>
      <c r="AA415" s="36"/>
      <c r="AB415" s="36"/>
      <c r="AC415" s="36"/>
      <c r="AD415" s="36"/>
      <c r="AE415" s="36"/>
      <c r="AF415" s="36"/>
      <c r="AG415" s="344"/>
      <c r="AH415" s="36"/>
      <c r="AI415" s="36"/>
      <c r="AJ415" s="36"/>
      <c r="AK415" s="36"/>
      <c r="AL415" s="36"/>
      <c r="AM415" s="36"/>
      <c r="AN415" s="36"/>
      <c r="AO415" s="36"/>
      <c r="AP415" s="36"/>
      <c r="AQ415" s="36"/>
      <c r="AR415" s="36"/>
      <c r="AS415" s="36"/>
      <c r="AT415" s="36"/>
      <c r="AU415" s="36"/>
      <c r="AV415" s="36"/>
      <c r="AW415" s="344"/>
      <c r="AX415" s="36"/>
      <c r="AY415" s="193" t="s">
        <v>523</v>
      </c>
      <c r="AZ415" s="193" t="s">
        <v>523</v>
      </c>
      <c r="BA415" s="296"/>
      <c r="BB415" s="296"/>
      <c r="BC415" s="296"/>
      <c r="BD415" s="296"/>
      <c r="BE415" s="282" t="s">
        <v>524</v>
      </c>
      <c r="BF415" s="728"/>
      <c r="BG415" s="296" t="s">
        <v>525</v>
      </c>
      <c r="BH415" s="36"/>
      <c r="BI415" s="36"/>
      <c r="BJ415" s="36"/>
      <c r="BK415" s="36"/>
      <c r="BL415" s="344"/>
      <c r="BM415" s="36"/>
      <c r="BN415" s="192"/>
      <c r="BO415" s="36"/>
      <c r="BP415" s="36"/>
      <c r="BQ415" s="36"/>
      <c r="BR415" s="36"/>
      <c r="BS415" s="36"/>
      <c r="BT415" s="36"/>
      <c r="BU415" s="36"/>
      <c r="BV415" s="36"/>
      <c r="BW415" s="36"/>
      <c r="BX415" s="345">
        <f t="shared" si="19"/>
        <v>1</v>
      </c>
      <c r="BZ415" s="208"/>
    </row>
    <row r="416" spans="1:78" s="156" customFormat="1" ht="28" hidden="1">
      <c r="A416" s="661"/>
      <c r="B416" s="27">
        <v>5</v>
      </c>
      <c r="C416" s="661" t="s">
        <v>2386</v>
      </c>
      <c r="D416" s="661">
        <v>6</v>
      </c>
      <c r="E416" s="661" t="s">
        <v>566</v>
      </c>
      <c r="F416" s="661"/>
      <c r="G416" s="661"/>
      <c r="H416" s="680"/>
      <c r="I416" s="661"/>
      <c r="J416" s="359"/>
      <c r="K416" s="661"/>
      <c r="L416" s="661"/>
      <c r="M416" s="359"/>
      <c r="N416" s="661"/>
      <c r="O416" s="661" t="s">
        <v>592</v>
      </c>
      <c r="P416" s="661"/>
      <c r="Q416" s="661"/>
      <c r="R416" s="661"/>
      <c r="S416" s="661">
        <f>Table2[[#This Row],[Minimum possible value]]</f>
        <v>0</v>
      </c>
      <c r="T416" s="661">
        <f>Table2[[#This Row],[Maximum likely or possible value]]</f>
        <v>0</v>
      </c>
      <c r="U416" s="661"/>
      <c r="V416" s="661"/>
      <c r="W416" s="661"/>
      <c r="X416" s="661"/>
      <c r="Y416" s="192"/>
      <c r="Z416" s="36"/>
      <c r="AA416" s="36"/>
      <c r="AB416" s="36"/>
      <c r="AC416" s="36"/>
      <c r="AD416" s="36"/>
      <c r="AE416" s="497"/>
      <c r="AF416" s="497"/>
      <c r="AG416" s="344"/>
      <c r="AH416" s="497"/>
      <c r="AI416" s="36"/>
      <c r="AJ416" s="36"/>
      <c r="AK416" s="36"/>
      <c r="AL416" s="36"/>
      <c r="AM416" s="36"/>
      <c r="AN416" s="36"/>
      <c r="AO416" s="36"/>
      <c r="AP416" s="36"/>
      <c r="AQ416" s="36"/>
      <c r="AR416" s="36"/>
      <c r="AS416" s="36"/>
      <c r="AT416" s="36"/>
      <c r="AU416" s="36"/>
      <c r="AV416" s="36"/>
      <c r="AW416" s="344"/>
      <c r="AX416" s="36"/>
      <c r="AY416" s="278"/>
      <c r="AZ416" s="278"/>
      <c r="BA416" s="282"/>
      <c r="BB416" s="282" t="s">
        <v>591</v>
      </c>
      <c r="BC416" s="282"/>
      <c r="BD416" s="282"/>
      <c r="BE416" s="296" t="s">
        <v>585</v>
      </c>
      <c r="BF416" s="296" t="s">
        <v>592</v>
      </c>
      <c r="BG416" s="296" t="s">
        <v>592</v>
      </c>
      <c r="BH416" s="36"/>
      <c r="BI416" s="36"/>
      <c r="BJ416" s="36"/>
      <c r="BK416" s="36"/>
      <c r="BL416" s="344"/>
      <c r="BM416" s="36"/>
      <c r="BN416" s="192"/>
      <c r="BO416" s="36"/>
      <c r="BP416" s="36"/>
      <c r="BQ416" s="36"/>
      <c r="BR416" s="36"/>
      <c r="BS416" s="36"/>
      <c r="BT416" s="36"/>
      <c r="BU416" s="36"/>
      <c r="BV416" s="36"/>
      <c r="BW416" s="36"/>
      <c r="BX416" s="345" t="e">
        <f>COUNTIF(Y416,"*")+COUNTIF(AI416,"*")+COUNTIF(#REF!,"*")+COUNTIF(BN416,"*")</f>
        <v>#REF!</v>
      </c>
      <c r="BZ416" s="208"/>
    </row>
    <row r="417" spans="1:78" s="156" customFormat="1" ht="14" hidden="1">
      <c r="A417" s="287"/>
      <c r="B417" s="7"/>
      <c r="C417" s="287"/>
      <c r="D417" s="287"/>
      <c r="E417" s="287"/>
      <c r="F417" s="287"/>
      <c r="G417" s="287"/>
      <c r="H417" s="683"/>
      <c r="I417" s="287"/>
      <c r="J417" s="690"/>
      <c r="K417" s="695"/>
      <c r="L417" s="683"/>
      <c r="M417" s="683"/>
      <c r="N417" s="262"/>
      <c r="O417" s="710"/>
      <c r="P417" s="710"/>
      <c r="Q417" s="710"/>
      <c r="R417" s="710"/>
      <c r="S417" s="710">
        <f>Table2[[#This Row],[Minimum possible value]]</f>
        <v>0</v>
      </c>
      <c r="T417" s="710">
        <f>Table2[[#This Row],[Maximum likely or possible value]]</f>
        <v>0</v>
      </c>
      <c r="U417" s="710"/>
      <c r="V417" s="710"/>
      <c r="W417" s="710"/>
      <c r="X417" s="710"/>
      <c r="Y417" s="192"/>
      <c r="Z417" s="36"/>
      <c r="AA417" s="36"/>
      <c r="AB417" s="36"/>
      <c r="AC417" s="36"/>
      <c r="AD417" s="36"/>
      <c r="AE417" s="36"/>
      <c r="AF417" s="36"/>
      <c r="AG417" s="344"/>
      <c r="AH417" s="36"/>
      <c r="AI417" s="36"/>
      <c r="AJ417" s="36"/>
      <c r="AK417" s="36"/>
      <c r="AL417" s="36"/>
      <c r="AM417" s="36"/>
      <c r="AN417" s="36"/>
      <c r="AO417" s="36"/>
      <c r="AP417" s="36"/>
      <c r="AQ417" s="36"/>
      <c r="AR417" s="36"/>
      <c r="AS417" s="36"/>
      <c r="AT417" s="36"/>
      <c r="AU417" s="36"/>
      <c r="AV417" s="36"/>
      <c r="AW417" s="344"/>
      <c r="AX417" s="36"/>
      <c r="AY417" s="192"/>
      <c r="AZ417" s="193"/>
      <c r="BA417" s="36"/>
      <c r="BB417" s="36"/>
      <c r="BC417" s="36"/>
      <c r="BD417" s="36"/>
      <c r="BE417" s="36"/>
      <c r="BF417" s="36"/>
      <c r="BG417" s="36"/>
      <c r="BH417" s="36"/>
      <c r="BI417" s="36"/>
      <c r="BJ417" s="36"/>
      <c r="BK417" s="36"/>
      <c r="BL417" s="344"/>
      <c r="BM417" s="36"/>
      <c r="BN417" s="192"/>
      <c r="BO417" s="36"/>
      <c r="BP417" s="36"/>
      <c r="BQ417" s="36"/>
      <c r="BR417" s="36"/>
      <c r="BS417" s="36"/>
      <c r="BT417" s="36"/>
      <c r="BU417" s="36"/>
      <c r="BV417" s="36"/>
      <c r="BW417" s="36"/>
      <c r="BX417" s="345">
        <f>COUNTIF(Y417,"*")+COUNTIF(AI417,"*")+COUNTIF(AY417,"*")+COUNTIF(BN417,"*")</f>
        <v>0</v>
      </c>
      <c r="BZ417" s="208"/>
    </row>
    <row r="418" spans="1:78" s="156" customFormat="1" ht="14" hidden="1">
      <c r="A418" s="396"/>
      <c r="B418" s="27"/>
      <c r="C418" s="396"/>
      <c r="D418" s="228"/>
      <c r="E418" s="228"/>
      <c r="F418" s="396"/>
      <c r="G418" s="396"/>
      <c r="H418" s="681"/>
      <c r="I418" s="396"/>
      <c r="J418" s="632"/>
      <c r="K418" s="396"/>
      <c r="L418" s="396"/>
      <c r="M418" s="396"/>
      <c r="N418" s="396"/>
      <c r="O418" s="701"/>
      <c r="P418" s="701"/>
      <c r="Q418" s="701"/>
      <c r="R418" s="701"/>
      <c r="S418" s="701">
        <f>Table2[[#This Row],[Minimum possible value]]</f>
        <v>0</v>
      </c>
      <c r="T418" s="701">
        <f>Table2[[#This Row],[Maximum likely or possible value]]</f>
        <v>0</v>
      </c>
      <c r="U418" s="701"/>
      <c r="V418" s="701"/>
      <c r="W418" s="701"/>
      <c r="X418" s="701"/>
      <c r="Y418" s="192"/>
      <c r="Z418" s="36"/>
      <c r="AA418" s="36"/>
      <c r="AB418" s="36"/>
      <c r="AC418" s="36"/>
      <c r="AD418" s="36"/>
      <c r="AE418" s="36"/>
      <c r="AF418" s="36"/>
      <c r="AG418" s="344"/>
      <c r="AH418" s="36"/>
      <c r="AI418" s="36"/>
      <c r="AJ418" s="36"/>
      <c r="AK418" s="36"/>
      <c r="AL418" s="36"/>
      <c r="AM418" s="36"/>
      <c r="AN418" s="36"/>
      <c r="AO418" s="13"/>
      <c r="AP418" s="13"/>
      <c r="AQ418" s="13"/>
      <c r="AR418" s="13"/>
      <c r="AS418" s="13"/>
      <c r="AT418" s="13"/>
      <c r="AU418" s="13"/>
      <c r="AV418" s="13"/>
      <c r="AW418" s="344"/>
      <c r="AX418" s="36"/>
      <c r="AY418" s="192"/>
      <c r="AZ418" s="192"/>
      <c r="BA418" s="36"/>
      <c r="BB418" s="36"/>
      <c r="BC418" s="36"/>
      <c r="BD418" s="36"/>
      <c r="BE418" s="36"/>
      <c r="BF418" s="36"/>
      <c r="BG418" s="36"/>
      <c r="BH418" s="36"/>
      <c r="BI418" s="36"/>
      <c r="BJ418" s="36"/>
      <c r="BK418" s="36"/>
      <c r="BL418" s="344"/>
      <c r="BM418" s="36"/>
      <c r="BN418" s="192"/>
      <c r="BO418" s="36"/>
      <c r="BP418" s="36"/>
      <c r="BQ418" s="36"/>
      <c r="BR418" s="36"/>
      <c r="BS418" s="36"/>
      <c r="BT418" s="36"/>
      <c r="BU418" s="36"/>
      <c r="BV418" s="36"/>
      <c r="BW418" s="36"/>
      <c r="BX418" s="345">
        <f>COUNTIF(Y418,"*")+COUNTIF(AI418,"*")+COUNTIF(AY418,"*")+COUNTIF(BN418,"*")</f>
        <v>0</v>
      </c>
      <c r="BZ418" s="208"/>
    </row>
    <row r="419" spans="1:78" s="156" customFormat="1" ht="14" hidden="1">
      <c r="A419" s="310"/>
      <c r="B419" s="310"/>
      <c r="C419" s="310"/>
      <c r="D419" s="310"/>
      <c r="E419" s="310"/>
      <c r="F419" s="310"/>
      <c r="G419" s="310"/>
      <c r="H419" s="310"/>
      <c r="I419" s="310"/>
      <c r="K419" s="208"/>
      <c r="L419" s="284"/>
      <c r="M419" s="284"/>
      <c r="O419" s="489"/>
      <c r="P419" s="489"/>
      <c r="Q419" s="489"/>
      <c r="R419" s="489"/>
      <c r="S419" s="489">
        <f>Table2[[#This Row],[Minimum possible value]]</f>
        <v>0</v>
      </c>
      <c r="T419" s="489">
        <f>Table2[[#This Row],[Maximum likely or possible value]]</f>
        <v>0</v>
      </c>
      <c r="U419" s="489"/>
      <c r="V419" s="489"/>
      <c r="W419" s="489"/>
      <c r="X419" s="489"/>
      <c r="Y419" s="192"/>
      <c r="Z419" s="36"/>
      <c r="AA419" s="36"/>
      <c r="AB419" s="36"/>
      <c r="AC419" s="36"/>
      <c r="AD419" s="36"/>
      <c r="AE419" s="36"/>
      <c r="AF419" s="36"/>
      <c r="AG419" s="344"/>
      <c r="AH419" s="36"/>
      <c r="AI419" s="36"/>
      <c r="AJ419" s="36"/>
      <c r="AK419" s="36"/>
      <c r="AL419" s="36"/>
      <c r="AM419" s="36"/>
      <c r="AN419" s="36"/>
      <c r="AO419" s="36"/>
      <c r="AP419" s="36"/>
      <c r="AQ419" s="36"/>
      <c r="AR419" s="36"/>
      <c r="AS419" s="36"/>
      <c r="AT419" s="36"/>
      <c r="AU419" s="36"/>
      <c r="AV419" s="36"/>
      <c r="AW419" s="344"/>
      <c r="AX419" s="36"/>
      <c r="AY419" s="192"/>
      <c r="AZ419" s="36"/>
      <c r="BA419" s="36"/>
      <c r="BB419" s="36"/>
      <c r="BC419" s="36"/>
      <c r="BD419" s="36"/>
      <c r="BE419" s="36"/>
      <c r="BF419" s="36"/>
      <c r="BG419" s="36"/>
      <c r="BH419" s="36"/>
      <c r="BI419" s="36"/>
      <c r="BJ419" s="36"/>
      <c r="BK419" s="36"/>
      <c r="BL419" s="344"/>
      <c r="BM419" s="36"/>
      <c r="BN419" s="192"/>
      <c r="BO419" s="36"/>
      <c r="BP419" s="36"/>
      <c r="BQ419" s="36"/>
      <c r="BR419" s="36"/>
      <c r="BS419" s="36"/>
      <c r="BT419" s="36"/>
      <c r="BU419" s="36"/>
      <c r="BV419" s="36"/>
      <c r="BW419" s="36"/>
      <c r="BX419" s="345">
        <f>COUNTIF(Y419,"*")+COUNTIF(AI419,"*")+COUNTIF(AY419,"*")+COUNTIF(BN419,"*")</f>
        <v>0</v>
      </c>
      <c r="BZ419" s="208"/>
    </row>
    <row r="420" spans="1:78" s="156" customFormat="1" ht="14" hidden="1">
      <c r="A420" s="310"/>
      <c r="B420" s="493"/>
      <c r="C420" s="310"/>
      <c r="D420" s="228"/>
      <c r="E420" s="228"/>
      <c r="F420" s="310"/>
      <c r="G420" s="310"/>
      <c r="H420" s="310"/>
      <c r="I420" s="310"/>
      <c r="K420" s="208"/>
      <c r="L420" s="284"/>
      <c r="M420" s="284"/>
      <c r="O420" s="525"/>
      <c r="P420" s="525"/>
      <c r="Q420" s="525"/>
      <c r="R420" s="525"/>
      <c r="S420" s="525">
        <f>Table2[[#This Row],[Minimum possible value]]</f>
        <v>0</v>
      </c>
      <c r="T420" s="525">
        <f>Table2[[#This Row],[Maximum likely or possible value]]</f>
        <v>0</v>
      </c>
      <c r="U420" s="525"/>
      <c r="V420" s="525"/>
      <c r="W420" s="525"/>
      <c r="X420" s="525"/>
      <c r="Y420" s="192"/>
      <c r="Z420" s="36"/>
      <c r="AA420" s="36"/>
      <c r="AB420" s="36"/>
      <c r="AC420" s="36"/>
      <c r="AD420" s="36"/>
      <c r="AE420" s="36"/>
      <c r="AF420" s="36"/>
      <c r="AG420" s="344"/>
      <c r="AH420" s="36"/>
      <c r="AI420" s="36"/>
      <c r="AJ420" s="36"/>
      <c r="AK420" s="36"/>
      <c r="AL420" s="36"/>
      <c r="AM420" s="36"/>
      <c r="AN420" s="36"/>
      <c r="AO420" s="36"/>
      <c r="AP420" s="36"/>
      <c r="AQ420" s="36"/>
      <c r="AR420" s="36"/>
      <c r="AS420" s="36"/>
      <c r="AT420" s="36"/>
      <c r="AU420" s="36"/>
      <c r="AV420" s="36"/>
      <c r="AW420" s="344"/>
      <c r="AX420" s="36"/>
      <c r="AY420" s="192"/>
      <c r="AZ420" s="36"/>
      <c r="BA420" s="36"/>
      <c r="BB420" s="36"/>
      <c r="BC420" s="36"/>
      <c r="BD420" s="36"/>
      <c r="BE420" s="36"/>
      <c r="BF420" s="36"/>
      <c r="BG420" s="36"/>
      <c r="BH420" s="36"/>
      <c r="BI420" s="36"/>
      <c r="BJ420" s="36"/>
      <c r="BK420" s="36"/>
      <c r="BL420" s="344"/>
      <c r="BM420" s="36"/>
      <c r="BN420" s="192"/>
      <c r="BO420" s="36"/>
      <c r="BP420" s="36"/>
      <c r="BQ420" s="36"/>
      <c r="BR420" s="36"/>
      <c r="BS420" s="36"/>
      <c r="BT420" s="36"/>
      <c r="BU420" s="36"/>
      <c r="BV420" s="36"/>
      <c r="BW420" s="36"/>
      <c r="BX420" s="345">
        <f>COUNTIF(Y420,"*")+COUNTIF(AI420,"*")+COUNTIF(AY420,"*")+COUNTIF(BN420,"*")</f>
        <v>0</v>
      </c>
      <c r="BZ420" s="208"/>
    </row>
  </sheetData>
  <hyperlinks>
    <hyperlink ref="AU102" r:id="rId1" xr:uid="{EBD69500-C9A1-4142-89B1-7172E1A8B9A5}"/>
    <hyperlink ref="AU89" r:id="rId2" xr:uid="{012CE8CD-38FF-49AD-BE0B-0909A0B5D127}"/>
    <hyperlink ref="X66" r:id="rId3" xr:uid="{6C255C4D-4F36-4254-8402-1842A4EDE851}"/>
    <hyperlink ref="W3" r:id="rId4" xr:uid="{4E3617B4-F3C1-47CE-97DE-C447CE93D190}"/>
    <hyperlink ref="W33" r:id="rId5" xr:uid="{10EAE820-A412-4235-A309-F8976DD1CC05}"/>
    <hyperlink ref="X33" r:id="rId6" display="http://vocabulary.odm2.org/api/v1/samplingfeaturetype/?format=skos" xr:uid="{7BEEE456-6624-474C-A60E-7B05C372C2A6}"/>
    <hyperlink ref="W34" r:id="rId7" xr:uid="{D39CE471-B1BC-4664-AF03-39469C415FBA}"/>
    <hyperlink ref="X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2604</v>
      </c>
      <c r="B1" t="s">
        <v>2605</v>
      </c>
      <c r="C1" s="641" t="s">
        <v>1553</v>
      </c>
      <c r="D1" t="s">
        <v>2350</v>
      </c>
      <c r="E1" s="641" t="s">
        <v>2608</v>
      </c>
      <c r="F1" s="641" t="s">
        <v>2609</v>
      </c>
    </row>
    <row r="2" spans="1:6">
      <c r="A2" t="s">
        <v>2606</v>
      </c>
      <c r="B2" t="s">
        <v>2607</v>
      </c>
      <c r="C2" s="641" t="s">
        <v>1967</v>
      </c>
      <c r="D2" s="641" t="s">
        <v>2611</v>
      </c>
      <c r="F2" s="641" t="s">
        <v>2610</v>
      </c>
    </row>
    <row r="3" spans="1:6">
      <c r="A3" s="638" t="s">
        <v>2606</v>
      </c>
      <c r="B3" s="641" t="s">
        <v>2600</v>
      </c>
      <c r="C3" s="641" t="s">
        <v>2612</v>
      </c>
      <c r="D3" s="641" t="s">
        <v>2613</v>
      </c>
      <c r="E3">
        <v>1</v>
      </c>
      <c r="F3" s="641" t="s">
        <v>2610</v>
      </c>
    </row>
    <row r="4" spans="1:6">
      <c r="A4" s="638" t="s">
        <v>2606</v>
      </c>
      <c r="B4" s="641" t="s">
        <v>2614</v>
      </c>
      <c r="C4" s="641" t="s">
        <v>2615</v>
      </c>
      <c r="D4" s="641" t="s">
        <v>2616</v>
      </c>
      <c r="E4" s="641" t="s">
        <v>2617</v>
      </c>
      <c r="F4" s="641" t="s">
        <v>2610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2021-09-17T20:22:15Z</dcterms:modified>
</cp:coreProperties>
</file>