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seman/Desktop/Data Analytics Bootcamp/Class Documents/MSU-VIRT-DATA-PT-09-2022-U-LOLC/Homework/01-Excel/Instructions/"/>
    </mc:Choice>
  </mc:AlternateContent>
  <xr:revisionPtr revIDLastSave="0" documentId="13_ncr:1_{194CD21F-F0A6-3246-B371-1A327FD772FC}" xr6:coauthVersionLast="47" xr6:coauthVersionMax="47" xr10:uidLastSave="{00000000-0000-0000-0000-000000000000}"/>
  <bookViews>
    <workbookView xWindow="48560" yWindow="9780" windowWidth="28800" windowHeight="16360" activeTab="3" xr2:uid="{00000000-000D-0000-FFFF-FFFF00000000}"/>
  </bookViews>
  <sheets>
    <sheet name="Crowdfunding" sheetId="1" r:id="rId1"/>
    <sheet name="Category Stacked" sheetId="2" r:id="rId2"/>
    <sheet name="Sub-Cat Stacked" sheetId="3" r:id="rId3"/>
    <sheet name="Date_converted Line" sheetId="8" r:id="rId4"/>
  </sheets>
  <calcPr calcId="191029"/>
  <pivotCaches>
    <pivotCache cacheId="9" r:id="rId5"/>
    <pivotCache cacheId="1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6" i="1"/>
  <c r="I4" i="1"/>
  <c r="I5" i="1"/>
  <c r="I3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sharedStrings.xml><?xml version="1.0" encoding="utf-8"?>
<sst xmlns="http://schemas.openxmlformats.org/spreadsheetml/2006/main" count="8099" uniqueCount="2086">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</sst>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9EA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16DA5C"/>
      <color rgb="FF0F85F2"/>
      <color rgb="FFFE756C"/>
      <color rgb="FFFF9EA5"/>
      <color rgb="FFFF542D"/>
      <color rgb="FFFF664C"/>
      <color rgb="FFFF55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[CrowdfundingBook_solved.xlsx]Category Stacked!PivotTable1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Stacked'!$B$3:$B$4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Stacked'!$A$5:$A$14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Stacked'!$B$5:$B$14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2-0F4B-8B72-1B1C4F9C600A}"/>
            </c:ext>
          </c:extLst>
        </c:ser>
        <c:ser>
          <c:idx val="1"/>
          <c:order val="1"/>
          <c:tx>
            <c:strRef>
              <c:f>'Category Stacked'!$C$3:$C$4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Stacked'!$A$5:$A$14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Stacked'!$C$5:$C$14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2-0F4B-8B72-1B1C4F9C600A}"/>
            </c:ext>
          </c:extLst>
        </c:ser>
        <c:ser>
          <c:idx val="2"/>
          <c:order val="2"/>
          <c:tx>
            <c:strRef>
              <c:f>'Category Stacked'!$D$3:$D$4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Stacked'!$A$5:$A$14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Stacked'!$D$5:$D$14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A2-0F4B-8B72-1B1C4F9C600A}"/>
            </c:ext>
          </c:extLst>
        </c:ser>
        <c:ser>
          <c:idx val="3"/>
          <c:order val="3"/>
          <c:tx>
            <c:strRef>
              <c:f>'Category Stacked'!$E$3:$E$4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Stacked'!$A$5:$A$14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Stacked'!$E$5:$E$14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A2-0F4B-8B72-1B1C4F9C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7822544"/>
        <c:axId val="677824192"/>
      </c:barChart>
      <c:catAx>
        <c:axId val="67782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24192"/>
        <c:crosses val="autoZero"/>
        <c:auto val="1"/>
        <c:lblAlgn val="ctr"/>
        <c:lblOffset val="100"/>
        <c:noMultiLvlLbl val="0"/>
      </c:catAx>
      <c:valAx>
        <c:axId val="6778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[CrowdfundingBook_solved.xlsx]Sub-Cat Stacked!PivotTable2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Stacked'!$B$4:$B$5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 Stacked'!$A$6:$A$30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Stacked'!$B$6:$B$30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0-0D46-BE18-84297EFD0D28}"/>
            </c:ext>
          </c:extLst>
        </c:ser>
        <c:ser>
          <c:idx val="1"/>
          <c:order val="1"/>
          <c:tx>
            <c:strRef>
              <c:f>'Sub-Cat Stacked'!$C$4:$C$5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 Stacked'!$A$6:$A$30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Stacked'!$C$6:$C$30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0-0D46-BE18-84297EFD0D28}"/>
            </c:ext>
          </c:extLst>
        </c:ser>
        <c:ser>
          <c:idx val="2"/>
          <c:order val="2"/>
          <c:tx>
            <c:strRef>
              <c:f>'Sub-Cat Stacked'!$D$4:$D$5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Stacked'!$A$6:$A$30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Stacked'!$D$6:$D$30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0-0D46-BE18-84297EFD0D28}"/>
            </c:ext>
          </c:extLst>
        </c:ser>
        <c:ser>
          <c:idx val="3"/>
          <c:order val="3"/>
          <c:tx>
            <c:strRef>
              <c:f>'Sub-Cat Stacked'!$E$4:$E$5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 Stacked'!$A$6:$A$30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Stacked'!$E$6:$E$30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A0-0D46-BE18-84297EFD0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7836112"/>
        <c:axId val="677991440"/>
      </c:barChart>
      <c:catAx>
        <c:axId val="67783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91440"/>
        <c:crosses val="autoZero"/>
        <c:auto val="1"/>
        <c:lblAlgn val="ctr"/>
        <c:lblOffset val="100"/>
        <c:noMultiLvlLbl val="0"/>
      </c:catAx>
      <c:valAx>
        <c:axId val="6779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[CrowdfundingBook_solved.xlsx]Date_converted Line!PivotTable4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549844005348392E-2"/>
          <c:y val="5.0679593042756065E-2"/>
          <c:w val="0.74200638835239929"/>
          <c:h val="0.8612646340099982"/>
        </c:manualLayout>
      </c:layout>
      <c:lineChart>
        <c:grouping val="standard"/>
        <c:varyColors val="0"/>
        <c:ser>
          <c:idx val="0"/>
          <c:order val="0"/>
          <c:tx>
            <c:strRef>
              <c:f>'Date_converted Line'!$B$3:$B$4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'Date_converted Line'!$A$5:$A$17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'Date_converted Line'!$B$5:$B$17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1-7A4E-A2BB-0C3EEEB9F7CD}"/>
            </c:ext>
          </c:extLst>
        </c:ser>
        <c:ser>
          <c:idx val="1"/>
          <c:order val="1"/>
          <c:tx>
            <c:strRef>
              <c:f>'Date_converted Line'!$C$3:$C$4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'Date_converted Line'!$A$5:$A$17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'Date_converted Line'!$C$5:$C$17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1-7A4E-A2BB-0C3EEEB9F7CD}"/>
            </c:ext>
          </c:extLst>
        </c:ser>
        <c:ser>
          <c:idx val="2"/>
          <c:order val="2"/>
          <c:tx>
            <c:strRef>
              <c:f>'Date_converted Line'!$D$3:$D$4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'Date_converted Line'!$A$5:$A$17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'Date_converted Line'!$D$5:$D$17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D1-7A4E-A2BB-0C3EEEB9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15151"/>
        <c:axId val="142716799"/>
      </c:lineChart>
      <c:catAx>
        <c:axId val="14271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16799"/>
        <c:crosses val="autoZero"/>
        <c:auto val="1"/>
        <c:lblAlgn val="ctr"/>
        <c:lblOffset val="100"/>
        <c:noMultiLvlLbl val="0"/>
      </c:catAx>
      <c:valAx>
        <c:axId val="1427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1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2</xdr:row>
      <xdr:rowOff>88900</xdr:rowOff>
    </xdr:from>
    <xdr:to>
      <xdr:col>14</xdr:col>
      <xdr:colOff>584200</xdr:colOff>
      <xdr:row>22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86A80-CA61-BBF8-C112-B62448426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</xdr:row>
      <xdr:rowOff>152400</xdr:rowOff>
    </xdr:from>
    <xdr:to>
      <xdr:col>15</xdr:col>
      <xdr:colOff>342900</xdr:colOff>
      <xdr:row>28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84A1B-A9F0-FAA2-000C-7BC9130EA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</xdr:row>
      <xdr:rowOff>139700</xdr:rowOff>
    </xdr:from>
    <xdr:to>
      <xdr:col>11</xdr:col>
      <xdr:colOff>685800</xdr:colOff>
      <xdr:row>17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0C0382-A6E2-3F1E-B8C4-32B3A50D9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" refreshedDate="44819.371074189818" createdVersion="8" refreshedVersion="8" minRefreshableVersion="3" recordCount="1000" xr:uid="{B09D72FC-59E5-2849-A921-FA95ED685CA0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" refreshedDate="44822.488611458335" createdVersion="8" refreshedVersion="8" minRefreshableVersion="3" recordCount="1001" xr:uid="{5ADFC16B-9D06-0545-8607-F1973F8F78ED}">
  <cacheSource type="worksheet">
    <worksheetSource ref="G1:T1048576" sheet="Crowdfunding"/>
  </cacheSource>
  <cacheFields count="16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5" base="7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_ended_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/>
    </cacheField>
    <cacheField name="sub_category" numFmtId="0">
      <sharedItems containsBlank="1"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s v="CA"/>
    <s v="CAD"/>
    <n v="1448690400"/>
    <n v="1450159200"/>
    <x v="0"/>
    <d v="2015-12-15T06:00:00"/>
    <b v="0"/>
    <b v="0"/>
    <s v="food/food trucks"/>
    <s v="food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s v="music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s v="technology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s v="music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s v="theater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s v="theater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s v="film &amp; video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s v="theater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s v="theater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s v="music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s v="film &amp; video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s v="theater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s v="film &amp; video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s v="music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s v="music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s v="technology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s v="publishing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s v="film &amp; video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s v="theater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s v="theater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s v="film &amp; video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s v="theater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s v="theater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s v="film &amp; video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s v="technology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s v="games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s v="theater"/>
    <s v="plays"/>
  </r>
  <r>
    <x v="0"/>
    <n v="15"/>
    <n v="106.6"/>
    <s v="US"/>
    <s v="USD"/>
    <n v="1443848400"/>
    <n v="1444539600"/>
    <x v="27"/>
    <d v="2015-10-11T05:00:00"/>
    <b v="0"/>
    <b v="0"/>
    <s v="music/rock"/>
    <s v="music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s v="theater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s v="film &amp; video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s v="film &amp; video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s v="games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s v="film &amp; video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s v="theater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s v="film &amp; video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s v="film &amp; video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s v="theater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s v="publishing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s v="photography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s v="theater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s v="technology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s v="music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s v="food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s v="publishing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s v="publishing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s v="theater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s v="music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s v="theater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s v="theater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s v="music"/>
    <s v="rock"/>
  </r>
  <r>
    <x v="0"/>
    <n v="1"/>
    <n v="2"/>
    <s v="IT"/>
    <s v="EUR"/>
    <n v="1375333200"/>
    <n v="1377752400"/>
    <x v="50"/>
    <d v="2013-08-29T05:00:00"/>
    <b v="0"/>
    <b v="0"/>
    <s v="music/metal"/>
    <s v="music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s v="technology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s v="theater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s v="film &amp; video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s v="technology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s v="music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s v="technology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s v="games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s v="theater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s v="theater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s v="theater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s v="theater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s v="technology"/>
    <s v="web"/>
  </r>
  <r>
    <x v="0"/>
    <n v="5"/>
    <n v="111.4"/>
    <s v="US"/>
    <s v="USD"/>
    <n v="1493355600"/>
    <n v="1493874000"/>
    <x v="63"/>
    <d v="2017-05-04T05:00:00"/>
    <b v="0"/>
    <b v="0"/>
    <s v="theater/plays"/>
    <s v="theater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s v="technology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s v="theater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s v="theater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s v="technology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s v="theater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s v="theater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s v="theater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s v="theater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s v="film &amp; video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s v="music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s v="music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s v="photography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s v="theater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s v="film &amp; video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s v="publishing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s v="theater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s v="games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s v="music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s v="games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s v="music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s v="technology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s v="music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s v="theater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s v="music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s v="publishing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s v="theater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s v="theater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s v="publishing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s v="games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s v="theater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s v="technology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s v="film &amp; video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s v="theater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s v="food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s v="games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s v="theater"/>
    <s v="plays"/>
  </r>
  <r>
    <x v="0"/>
    <n v="1"/>
    <n v="1"/>
    <s v="US"/>
    <s v="USD"/>
    <n v="1319000400"/>
    <n v="1320555600"/>
    <x v="99"/>
    <d v="2011-11-06T05:00:00"/>
    <b v="0"/>
    <b v="0"/>
    <s v="theater/plays"/>
    <s v="theater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s v="music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s v="technology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s v="music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s v="music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s v="technology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s v="theater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s v="theater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s v="film &amp; video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s v="film &amp; video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s v="food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s v="publishing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s v="technology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s v="food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s v="technology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s v="publishing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s v="theater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s v="film &amp; video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s v="photography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s v="film &amp; video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s v="games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s v="games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s v="publishing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s v="theater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s v="photography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s v="theater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s v="theater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s v="theater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s v="music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s v="food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s v="film &amp; video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s v="technology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s v="theater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s v="music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s v="film &amp; video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s v="theater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s v="film &amp; video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s v="publishing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s v="games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s v="technology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s v="film &amp; video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s v="technology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s v="technology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s v="music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s v="theater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s v="technology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s v="theater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s v="theater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s v="technology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s v="music"/>
    <s v="indie rock"/>
  </r>
  <r>
    <x v="0"/>
    <n v="1"/>
    <n v="1"/>
    <s v="US"/>
    <s v="USD"/>
    <n v="1544940000"/>
    <n v="1545026400"/>
    <x v="147"/>
    <d v="2018-12-17T06:00:00"/>
    <b v="0"/>
    <b v="0"/>
    <s v="music/rock"/>
    <s v="music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s v="music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s v="music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s v="theater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s v="music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s v="theater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s v="music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s v="photography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s v="music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s v="theater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s v="technology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s v="technology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s v="music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s v="photography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s v="theater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s v="technology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s v="photography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s v="theater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s v="music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s v="film &amp; video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s v="music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s v="publishing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s v="film &amp; video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s v="theater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s v="technology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s v="theater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s v="theater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s v="theater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s v="food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s v="theater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s v="technology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s v="technology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s v="theater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s v="music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s v="theater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s v="film &amp; video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s v="theater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s v="film &amp; video"/>
    <s v="shorts"/>
  </r>
  <r>
    <x v="0"/>
    <n v="35"/>
    <n v="75"/>
    <s v="IT"/>
    <s v="EUR"/>
    <n v="1417500000"/>
    <n v="1417586400"/>
    <x v="185"/>
    <d v="2014-12-03T06:00:00"/>
    <b v="0"/>
    <b v="0"/>
    <s v="theater/plays"/>
    <s v="theater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s v="theater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s v="theater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s v="theater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s v="music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s v="music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s v="music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s v="music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s v="technology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s v="film &amp; video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s v="music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s v="music"/>
    <s v="rock"/>
  </r>
  <r>
    <x v="0"/>
    <n v="1"/>
    <n v="2"/>
    <s v="CA"/>
    <s v="CAD"/>
    <n v="1269493200"/>
    <n v="1270443600"/>
    <x v="152"/>
    <d v="2010-04-05T05:00:00"/>
    <b v="0"/>
    <b v="0"/>
    <s v="theater/plays"/>
    <s v="theater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s v="technology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s v="food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s v="theater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s v="music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s v="theater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s v="publishing"/>
    <s v="fiction"/>
  </r>
  <r>
    <x v="1"/>
    <n v="43"/>
    <n v="99"/>
    <s v="US"/>
    <s v="USD"/>
    <n v="1535432400"/>
    <n v="1537160400"/>
    <x v="202"/>
    <d v="2018-09-17T05:00:00"/>
    <b v="0"/>
    <b v="1"/>
    <s v="music/rock"/>
    <s v="music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s v="film &amp; video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s v="film &amp; video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s v="film &amp; video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s v="theater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s v="theater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s v="music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s v="music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s v="theater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s v="theater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s v="film &amp; video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s v="film &amp; video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s v="film &amp; video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s v="theater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s v="food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s v="photography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s v="theater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s v="film &amp; video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s v="music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s v="photography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s v="games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s v="film &amp; video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s v="games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s v="games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s v="theater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s v="theater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s v="film &amp; video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s v="games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s v="film &amp; video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s v="music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s v="film &amp; video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s v="theater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s v="technology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s v="theater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s v="publishing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s v="music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s v="theater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s v="theater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s v="theater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s v="technology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s v="publishing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s v="games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s v="publishing"/>
    <s v="translations"/>
  </r>
  <r>
    <x v="0"/>
    <n v="1"/>
    <n v="3"/>
    <s v="US"/>
    <s v="USD"/>
    <n v="1264399200"/>
    <n v="1267423200"/>
    <x v="67"/>
    <d v="2010-03-01T06:00:00"/>
    <b v="0"/>
    <b v="0"/>
    <s v="music/rock"/>
    <s v="music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s v="theater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s v="theater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s v="film &amp; video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s v="publishing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s v="music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s v="music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s v="theater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s v="theater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s v="photography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s v="music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s v="music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s v="music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s v="photography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s v="theater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s v="theater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s v="music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s v="theater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s v="film &amp; video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s v="film &amp; video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s v="games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s v="photography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s v="theater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s v="theater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s v="theater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s v="publishing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s v="games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s v="theater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s v="technology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s v="theater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s v="film &amp; video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s v="theater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s v="film &amp; video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s v="music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s v="technology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s v="theater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s v="theater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s v="music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s v="music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s v="theater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s v="film &amp; video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s v="technology"/>
    <s v="web"/>
  </r>
  <r>
    <x v="0"/>
    <n v="10"/>
    <n v="71.7"/>
    <s v="US"/>
    <s v="USD"/>
    <n v="1331874000"/>
    <n v="1333429200"/>
    <x v="282"/>
    <d v="2012-04-03T05:00:00"/>
    <b v="0"/>
    <b v="0"/>
    <s v="food/food trucks"/>
    <s v="food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s v="theater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s v="theater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s v="theater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s v="theater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s v="theater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s v="music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s v="food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s v="publishing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s v="film &amp; video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s v="theater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s v="music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s v="film &amp; video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s v="theater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s v="theater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s v="publishing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s v="theater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s v="music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s v="games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s v="theater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s v="theater"/>
    <s v="plays"/>
  </r>
  <r>
    <x v="1"/>
    <n v="223"/>
    <n v="39"/>
    <s v="US"/>
    <s v="USD"/>
    <n v="1330322400"/>
    <n v="1330495200"/>
    <x v="301"/>
    <d v="2012-02-29T06:00:00"/>
    <b v="0"/>
    <b v="0"/>
    <s v="music/rock"/>
    <s v="music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s v="film &amp; video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s v="theater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s v="food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s v="theater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s v="music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s v="technology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s v="publishing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s v="film &amp; video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s v="theater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s v="film &amp; video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s v="theater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s v="theater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s v="film &amp; video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s v="theater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s v="music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s v="games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s v="film &amp; video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s v="food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s v="technology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s v="theater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s v="music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s v="music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s v="music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s v="theater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s v="theater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s v="theater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s v="photography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s v="music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s v="theater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s v="theater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s v="games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s v="film &amp; video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s v="music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s v="technology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s v="food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s v="theater"/>
    <s v="plays"/>
  </r>
  <r>
    <x v="0"/>
    <n v="1"/>
    <n v="5"/>
    <s v="US"/>
    <s v="USD"/>
    <n v="1432098000"/>
    <n v="1433653200"/>
    <x v="334"/>
    <d v="2015-06-07T05:00:00"/>
    <b v="0"/>
    <b v="1"/>
    <s v="music/jazz"/>
    <s v="music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s v="music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s v="theater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s v="theater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s v="film &amp; video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s v="technology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s v="theater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s v="games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s v="photography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s v="film &amp; video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s v="theater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s v="theater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s v="music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s v="music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s v="music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s v="theater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s v="theater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s v="theater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s v="film &amp; video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s v="film &amp; video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s v="theater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s v="theater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s v="film &amp; video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s v="theater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s v="film &amp; video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s v="music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s v="music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s v="theater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s v="film &amp; video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s v="theater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s v="theater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s v="theater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s v="photography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s v="food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s v="film &amp; video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s v="publishing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s v="theater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s v="technology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s v="music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s v="theater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s v="photography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s v="publishing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s v="technology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s v="music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s v="film &amp; video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s v="theater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s v="film &amp; video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s v="music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s v="film &amp; video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s v="music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s v="photography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s v="theater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s v="film &amp; video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s v="theater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s v="theater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s v="theater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s v="film &amp; video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s v="theater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s v="film &amp; video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s v="music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s v="games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s v="theater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s v="publishing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s v="film &amp; video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s v="food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s v="theater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s v="film &amp; video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s v="theater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s v="film &amp; video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s v="technology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s v="theater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s v="technology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s v="theater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s v="food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s v="music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s v="photography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s v="theater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s v="theater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s v="film &amp; video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s v="photography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s v="theater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s v="theater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s v="theater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s v="film &amp; video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s v="theater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s v="theater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s v="music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s v="film &amp; video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s v="theater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s v="film &amp; video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s v="film &amp; video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s v="technology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s v="theater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s v="theater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s v="music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s v="theater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s v="technology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s v="film &amp; video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s v="games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s v="games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s v="film &amp; video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s v="music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s v="film &amp; video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s v="film &amp; video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s v="film &amp; video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s v="theater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s v="music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s v="theater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s v="theater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s v="film &amp; video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s v="theater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s v="film &amp; video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s v="games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s v="film &amp; video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s v="theater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s v="publishing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s v="technology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s v="technology"/>
    <s v="web"/>
  </r>
  <r>
    <x v="0"/>
    <n v="16"/>
    <n v="101.25"/>
    <s v="US"/>
    <s v="USD"/>
    <n v="1555218000"/>
    <n v="1556600400"/>
    <x v="442"/>
    <d v="2019-04-30T05:00:00"/>
    <b v="0"/>
    <b v="0"/>
    <s v="theater/plays"/>
    <s v="theater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s v="film &amp; video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s v="technology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s v="food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s v="music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s v="music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s v="film &amp; video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s v="publishing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s v="publishing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s v="film &amp; video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s v="technology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s v="food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s v="photography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s v="theater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s v="publishing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s v="theater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s v="food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s v="theater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s v="publishing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s v="theater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s v="theater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s v="technology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s v="journalism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s v="food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s v="film &amp; video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s v="photography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s v="technology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s v="theater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s v="film &amp; video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s v="technology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s v="technology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s v="film &amp; video"/>
    <s v="documentary"/>
  </r>
  <r>
    <x v="0"/>
    <n v="0"/>
    <n v="0"/>
    <s v="US"/>
    <s v="USD"/>
    <n v="1367384400"/>
    <n v="1369803600"/>
    <x v="472"/>
    <d v="2013-05-29T05:00:00"/>
    <b v="0"/>
    <b v="1"/>
    <s v="theater/plays"/>
    <s v="theater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s v="film &amp; video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s v="games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s v="film &amp; video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s v="music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s v="publishing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s v="theater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s v="technology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s v="theater"/>
    <s v="plays"/>
  </r>
  <r>
    <x v="0"/>
    <n v="1258"/>
    <n v="95"/>
    <s v="US"/>
    <s v="USD"/>
    <n v="1336194000"/>
    <n v="1337058000"/>
    <x v="477"/>
    <d v="2012-05-15T05:00:00"/>
    <b v="0"/>
    <b v="0"/>
    <s v="theater/plays"/>
    <s v="theater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s v="film &amp; video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s v="theater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s v="games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s v="film &amp; video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s v="music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s v="theater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s v="publishing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s v="food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s v="film &amp; video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s v="music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s v="theater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s v="film &amp; video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s v="film &amp; video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s v="film &amp; video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s v="theater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s v="technology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s v="theater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s v="film &amp; video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s v="music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s v="games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s v="publishing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s v="games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s v="theater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s v="music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s v="film &amp; video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s v="theater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s v="publishing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s v="film &amp; video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s v="games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s v="food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s v="photography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s v="games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s v="music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s v="games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s v="music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s v="theater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s v="theater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s v="film &amp; video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s v="theater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s v="technology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s v="music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s v="technology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s v="theater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s v="music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s v="music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s v="music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s v="publishing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s v="film &amp; video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s v="theater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s v="theater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s v="film &amp; video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s v="theater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s v="music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s v="film &amp; video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s v="theater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s v="theater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s v="music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s v="music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s v="theater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s v="film &amp; video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s v="music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s v="film &amp; video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s v="music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s v="journalism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s v="food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s v="theater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s v="theater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s v="music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s v="film &amp; video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s v="music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s v="theater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s v="technology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s v="games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s v="film &amp; video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s v="technology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s v="publishing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s v="music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s v="food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s v="theater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s v="film &amp; video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s v="publishing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s v="games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s v="theater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s v="film &amp; video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s v="theater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s v="theater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s v="film &amp; video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s v="theater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s v="music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s v="film &amp; video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s v="food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s v="technology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s v="theater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s v="theater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s v="theater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s v="publishing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s v="music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s v="food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s v="music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s v="film &amp; video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s v="theater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s v="theater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s v="music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s v="theater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s v="theater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s v="theater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s v="music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s v="theater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s v="publishing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s v="theater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s v="photography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s v="theater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s v="music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s v="theater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s v="photography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s v="theater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s v="theater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s v="food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s v="music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s v="theater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s v="theater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s v="theater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s v="theater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s v="film &amp; video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s v="film &amp; video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s v="film &amp; video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s v="film &amp; video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s v="theater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s v="theater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s v="film &amp; video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s v="theater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s v="theater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s v="technology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s v="theater"/>
    <s v="plays"/>
  </r>
  <r>
    <x v="0"/>
    <n v="2928"/>
    <n v="28"/>
    <s v="CA"/>
    <s v="CAD"/>
    <n v="1545112800"/>
    <n v="1546495200"/>
    <x v="593"/>
    <d v="2019-01-03T06:00:00"/>
    <b v="0"/>
    <b v="0"/>
    <s v="theater/plays"/>
    <s v="theater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s v="music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s v="games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s v="publishing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s v="food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s v="theater"/>
    <s v="plays"/>
  </r>
  <r>
    <x v="0"/>
    <n v="1"/>
    <n v="2"/>
    <s v="US"/>
    <s v="USD"/>
    <n v="1404795600"/>
    <n v="1407128400"/>
    <x v="599"/>
    <d v="2014-08-04T05:00:00"/>
    <b v="0"/>
    <b v="0"/>
    <s v="music/jazz"/>
    <s v="music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s v="film &amp; video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s v="technology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s v="technology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s v="music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s v="photography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s v="food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s v="film &amp; video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s v="music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s v="film &amp; video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s v="theater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s v="music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s v="theater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s v="theater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s v="music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s v="film &amp; video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s v="theater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s v="journalism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s v="theater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s v="theater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s v="music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s v="theater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s v="theater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s v="music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s v="photography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s v="journalism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s v="photography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s v="publishing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s v="film &amp; video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s v="food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s v="games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s v="theater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s v="theater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s v="theater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s v="publishing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s v="theater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s v="technology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s v="theater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s v="film &amp; video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s v="technology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s v="film &amp; video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s v="film &amp; video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s v="music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s v="theater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s v="theater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s v="music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s v="theater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s v="music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s v="technology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s v="film &amp; video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s v="technology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s v="theater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s v="technology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s v="publishing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s v="film &amp; video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s v="publishing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s v="technology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s v="film &amp; video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s v="theater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s v="theater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s v="theater"/>
    <s v="plays"/>
  </r>
  <r>
    <x v="0"/>
    <n v="14"/>
    <n v="90"/>
    <s v="IT"/>
    <s v="EUR"/>
    <n v="1453615200"/>
    <n v="1453788000"/>
    <x v="248"/>
    <d v="2016-01-26T06:00:00"/>
    <b v="1"/>
    <b v="1"/>
    <s v="theater/plays"/>
    <s v="theater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s v="theater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s v="publishing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s v="music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s v="games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s v="theater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s v="film &amp; video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s v="technology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s v="publishing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s v="theater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s v="music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s v="film &amp; video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s v="theater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s v="theater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s v="games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s v="theater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s v="technology"/>
    <s v="web"/>
  </r>
  <r>
    <x v="0"/>
    <n v="10"/>
    <n v="73.5"/>
    <s v="US"/>
    <s v="USD"/>
    <n v="1464152400"/>
    <n v="1465102800"/>
    <x v="662"/>
    <d v="2016-06-05T05:00:00"/>
    <b v="0"/>
    <b v="0"/>
    <s v="theater/plays"/>
    <s v="theater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s v="film &amp; video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s v="technology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s v="technology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s v="music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s v="music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s v="theater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s v="photography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s v="publishing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s v="music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s v="theater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s v="music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s v="theater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s v="theater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s v="music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s v="theater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s v="theater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s v="technology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s v="technology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s v="theater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s v="film &amp; video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s v="technology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s v="music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s v="publishing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s v="theater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s v="photography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s v="theater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s v="theater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s v="theater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s v="film &amp; video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s v="music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s v="music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s v="games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s v="music"/>
    <s v="rock"/>
  </r>
  <r>
    <x v="1"/>
    <n v="100"/>
    <n v="62.04"/>
    <s v="AU"/>
    <s v="AUD"/>
    <n v="1354082400"/>
    <n v="1355032800"/>
    <x v="692"/>
    <d v="2012-12-09T06:00:00"/>
    <b v="0"/>
    <b v="0"/>
    <s v="music/jazz"/>
    <s v="music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s v="theater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s v="music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s v="music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s v="film &amp; video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s v="publishing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s v="theater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s v="games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s v="theater"/>
    <s v="plays"/>
  </r>
  <r>
    <x v="3"/>
    <n v="26"/>
    <n v="106.5"/>
    <s v="US"/>
    <s v="USD"/>
    <n v="1548482400"/>
    <n v="1550815200"/>
    <x v="699"/>
    <d v="2019-02-22T06:00:00"/>
    <b v="0"/>
    <b v="0"/>
    <s v="theater/plays"/>
    <s v="theater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s v="music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s v="theater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s v="technology"/>
    <s v="web"/>
  </r>
  <r>
    <x v="0"/>
    <n v="10"/>
    <n v="96.8"/>
    <s v="US"/>
    <s v="USD"/>
    <n v="1415253600"/>
    <n v="1416117600"/>
    <x v="703"/>
    <d v="2014-11-16T06:00:00"/>
    <b v="0"/>
    <b v="0"/>
    <s v="music/rock"/>
    <s v="music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s v="theater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s v="theater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s v="film &amp; video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s v="theater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s v="film &amp; video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s v="theater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s v="film &amp; video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s v="music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s v="technology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s v="film &amp; video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s v="music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s v="music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s v="film &amp; video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s v="theater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s v="theater"/>
    <s v="plays"/>
  </r>
  <r>
    <x v="0"/>
    <n v="6"/>
    <n v="90"/>
    <s v="US"/>
    <s v="USD"/>
    <n v="1481436000"/>
    <n v="1482818400"/>
    <x v="715"/>
    <d v="2016-12-27T06:00:00"/>
    <b v="0"/>
    <b v="0"/>
    <s v="food/food trucks"/>
    <s v="food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s v="theater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s v="publishing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s v="music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s v="film &amp; video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s v="games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s v="technology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s v="theater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s v="theater"/>
    <s v="plays"/>
  </r>
  <r>
    <x v="0"/>
    <n v="1"/>
    <n v="1"/>
    <s v="CH"/>
    <s v="CHF"/>
    <n v="1434085200"/>
    <n v="1434430800"/>
    <x v="139"/>
    <d v="2015-06-16T05:00:00"/>
    <b v="0"/>
    <b v="0"/>
    <s v="music/rock"/>
    <s v="music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s v="photography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s v="photography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s v="theater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s v="music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s v="film &amp; video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s v="film &amp; video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s v="theater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s v="food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s v="film &amp; video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s v="theater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s v="games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s v="publishing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s v="games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s v="music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s v="music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s v="theater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s v="publishing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s v="theater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s v="games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s v="music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s v="film &amp; video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s v="music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s v="music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s v="publishing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s v="film &amp; video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s v="theater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s v="film &amp; video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s v="theater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s v="theater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s v="theater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s v="photography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s v="publishing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s v="publishing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s v="theater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s v="technology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s v="music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s v="music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s v="theater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s v="film &amp; video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s v="theater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s v="technology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s v="technology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s v="photography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s v="film &amp; video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s v="technology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s v="technology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s v="food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s v="film &amp; video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s v="music"/>
    <s v="indie rock"/>
  </r>
  <r>
    <x v="0"/>
    <n v="1"/>
    <n v="1"/>
    <s v="US"/>
    <s v="USD"/>
    <n v="1321682400"/>
    <n v="1322978400"/>
    <x v="762"/>
    <d v="2011-12-04T06:00:00"/>
    <b v="1"/>
    <b v="0"/>
    <s v="music/rock"/>
    <s v="music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s v="music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s v="games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s v="music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s v="publishing"/>
    <s v="fiction"/>
  </r>
  <r>
    <x v="1"/>
    <n v="452"/>
    <n v="53"/>
    <s v="AU"/>
    <s v="AUD"/>
    <n v="1308373200"/>
    <n v="1311051600"/>
    <x v="766"/>
    <d v="2011-07-19T05:00:00"/>
    <b v="0"/>
    <b v="0"/>
    <s v="theater/plays"/>
    <s v="theater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s v="food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s v="film &amp; video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s v="food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s v="theater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s v="technology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s v="theater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s v="theater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s v="film &amp; video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s v="film &amp; video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s v="theater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s v="photography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s v="food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s v="theater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s v="film &amp; video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s v="theater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s v="theater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s v="film &amp; video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s v="photography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s v="photography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s v="music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s v="photography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s v="food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s v="music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s v="publishing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s v="music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s v="theater"/>
    <s v="plays"/>
  </r>
  <r>
    <x v="1"/>
    <n v="80"/>
    <n v="37"/>
    <s v="US"/>
    <s v="USD"/>
    <n v="1421820000"/>
    <n v="1422165600"/>
    <x v="789"/>
    <d v="2015-01-25T06:00:00"/>
    <b v="0"/>
    <b v="0"/>
    <s v="theater/plays"/>
    <s v="theater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s v="film &amp; video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s v="theater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s v="theater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s v="music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s v="theater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s v="theater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s v="music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s v="music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s v="film &amp; video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s v="publishing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s v="film &amp; video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s v="film &amp; video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s v="theater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s v="food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s v="theater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s v="film &amp; video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s v="music"/>
    <s v="jazz"/>
  </r>
  <r>
    <x v="0"/>
    <n v="1"/>
    <n v="2"/>
    <s v="US"/>
    <s v="USD"/>
    <n v="1411102800"/>
    <n v="1411189200"/>
    <x v="806"/>
    <d v="2014-09-20T05:00:00"/>
    <b v="0"/>
    <b v="1"/>
    <s v="technology/web"/>
    <s v="technology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s v="music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s v="technology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s v="publishing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s v="publishing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s v="theater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s v="film &amp; video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s v="theater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s v="games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s v="theater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s v="theater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s v="technology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s v="film &amp; video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s v="film &amp; video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s v="theater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s v="film &amp; video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s v="photography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s v="film &amp; video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s v="publishing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s v="theater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s v="film &amp; video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s v="technology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s v="music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s v="theater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s v="theater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s v="theater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s v="food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s v="theater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s v="technology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s v="theater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s v="theater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s v="theater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s v="music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s v="theater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s v="theater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s v="theater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s v="theater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s v="film &amp; video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s v="publishing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s v="games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s v="technology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s v="theater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s v="theater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s v="food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s v="photography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s v="photography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s v="theater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s v="theater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s v="film &amp; video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s v="technology"/>
    <s v="web"/>
  </r>
  <r>
    <x v="0"/>
    <n v="1"/>
    <n v="5"/>
    <s v="US"/>
    <s v="USD"/>
    <n v="1555390800"/>
    <n v="1555822800"/>
    <x v="843"/>
    <d v="2019-04-21T05:00:00"/>
    <b v="0"/>
    <b v="1"/>
    <s v="theater/plays"/>
    <s v="theater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s v="music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s v="film &amp; video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s v="film &amp; video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s v="technology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s v="theater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s v="film &amp; video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s v="theater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s v="film &amp; video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s v="publishing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s v="technology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s v="publishing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s v="food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s v="photography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s v="theater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s v="music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s v="theater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s v="music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s v="food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s v="theater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s v="theater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s v="film &amp; video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s v="technology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s v="theater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s v="music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s v="theater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s v="theater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s v="food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s v="games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s v="theater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s v="publishing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s v="technology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s v="film &amp; video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s v="film &amp; video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s v="theater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s v="music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s v="music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s v="film &amp; video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s v="publishing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s v="publishing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s v="film &amp; video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s v="music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s v="film &amp; video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s v="photography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s v="publishing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s v="food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s v="theater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s v="theater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s v="music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s v="food"/>
    <s v="food trucks"/>
  </r>
  <r>
    <x v="4"/>
    <m/>
    <m/>
    <m/>
    <m/>
    <m/>
    <m/>
    <x v="879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97D8D-00DE-5B4D-A8BB-295512AF0142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110A8-4762-A843-B097-6D6F3D7BDCDD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8E94C-F4EA-2E4E-98AC-915DC66FFDE2}" name="PivotTable4" cacheId="13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1">
  <location ref="A3:E17" firstHeaderRow="1" firstDataRow="2" firstDataCol="1" rowPageCount="1" colPageCount="1"/>
  <pivotFields count="16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n=" "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1">
    <pageField fld="15" hier="-1"/>
  </pageFields>
  <dataFields count="1">
    <dataField name="Count of outcome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N4" sqref="N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style="5" bestFit="1" customWidth="1"/>
    <col min="8" max="8" width="13" bestFit="1" customWidth="1"/>
    <col min="9" max="9" width="16" bestFit="1" customWidth="1"/>
    <col min="12" max="13" width="11.1640625" bestFit="1" customWidth="1"/>
    <col min="14" max="14" width="22.1640625" style="10" bestFit="1" customWidth="1"/>
    <col min="15" max="15" width="20.83203125" style="10" bestFit="1" customWidth="1"/>
    <col min="18" max="18" width="28" bestFit="1" customWidth="1"/>
    <col min="19" max="19" width="14.6640625" customWidth="1"/>
    <col min="20" max="20" width="12.1640625" bestFit="1" customWidth="1"/>
  </cols>
  <sheetData>
    <row r="1" spans="1:20" s="1" customFormat="1" ht="3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9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 s="6">
        <f>IFERROR(AVERAGE(E2/H2), 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3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(E3/D3)*100</f>
        <v>1040</v>
      </c>
      <c r="G3" t="s">
        <v>20</v>
      </c>
      <c r="H3">
        <v>158</v>
      </c>
      <c r="I3" s="5">
        <f>IFERROR(AVERAGE(E3/H3),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0">(((L3/60)/60)/24)+DATE(1970,1,1)</f>
        <v>41870.208333333336</v>
      </c>
      <c r="O3" s="11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1">(E4/D4)*100</f>
        <v>131.4787822878229</v>
      </c>
      <c r="G4" t="s">
        <v>20</v>
      </c>
      <c r="H4">
        <v>1425</v>
      </c>
      <c r="I4" s="5">
        <f>IFERROR(AVERAGE(E4/H4), 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0"/>
        <v>41595.25</v>
      </c>
      <c r="O4" s="11">
        <f t="shared" ref="O4:O67" si="2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1"/>
        <v>58.976190476190467</v>
      </c>
      <c r="G5" t="s">
        <v>14</v>
      </c>
      <c r="H5">
        <v>24</v>
      </c>
      <c r="I5" s="5">
        <f>IFERROR(AVERAGE(E5/H5), 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0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3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1"/>
        <v>69.276315789473685</v>
      </c>
      <c r="G6" t="s">
        <v>14</v>
      </c>
      <c r="H6">
        <v>53</v>
      </c>
      <c r="I6" s="5">
        <f>IFERROR(AVERAGE(E6/H6), 0)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0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3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1"/>
        <v>173.61842105263159</v>
      </c>
      <c r="G7" t="s">
        <v>20</v>
      </c>
      <c r="H7">
        <v>174</v>
      </c>
      <c r="I7" s="5">
        <f t="shared" ref="I7:I70" si="3">IFERROR(AVERAGE(E7/H7), 0)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0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3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1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0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3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1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0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3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1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0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3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1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0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3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1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0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1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0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3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1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0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1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0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3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1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0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3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1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0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3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1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0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3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1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0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3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1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0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3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1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0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3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1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0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3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1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0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3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1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0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3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1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0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3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1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0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3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1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0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3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1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0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3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1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0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3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1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0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3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1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0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3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1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0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3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1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0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3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1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0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3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1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0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1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0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3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1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0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3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1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0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1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0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3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1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0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3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1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0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3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1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0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3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1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0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3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1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0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3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1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0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3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1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0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1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0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3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1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0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3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1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0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3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1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0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3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1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0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1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0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3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1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0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3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1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0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3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1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0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1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0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1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0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1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0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3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1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0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3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1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0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3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1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0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3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1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0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1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0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1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0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3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1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0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3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1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0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3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1"/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4">(((L67/60)/60)/24)+DATE(1970,1,1)</f>
        <v>40570.25</v>
      </c>
      <c r="O67" s="11">
        <f t="shared" si="2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3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5">(E68/D68)*100</f>
        <v>45.068965517241381</v>
      </c>
      <c r="G68" t="s">
        <v>14</v>
      </c>
      <c r="H68">
        <v>12</v>
      </c>
      <c r="I68" s="5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4"/>
        <v>42102.208333333328</v>
      </c>
      <c r="O68" s="11">
        <f t="shared" ref="O68:O131" si="6">(((M68/60)/60)/24)+DATE(1970,1,1)</f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5"/>
        <v>162.38567493112947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4"/>
        <v>40203.25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3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5"/>
        <v>254.52631578947367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4"/>
        <v>42943.208333333328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5"/>
        <v>24.063291139240505</v>
      </c>
      <c r="G71" t="s">
        <v>74</v>
      </c>
      <c r="H71">
        <v>17</v>
      </c>
      <c r="I71" s="5">
        <f t="shared" ref="I71:I134" si="7">IFERROR(AVERAGE(E71/H71), 0)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4"/>
        <v>40531.25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3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5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4"/>
        <v>40484.208333333336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5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4"/>
        <v>43799.25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3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5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4"/>
        <v>42186.208333333328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3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5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4"/>
        <v>42701.25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3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5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4"/>
        <v>42456.208333333328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3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5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4"/>
        <v>43296.208333333328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3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5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4"/>
        <v>42027.25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3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5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4"/>
        <v>40448.208333333336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5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4"/>
        <v>43206.208333333328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3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5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4"/>
        <v>43267.208333333328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3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5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4"/>
        <v>42976.208333333328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3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5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4"/>
        <v>43062.25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3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5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4"/>
        <v>43482.25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3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5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4"/>
        <v>42579.208333333328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5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4"/>
        <v>41118.208333333336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3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5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4"/>
        <v>40797.208333333336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3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5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4"/>
        <v>42128.208333333328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5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4"/>
        <v>40610.25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3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5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4"/>
        <v>42110.208333333328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3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5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4"/>
        <v>40283.208333333336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3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5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4"/>
        <v>42425.25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3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5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4"/>
        <v>42588.208333333328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5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4"/>
        <v>40352.208333333336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3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5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4"/>
        <v>41202.208333333336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3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5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4"/>
        <v>43562.208333333328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5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4"/>
        <v>43752.208333333328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3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5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4"/>
        <v>40612.25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3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5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4"/>
        <v>42180.208333333328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3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5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4"/>
        <v>42212.208333333328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5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4"/>
        <v>41968.25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3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5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4"/>
        <v>40835.208333333336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3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5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4"/>
        <v>42056.25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3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5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4"/>
        <v>43234.208333333328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3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5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4"/>
        <v>40475.208333333336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3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5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4"/>
        <v>42878.208333333328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3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5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4"/>
        <v>41366.208333333336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3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5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4"/>
        <v>43716.208333333328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5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4"/>
        <v>43213.208333333328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5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4"/>
        <v>41005.208333333336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3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5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4"/>
        <v>41651.25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5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4"/>
        <v>43354.208333333328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3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5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4"/>
        <v>41174.208333333336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3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5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4"/>
        <v>41875.208333333336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3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5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4"/>
        <v>42990.208333333328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3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5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4"/>
        <v>43564.208333333328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3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5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4"/>
        <v>43056.25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5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4"/>
        <v>42265.208333333328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3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5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4"/>
        <v>40808.208333333336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3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5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4"/>
        <v>41665.25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5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4"/>
        <v>41806.208333333336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3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5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4"/>
        <v>42111.208333333328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3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5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4"/>
        <v>41917.208333333336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3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5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4"/>
        <v>41970.25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3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5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4"/>
        <v>42332.25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3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5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4"/>
        <v>43598.208333333328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3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5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4"/>
        <v>43362.208333333328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3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5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4"/>
        <v>42596.208333333328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3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5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4"/>
        <v>40310.208333333336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3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5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4"/>
        <v>40417.208333333336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3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5"/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8">(((L131/60)/60)/24)+DATE(1970,1,1)</f>
        <v>42038.25</v>
      </c>
      <c r="O131" s="11">
        <f t="shared" si="6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3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9">(E132/D132)*100</f>
        <v>155.46875</v>
      </c>
      <c r="G132" t="s">
        <v>20</v>
      </c>
      <c r="H132">
        <v>533</v>
      </c>
      <c r="I132" s="5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8"/>
        <v>40842.208333333336</v>
      </c>
      <c r="O132" s="11">
        <f t="shared" ref="O132:O195" si="10">(((M132/60)/60)/24)+DATE(1970,1,1)</f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9"/>
        <v>100.85974499089254</v>
      </c>
      <c r="G133" t="s">
        <v>20</v>
      </c>
      <c r="H133">
        <v>2443</v>
      </c>
      <c r="I133" s="5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8"/>
        <v>41607.25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3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9"/>
        <v>116.18181818181819</v>
      </c>
      <c r="G134" t="s">
        <v>20</v>
      </c>
      <c r="H134">
        <v>89</v>
      </c>
      <c r="I134" s="5">
        <f t="shared" si="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8"/>
        <v>43112.25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3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9"/>
        <v>310.77777777777777</v>
      </c>
      <c r="G135" t="s">
        <v>20</v>
      </c>
      <c r="H135">
        <v>159</v>
      </c>
      <c r="I135" s="5">
        <f t="shared" ref="I135:I198" si="11">IFERROR(AVERAGE(E135/H135), 0)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8"/>
        <v>40767.208333333336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3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9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8"/>
        <v>40713.208333333336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3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9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8"/>
        <v>41340.25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9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8"/>
        <v>41797.208333333336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3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9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8"/>
        <v>40457.208333333336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9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8"/>
        <v>41180.208333333336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3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9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8"/>
        <v>42115.208333333328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9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8"/>
        <v>43156.25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3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9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8"/>
        <v>42167.208333333328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9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8"/>
        <v>41005.208333333336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3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9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8"/>
        <v>40357.208333333336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3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9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8"/>
        <v>43633.208333333328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3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9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8"/>
        <v>41889.208333333336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9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8"/>
        <v>40855.25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9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8"/>
        <v>42534.208333333328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3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9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8"/>
        <v>42941.208333333328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3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9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8"/>
        <v>41275.25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3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9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8"/>
        <v>43450.25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3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9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8"/>
        <v>41799.208333333336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3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9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8"/>
        <v>42783.25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3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9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8"/>
        <v>41201.208333333336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3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9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8"/>
        <v>42502.208333333328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3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9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8"/>
        <v>40262.208333333336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3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9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8"/>
        <v>43743.208333333328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3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9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8"/>
        <v>41638.25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3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9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8"/>
        <v>42346.25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3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9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8"/>
        <v>43551.208333333328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3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9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8"/>
        <v>43582.208333333328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9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8"/>
        <v>42270.208333333328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9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8"/>
        <v>43442.25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3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9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8"/>
        <v>43028.208333333328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3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9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8"/>
        <v>43016.208333333328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3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9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8"/>
        <v>42948.208333333328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3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9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8"/>
        <v>40534.25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3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9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8"/>
        <v>41435.208333333336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3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9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8"/>
        <v>43518.25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3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9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8"/>
        <v>41077.208333333336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3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9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8"/>
        <v>42950.208333333328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9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8"/>
        <v>41718.208333333336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3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9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8"/>
        <v>41839.208333333336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9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8"/>
        <v>41412.208333333336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3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9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8"/>
        <v>42282.208333333328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3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9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8"/>
        <v>42613.208333333328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9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8"/>
        <v>42616.208333333328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3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9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8"/>
        <v>40497.25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3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9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8"/>
        <v>42999.208333333328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9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8"/>
        <v>41350.208333333336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3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9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8"/>
        <v>40259.208333333336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3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9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8"/>
        <v>43012.208333333328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9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8"/>
        <v>43631.208333333328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9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8"/>
        <v>40430.208333333336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3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9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8"/>
        <v>43588.208333333328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3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9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8"/>
        <v>43233.208333333328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3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9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8"/>
        <v>41782.208333333336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3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9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8"/>
        <v>41328.25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3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9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8"/>
        <v>41975.25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3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9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8"/>
        <v>42433.25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3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9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8"/>
        <v>41429.208333333336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3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9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8"/>
        <v>43536.208333333328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9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8"/>
        <v>41817.208333333336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3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9"/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2">(((L195/60)/60)/24)+DATE(1970,1,1)</f>
        <v>43198.208333333328</v>
      </c>
      <c r="O195" s="11">
        <f t="shared" si="10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3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3">(E196/D196)*100</f>
        <v>122.7605633802817</v>
      </c>
      <c r="G196" t="s">
        <v>20</v>
      </c>
      <c r="H196">
        <v>126</v>
      </c>
      <c r="I196" s="5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2"/>
        <v>42261.208333333328</v>
      </c>
      <c r="O196" s="11">
        <f t="shared" ref="O196:O259" si="14">(((M196/60)/60)/24)+DATE(1970,1,1)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3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3"/>
        <v>361.75316455696202</v>
      </c>
      <c r="G197" t="s">
        <v>20</v>
      </c>
      <c r="H197">
        <v>524</v>
      </c>
      <c r="I197" s="5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2"/>
        <v>43310.208333333328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3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3"/>
        <v>63.146341463414636</v>
      </c>
      <c r="G198" t="s">
        <v>14</v>
      </c>
      <c r="H198">
        <v>100</v>
      </c>
      <c r="I198" s="5">
        <f t="shared" si="11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2"/>
        <v>42616.208333333328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3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3"/>
        <v>298.20475319926874</v>
      </c>
      <c r="G199" t="s">
        <v>20</v>
      </c>
      <c r="H199">
        <v>1989</v>
      </c>
      <c r="I199" s="5">
        <f t="shared" ref="I199:I262" si="15">IFERROR(AVERAGE(E199/H199), 0)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2"/>
        <v>42909.208333333328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3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3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2"/>
        <v>40396.208333333336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3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3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2"/>
        <v>42192.208333333328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3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3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2"/>
        <v>40262.208333333336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3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2"/>
        <v>41845.208333333336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3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3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2"/>
        <v>40818.208333333336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3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2"/>
        <v>42752.25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3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3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2"/>
        <v>40636.208333333336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3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3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2"/>
        <v>43390.208333333328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3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3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2"/>
        <v>40236.25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3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2"/>
        <v>43340.208333333328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3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3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2"/>
        <v>43048.25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3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2"/>
        <v>42496.208333333328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3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3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2"/>
        <v>42797.25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3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2"/>
        <v>41513.208333333336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3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2"/>
        <v>43814.25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3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2"/>
        <v>40488.208333333336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3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3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2"/>
        <v>40409.208333333336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3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3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2"/>
        <v>43509.25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3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3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2"/>
        <v>40869.25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3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3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2"/>
        <v>43583.208333333328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3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3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2"/>
        <v>40858.25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3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3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2"/>
        <v>41137.208333333336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3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3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2"/>
        <v>40725.208333333336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3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2"/>
        <v>41081.208333333336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3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3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2"/>
        <v>41914.208333333336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3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3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2"/>
        <v>42445.208333333328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3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3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2"/>
        <v>41906.208333333336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3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3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2"/>
        <v>41762.208333333336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3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3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2"/>
        <v>40276.208333333336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3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2"/>
        <v>42139.208333333328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3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3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2"/>
        <v>42613.208333333328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3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3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2"/>
        <v>42887.208333333328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3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3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2"/>
        <v>43805.25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3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3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2"/>
        <v>41415.208333333336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3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3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2"/>
        <v>42576.208333333328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3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3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2"/>
        <v>40706.208333333336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3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3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2"/>
        <v>42969.208333333328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3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2"/>
        <v>42779.25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3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3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2"/>
        <v>43641.208333333328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3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2"/>
        <v>41754.208333333336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3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3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2"/>
        <v>43083.25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3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2"/>
        <v>42245.208333333328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3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3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2"/>
        <v>40396.208333333336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3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2"/>
        <v>41742.208333333336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3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3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2"/>
        <v>42865.208333333328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3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2"/>
        <v>43163.25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3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2"/>
        <v>41834.208333333336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3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3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2"/>
        <v>41736.208333333336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3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2"/>
        <v>41491.208333333336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3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3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2"/>
        <v>42726.25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3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3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2"/>
        <v>42004.25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3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3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2"/>
        <v>42006.25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3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3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2"/>
        <v>40203.25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3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3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2"/>
        <v>41252.25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3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2"/>
        <v>41572.208333333336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3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3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2"/>
        <v>40641.208333333336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3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2"/>
        <v>42787.25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3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2"/>
        <v>40590.25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3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3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2"/>
        <v>42393.25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3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3"/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6">(((L259/60)/60)/24)+DATE(1970,1,1)</f>
        <v>41338.25</v>
      </c>
      <c r="O259" s="11">
        <f t="shared" si="14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3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17">(E260/D260)*100</f>
        <v>268.48</v>
      </c>
      <c r="G260" t="s">
        <v>20</v>
      </c>
      <c r="H260">
        <v>186</v>
      </c>
      <c r="I260" s="5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6"/>
        <v>42712.25</v>
      </c>
      <c r="O260" s="11">
        <f t="shared" ref="O260:O323" si="18">(((M260/60)/60)/24)+DATE(1970,1,1)</f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7"/>
        <v>597.5</v>
      </c>
      <c r="G261" t="s">
        <v>20</v>
      </c>
      <c r="H261">
        <v>138</v>
      </c>
      <c r="I261" s="5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6"/>
        <v>41251.25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3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7"/>
        <v>157.69841269841268</v>
      </c>
      <c r="G262" t="s">
        <v>20</v>
      </c>
      <c r="H262">
        <v>261</v>
      </c>
      <c r="I262" s="5">
        <f t="shared" si="1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6"/>
        <v>41180.208333333336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7"/>
        <v>31.201660735468568</v>
      </c>
      <c r="G263" t="s">
        <v>14</v>
      </c>
      <c r="H263">
        <v>454</v>
      </c>
      <c r="I263" s="5">
        <f t="shared" ref="I263:I326" si="19">IFERROR(AVERAGE(E263/H263), 0)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6"/>
        <v>40415.208333333336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3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7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6"/>
        <v>40638.208333333336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3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7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6"/>
        <v>40187.25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3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7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6"/>
        <v>41317.25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3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7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6"/>
        <v>42372.25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3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7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6"/>
        <v>41950.25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3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7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6"/>
        <v>41206.208333333336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3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7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6"/>
        <v>41186.208333333336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3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7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6"/>
        <v>43496.25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3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7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6"/>
        <v>40514.25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7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6"/>
        <v>42345.25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3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7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6"/>
        <v>43656.208333333328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3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7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6"/>
        <v>42995.208333333328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7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6"/>
        <v>43045.25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7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6"/>
        <v>43561.208333333328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3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7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6"/>
        <v>41018.208333333336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7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6"/>
        <v>40378.208333333336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3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7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6"/>
        <v>41239.25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7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6"/>
        <v>43346.208333333328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7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6"/>
        <v>43060.25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3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7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6"/>
        <v>40979.25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3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7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6"/>
        <v>42701.25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7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6"/>
        <v>42520.208333333328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3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7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6"/>
        <v>41030.208333333336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3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7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6"/>
        <v>42623.208333333328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3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7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6"/>
        <v>42697.25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3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7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6"/>
        <v>42122.208333333328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3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7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6"/>
        <v>40982.208333333336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3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7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6"/>
        <v>42219.208333333328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3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7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6"/>
        <v>41404.208333333336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3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7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6"/>
        <v>40831.208333333336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3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7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6"/>
        <v>40984.208333333336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3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7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6"/>
        <v>40456.208333333336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3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7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6"/>
        <v>43399.208333333328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7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6"/>
        <v>41562.208333333336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7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6"/>
        <v>43493.25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3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7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6"/>
        <v>41653.25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3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7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6"/>
        <v>42426.25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7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6"/>
        <v>42432.25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3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7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6"/>
        <v>42977.208333333328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7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6"/>
        <v>42061.25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3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7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6"/>
        <v>43345.208333333328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3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7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6"/>
        <v>42376.25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3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7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6"/>
        <v>42589.208333333328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3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7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6"/>
        <v>42448.208333333328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7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6"/>
        <v>42930.208333333328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7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6"/>
        <v>41066.208333333336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3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7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6"/>
        <v>40651.208333333336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3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7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6"/>
        <v>40807.208333333336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3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7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6"/>
        <v>40277.208333333336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3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7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6"/>
        <v>40590.25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3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7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6"/>
        <v>41572.208333333336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3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7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6"/>
        <v>40966.25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3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7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6"/>
        <v>43536.208333333328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7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6"/>
        <v>41783.208333333336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3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7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6"/>
        <v>43788.25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3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7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6"/>
        <v>42869.208333333328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7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6"/>
        <v>41684.25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3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7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6"/>
        <v>40402.208333333336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3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7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6"/>
        <v>40673.208333333336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7"/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0">(((L323/60)/60)/24)+DATE(1970,1,1)</f>
        <v>40634.208333333336</v>
      </c>
      <c r="O323" s="11">
        <f t="shared" si="18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1">(E324/D324)*100</f>
        <v>166.56234096692114</v>
      </c>
      <c r="G324" t="s">
        <v>20</v>
      </c>
      <c r="H324">
        <v>5168</v>
      </c>
      <c r="I324" s="5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0"/>
        <v>40507.25</v>
      </c>
      <c r="O324" s="11">
        <f t="shared" ref="O324:O387" si="22">(((M324/60)/60)/24)+DATE(1970,1,1)</f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3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1"/>
        <v>24.134831460674157</v>
      </c>
      <c r="G325" t="s">
        <v>14</v>
      </c>
      <c r="H325">
        <v>26</v>
      </c>
      <c r="I325" s="5">
        <f t="shared" si="1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0"/>
        <v>41725.208333333336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3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1"/>
        <v>164.05633802816902</v>
      </c>
      <c r="G326" t="s">
        <v>20</v>
      </c>
      <c r="H326">
        <v>307</v>
      </c>
      <c r="I326" s="5">
        <f t="shared" si="19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0"/>
        <v>42176.208333333328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1"/>
        <v>90.723076923076931</v>
      </c>
      <c r="G327" t="s">
        <v>14</v>
      </c>
      <c r="H327">
        <v>73</v>
      </c>
      <c r="I327" s="5">
        <f t="shared" ref="I327:I390" si="23">IFERROR(AVERAGE(E327/H327), 0)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0"/>
        <v>43267.208333333328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1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0"/>
        <v>42364.25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3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1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0"/>
        <v>43705.208333333328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1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0"/>
        <v>43434.25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3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1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0"/>
        <v>42716.25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1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0"/>
        <v>43077.25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3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1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0"/>
        <v>40896.25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1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0"/>
        <v>41361.208333333336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3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1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0"/>
        <v>43424.25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3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1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0"/>
        <v>43110.25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3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1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0"/>
        <v>43784.25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3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1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0"/>
        <v>40527.25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3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1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0"/>
        <v>43780.25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3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1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0"/>
        <v>40821.208333333336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3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1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0"/>
        <v>42949.208333333328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3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1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0"/>
        <v>40889.25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1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0"/>
        <v>42244.208333333328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3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1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0"/>
        <v>41475.208333333336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3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1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0"/>
        <v>41597.25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3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1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0"/>
        <v>43122.25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3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1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0"/>
        <v>42194.208333333328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3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1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0"/>
        <v>42971.208333333328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3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1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0"/>
        <v>42046.25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3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1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0"/>
        <v>42782.25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3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1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0"/>
        <v>42930.208333333328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3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1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0"/>
        <v>42144.208333333328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3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1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0"/>
        <v>42240.208333333328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3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1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0"/>
        <v>42315.25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3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1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0"/>
        <v>43651.208333333328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3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1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0"/>
        <v>41520.208333333336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3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1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0"/>
        <v>42757.25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3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1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0"/>
        <v>40922.25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3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1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0"/>
        <v>42250.208333333328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3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1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0"/>
        <v>43322.208333333328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3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1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0"/>
        <v>40782.208333333336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3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1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0"/>
        <v>40544.25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3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1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0"/>
        <v>43015.208333333328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3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1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0"/>
        <v>40570.25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3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1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0"/>
        <v>40904.25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3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1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0"/>
        <v>43164.25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3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1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0"/>
        <v>42733.25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3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1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0"/>
        <v>40546.25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3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1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0"/>
        <v>41930.208333333336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3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1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0"/>
        <v>40464.208333333336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3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1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0"/>
        <v>41308.25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3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1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0"/>
        <v>43570.208333333328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3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1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0"/>
        <v>42043.25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1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0"/>
        <v>42012.25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3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1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0"/>
        <v>42964.208333333328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1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0"/>
        <v>43476.25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1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0"/>
        <v>42293.208333333328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3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1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0"/>
        <v>41826.208333333336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3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1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0"/>
        <v>43760.208333333328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3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1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0"/>
        <v>43241.208333333328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3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1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0"/>
        <v>40843.208333333336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1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0"/>
        <v>41448.208333333336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3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1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0"/>
        <v>42163.208333333328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1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0"/>
        <v>43024.208333333328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3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1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0"/>
        <v>43509.25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3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1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0"/>
        <v>42776.25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1"/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4">(((L387/60)/60)/24)+DATE(1970,1,1)</f>
        <v>43553.208333333328</v>
      </c>
      <c r="O387" s="11">
        <f t="shared" si="22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25">(E388/D388)*100</f>
        <v>76.42361623616236</v>
      </c>
      <c r="G388" t="s">
        <v>14</v>
      </c>
      <c r="H388">
        <v>1068</v>
      </c>
      <c r="I388" s="5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4"/>
        <v>40355.208333333336</v>
      </c>
      <c r="O388" s="11">
        <f t="shared" ref="O388:O451" si="26">(((M388/60)/60)/24)+DATE(1970,1,1)</f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3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5"/>
        <v>39.261467889908261</v>
      </c>
      <c r="G389" t="s">
        <v>14</v>
      </c>
      <c r="H389">
        <v>424</v>
      </c>
      <c r="I389" s="5">
        <f t="shared" si="2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4"/>
        <v>41072.208333333336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3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5"/>
        <v>11.270034843205574</v>
      </c>
      <c r="G390" t="s">
        <v>74</v>
      </c>
      <c r="H390">
        <v>145</v>
      </c>
      <c r="I390" s="5">
        <f t="shared" si="2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4"/>
        <v>40912.25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3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5"/>
        <v>122.11084337349398</v>
      </c>
      <c r="G391" t="s">
        <v>20</v>
      </c>
      <c r="H391">
        <v>1152</v>
      </c>
      <c r="I391" s="5">
        <f t="shared" ref="I391:I454" si="27">IFERROR(AVERAGE(E391/H391), 0)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4"/>
        <v>40479.208333333336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3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5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4"/>
        <v>41530.208333333336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3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5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4"/>
        <v>41653.25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5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4"/>
        <v>40549.25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3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5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4"/>
        <v>42933.208333333328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3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5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4"/>
        <v>41484.208333333336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5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4"/>
        <v>40885.25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3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5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4"/>
        <v>43378.208333333328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3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5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4"/>
        <v>41417.208333333336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5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4"/>
        <v>43228.208333333328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3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5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4"/>
        <v>40576.25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5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4"/>
        <v>41502.208333333336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3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5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4"/>
        <v>43765.208333333328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3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5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4"/>
        <v>40914.25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3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5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4"/>
        <v>40310.208333333336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3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5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4"/>
        <v>43053.25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3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5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4"/>
        <v>43255.208333333328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5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4"/>
        <v>41304.25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3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5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4"/>
        <v>43751.208333333328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3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5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4"/>
        <v>42541.208333333328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3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5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4"/>
        <v>42843.208333333328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3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5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4"/>
        <v>42122.208333333328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3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5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4"/>
        <v>42884.208333333328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3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5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4"/>
        <v>41642.25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3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5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4"/>
        <v>43431.25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3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5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4"/>
        <v>40288.208333333336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3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5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4"/>
        <v>40921.25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5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4"/>
        <v>40560.25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3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5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4"/>
        <v>43407.208333333328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3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5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4"/>
        <v>41035.208333333336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3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5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4"/>
        <v>40899.25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3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5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4"/>
        <v>42911.208333333328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3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5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4"/>
        <v>42915.208333333328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5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4"/>
        <v>40285.208333333336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3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5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4"/>
        <v>40808.208333333336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3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5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4"/>
        <v>43208.208333333328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3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5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4"/>
        <v>42213.208333333328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3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5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4"/>
        <v>41332.25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3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5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4"/>
        <v>41895.208333333336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3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5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4"/>
        <v>40585.25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3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5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4"/>
        <v>41680.25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5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4"/>
        <v>43737.208333333328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3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5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4"/>
        <v>43273.208333333328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5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4"/>
        <v>41761.208333333336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3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5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4"/>
        <v>41603.25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3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5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4"/>
        <v>42705.25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3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5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4"/>
        <v>41988.25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3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5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4"/>
        <v>43575.208333333328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3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5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4"/>
        <v>42260.208333333328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5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4"/>
        <v>41337.25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3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5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4"/>
        <v>42680.208333333328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3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5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4"/>
        <v>42916.208333333328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3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5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4"/>
        <v>41025.208333333336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3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5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4"/>
        <v>42980.208333333328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3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5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4"/>
        <v>40451.208333333336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3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5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4"/>
        <v>40748.208333333336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5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4"/>
        <v>40515.25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3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5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4"/>
        <v>41261.25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5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4"/>
        <v>43088.25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3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5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4"/>
        <v>41378.208333333336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3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5"/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28">(((L451/60)/60)/24)+DATE(1970,1,1)</f>
        <v>43530.25</v>
      </c>
      <c r="O451" s="11">
        <f t="shared" si="26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3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29">(E452/D452)*100</f>
        <v>4</v>
      </c>
      <c r="G452" t="s">
        <v>14</v>
      </c>
      <c r="H452">
        <v>1</v>
      </c>
      <c r="I452" s="5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8"/>
        <v>43394.208333333328</v>
      </c>
      <c r="O452" s="11">
        <f t="shared" ref="O452:O515" si="30">(((M452/60)/60)/24)+DATE(1970,1,1)</f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3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9"/>
        <v>122.84501347708894</v>
      </c>
      <c r="G453" t="s">
        <v>20</v>
      </c>
      <c r="H453">
        <v>6286</v>
      </c>
      <c r="I453" s="5">
        <f t="shared" si="2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8"/>
        <v>42935.208333333328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9"/>
        <v>63.4375</v>
      </c>
      <c r="G454" t="s">
        <v>14</v>
      </c>
      <c r="H454">
        <v>31</v>
      </c>
      <c r="I454" s="5">
        <f t="shared" si="2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8"/>
        <v>40365.208333333336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9"/>
        <v>56.331688596491226</v>
      </c>
      <c r="G455" t="s">
        <v>14</v>
      </c>
      <c r="H455">
        <v>1181</v>
      </c>
      <c r="I455" s="5">
        <f t="shared" ref="I455:I518" si="31">IFERROR(AVERAGE(E455/H455), 0)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8"/>
        <v>42705.25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3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9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8"/>
        <v>41568.208333333336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3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9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8"/>
        <v>40809.208333333336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9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8"/>
        <v>43141.25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3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9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8"/>
        <v>42657.208333333328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3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9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8"/>
        <v>40265.208333333336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3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9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8"/>
        <v>42001.25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3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9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8"/>
        <v>40399.208333333336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3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9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8"/>
        <v>41757.208333333336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3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9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8"/>
        <v>41304.25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9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8"/>
        <v>41639.25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3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9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8"/>
        <v>43142.25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3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9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8"/>
        <v>43127.25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3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9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8"/>
        <v>41409.208333333336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9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8"/>
        <v>42331.25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3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9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8"/>
        <v>43569.208333333328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3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9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8"/>
        <v>42142.208333333328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3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9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8"/>
        <v>42716.25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3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9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8"/>
        <v>41031.208333333336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9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8"/>
        <v>43535.208333333328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3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9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8"/>
        <v>43277.208333333328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3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9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8"/>
        <v>41989.25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9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8"/>
        <v>41450.208333333336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9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8"/>
        <v>43322.208333333328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3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9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8"/>
        <v>40720.208333333336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3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9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8"/>
        <v>42072.208333333328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3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9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8"/>
        <v>42945.208333333328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3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9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8"/>
        <v>40248.25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9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8"/>
        <v>41913.208333333336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9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8"/>
        <v>40963.25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3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9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8"/>
        <v>43811.25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3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9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8"/>
        <v>41855.208333333336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9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8"/>
        <v>43626.208333333328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9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8"/>
        <v>43168.25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3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9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8"/>
        <v>42845.208333333328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3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9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8"/>
        <v>42403.25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3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9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8"/>
        <v>40406.208333333336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9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8"/>
        <v>43786.25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9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8"/>
        <v>41456.208333333336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3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9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8"/>
        <v>40336.208333333336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3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9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8"/>
        <v>43645.208333333328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9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8"/>
        <v>40990.208333333336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3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9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8"/>
        <v>41800.208333333336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3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9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8"/>
        <v>42876.208333333328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3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9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8"/>
        <v>42724.25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3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9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8"/>
        <v>42005.25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9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8"/>
        <v>42444.208333333328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3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9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8"/>
        <v>41395.208333333336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3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9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8"/>
        <v>41345.208333333336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3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9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8"/>
        <v>41117.208333333336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9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8"/>
        <v>42186.208333333328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3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9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8"/>
        <v>42142.208333333328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3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9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8"/>
        <v>41341.25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3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9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8"/>
        <v>43062.25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9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8"/>
        <v>41373.208333333336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3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9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8"/>
        <v>43310.208333333328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3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9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8"/>
        <v>41034.208333333336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3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9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8"/>
        <v>43251.208333333328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3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9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8"/>
        <v>43671.208333333328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3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9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28"/>
        <v>41825.208333333336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3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29"/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2">(((L515/60)/60)/24)+DATE(1970,1,1)</f>
        <v>40430.208333333336</v>
      </c>
      <c r="O515" s="11">
        <f t="shared" si="30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3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33">(E516/D516)*100</f>
        <v>22.439077144917089</v>
      </c>
      <c r="G516" t="s">
        <v>74</v>
      </c>
      <c r="H516">
        <v>528</v>
      </c>
      <c r="I516" s="5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2"/>
        <v>41614.25</v>
      </c>
      <c r="O516" s="11">
        <f t="shared" ref="O516:O579" si="34">(((M516/60)/60)/24)+DATE(1970,1,1)</f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3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3"/>
        <v>55.779069767441861</v>
      </c>
      <c r="G517" t="s">
        <v>14</v>
      </c>
      <c r="H517">
        <v>133</v>
      </c>
      <c r="I517" s="5">
        <f t="shared" si="3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2"/>
        <v>40900.25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3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3"/>
        <v>42.523125996810208</v>
      </c>
      <c r="G518" t="s">
        <v>14</v>
      </c>
      <c r="H518">
        <v>846</v>
      </c>
      <c r="I518" s="5">
        <f t="shared" si="31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2"/>
        <v>40396.208333333336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3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3"/>
        <v>112.00000000000001</v>
      </c>
      <c r="G519" t="s">
        <v>20</v>
      </c>
      <c r="H519">
        <v>78</v>
      </c>
      <c r="I519" s="5">
        <f t="shared" ref="I519:I582" si="35">IFERROR(AVERAGE(E519/H519), 0)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2"/>
        <v>42860.208333333328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3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2"/>
        <v>43154.25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3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3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2"/>
        <v>42012.25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3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3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2"/>
        <v>43574.208333333328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3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3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2"/>
        <v>42605.208333333328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3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2"/>
        <v>41093.208333333336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3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3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2"/>
        <v>40241.25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3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3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2"/>
        <v>40294.208333333336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3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2"/>
        <v>40505.25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3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2"/>
        <v>42364.25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3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3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2"/>
        <v>42405.25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3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3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2"/>
        <v>41601.25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3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3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2"/>
        <v>41769.208333333336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3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2"/>
        <v>40421.208333333336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3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2"/>
        <v>41589.25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3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3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2"/>
        <v>43125.25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3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3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2"/>
        <v>41479.208333333336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3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3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2"/>
        <v>43329.208333333328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3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3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2"/>
        <v>43259.208333333328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3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3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2"/>
        <v>40414.208333333336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3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3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2"/>
        <v>43342.208333333328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3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3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2"/>
        <v>41539.208333333336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3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3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2"/>
        <v>43647.208333333328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3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3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2"/>
        <v>43225.208333333328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3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3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2"/>
        <v>42165.208333333328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3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3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2"/>
        <v>42391.25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3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3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2"/>
        <v>41528.208333333336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3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2"/>
        <v>42377.25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3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3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2"/>
        <v>43824.25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3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2"/>
        <v>43360.208333333328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3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3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2"/>
        <v>42029.25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3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3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2"/>
        <v>42461.208333333328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3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2"/>
        <v>41422.208333333336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3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2"/>
        <v>40968.25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3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2"/>
        <v>41993.25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3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3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2"/>
        <v>42700.25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3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2"/>
        <v>40545.25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3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2"/>
        <v>42723.25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3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3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2"/>
        <v>41731.208333333336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3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3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2"/>
        <v>40792.208333333336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3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3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2"/>
        <v>42279.208333333328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3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3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2"/>
        <v>42424.25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3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3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2"/>
        <v>42584.208333333328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3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3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2"/>
        <v>40865.25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3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3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2"/>
        <v>40833.208333333336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3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2"/>
        <v>43536.208333333328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3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3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2"/>
        <v>43417.25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3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3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2"/>
        <v>42078.208333333328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3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3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2"/>
        <v>40862.25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3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3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2"/>
        <v>42424.25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3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2"/>
        <v>41830.208333333336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3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3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2"/>
        <v>40374.208333333336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3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3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2"/>
        <v>40554.25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3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3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2"/>
        <v>41993.25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3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3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2"/>
        <v>42174.208333333328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3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3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2"/>
        <v>42275.208333333328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3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3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2"/>
        <v>41761.208333333336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3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3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2"/>
        <v>43806.25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3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3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2"/>
        <v>41779.208333333336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3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2"/>
        <v>43040.208333333328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3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3"/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6">(((L579/60)/60)/24)+DATE(1970,1,1)</f>
        <v>40613.25</v>
      </c>
      <c r="O579" s="11">
        <f t="shared" si="34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3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37">(E580/D580)*100</f>
        <v>16.754404145077721</v>
      </c>
      <c r="G580" t="s">
        <v>14</v>
      </c>
      <c r="H580">
        <v>245</v>
      </c>
      <c r="I580" s="5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6"/>
        <v>40878.25</v>
      </c>
      <c r="O580" s="11">
        <f t="shared" ref="O580:O643" si="38">(((M580/60)/60)/24)+DATE(1970,1,1)</f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3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7"/>
        <v>101.11290322580646</v>
      </c>
      <c r="G581" t="s">
        <v>20</v>
      </c>
      <c r="H581">
        <v>87</v>
      </c>
      <c r="I581" s="5">
        <f t="shared" si="3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6"/>
        <v>40762.208333333336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3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7"/>
        <v>341.5022831050228</v>
      </c>
      <c r="G582" t="s">
        <v>20</v>
      </c>
      <c r="H582">
        <v>3116</v>
      </c>
      <c r="I582" s="5">
        <f t="shared" si="3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6"/>
        <v>41696.25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3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7"/>
        <v>64.016666666666666</v>
      </c>
      <c r="G583" t="s">
        <v>14</v>
      </c>
      <c r="H583">
        <v>71</v>
      </c>
      <c r="I583" s="5">
        <f t="shared" ref="I583:I646" si="39">IFERROR(AVERAGE(E583/H583), 0)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6"/>
        <v>40662.208333333336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3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7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6"/>
        <v>42165.208333333328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7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6"/>
        <v>40959.25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7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6"/>
        <v>41024.208333333336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3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7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6"/>
        <v>40255.208333333336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7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6"/>
        <v>40499.25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3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7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6"/>
        <v>43484.25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3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7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6"/>
        <v>40262.208333333336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3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7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6"/>
        <v>42190.208333333328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7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6"/>
        <v>41994.25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3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7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6"/>
        <v>40373.208333333336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7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6"/>
        <v>41789.208333333336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7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6"/>
        <v>41724.208333333336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7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6"/>
        <v>42548.208333333328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7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6"/>
        <v>40253.208333333336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3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7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6"/>
        <v>42434.25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3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7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6"/>
        <v>43786.25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3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7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6"/>
        <v>40344.208333333336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7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6"/>
        <v>42047.25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3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7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6"/>
        <v>41485.208333333336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3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7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6"/>
        <v>41789.208333333336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7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6"/>
        <v>42160.208333333328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3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7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6"/>
        <v>43573.208333333328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3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7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6"/>
        <v>40565.25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3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7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6"/>
        <v>42280.208333333328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3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7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6"/>
        <v>42436.25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3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7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6"/>
        <v>41721.208333333336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3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7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6"/>
        <v>43530.25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3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7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6"/>
        <v>43481.25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7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6"/>
        <v>41259.25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3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7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6"/>
        <v>41480.208333333336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3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7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6"/>
        <v>40474.208333333336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7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6"/>
        <v>42973.208333333328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7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6"/>
        <v>42746.25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3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7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6"/>
        <v>42489.208333333328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3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7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6"/>
        <v>41537.208333333336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3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7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6"/>
        <v>41794.208333333336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3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7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6"/>
        <v>41396.208333333336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3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7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6"/>
        <v>40669.208333333336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3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7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6"/>
        <v>42559.208333333328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3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7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6"/>
        <v>42626.208333333328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3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7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6"/>
        <v>43205.208333333328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3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7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6"/>
        <v>42201.208333333328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3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7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6"/>
        <v>42029.25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7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6"/>
        <v>43857.25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7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6"/>
        <v>40449.208333333336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3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7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6"/>
        <v>40345.208333333336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3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7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6"/>
        <v>40455.208333333336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3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7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6"/>
        <v>42557.208333333328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3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7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6"/>
        <v>43586.208333333328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3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7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6"/>
        <v>43550.208333333328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3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7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6"/>
        <v>41945.208333333336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7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6"/>
        <v>42315.25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3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7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6"/>
        <v>42819.208333333328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3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7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6"/>
        <v>41314.25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3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7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6"/>
        <v>40926.25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3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7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6"/>
        <v>42688.25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3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7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6"/>
        <v>40386.208333333336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3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7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6"/>
        <v>43309.208333333328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3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7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6"/>
        <v>42387.25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7"/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0">(((L643/60)/60)/24)+DATE(1970,1,1)</f>
        <v>42786.25</v>
      </c>
      <c r="O643" s="11">
        <f t="shared" si="38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3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41">(E644/D644)*100</f>
        <v>145.45652173913044</v>
      </c>
      <c r="G644" t="s">
        <v>20</v>
      </c>
      <c r="H644">
        <v>129</v>
      </c>
      <c r="I644" s="5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0"/>
        <v>43451.25</v>
      </c>
      <c r="O644" s="11">
        <f t="shared" ref="O644:O707" si="42">(((M644/60)/60)/24)+DATE(1970,1,1)</f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3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1"/>
        <v>221.38255033557047</v>
      </c>
      <c r="G645" t="s">
        <v>20</v>
      </c>
      <c r="H645">
        <v>375</v>
      </c>
      <c r="I645" s="5">
        <f t="shared" si="39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0"/>
        <v>42795.25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3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1"/>
        <v>48.396694214876035</v>
      </c>
      <c r="G646" t="s">
        <v>14</v>
      </c>
      <c r="H646">
        <v>2928</v>
      </c>
      <c r="I646" s="5">
        <f t="shared" si="39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0"/>
        <v>43452.25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3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1"/>
        <v>92.911504424778755</v>
      </c>
      <c r="G647" t="s">
        <v>14</v>
      </c>
      <c r="H647">
        <v>4697</v>
      </c>
      <c r="I647" s="5">
        <f t="shared" ref="I647:I710" si="43">IFERROR(AVERAGE(E647/H647), 0)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0"/>
        <v>43369.208333333328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3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1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0"/>
        <v>41346.208333333336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3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1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0"/>
        <v>43199.208333333328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3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1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0"/>
        <v>42922.208333333328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3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1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0"/>
        <v>40471.208333333336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3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1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0"/>
        <v>41828.208333333336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3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1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0"/>
        <v>41692.25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3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1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0"/>
        <v>42587.208333333328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1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0"/>
        <v>42468.208333333328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3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1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0"/>
        <v>42240.208333333328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3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1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0"/>
        <v>42796.25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1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0"/>
        <v>43097.25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3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1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0"/>
        <v>43096.25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3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1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0"/>
        <v>42246.208333333328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3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1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0"/>
        <v>40570.25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3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1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0"/>
        <v>42237.208333333328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3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1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0"/>
        <v>40996.208333333336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3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1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0"/>
        <v>43443.25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3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1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0"/>
        <v>40458.208333333336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3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1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0"/>
        <v>40959.25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3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1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0"/>
        <v>40733.208333333336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3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1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0"/>
        <v>41516.208333333336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1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0"/>
        <v>41892.208333333336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1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0"/>
        <v>41122.208333333336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3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1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0"/>
        <v>42912.208333333328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1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0"/>
        <v>42425.25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1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0"/>
        <v>40390.208333333336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3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1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0"/>
        <v>43180.208333333328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3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1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0"/>
        <v>42475.208333333328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3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1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0"/>
        <v>40774.208333333336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3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1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0"/>
        <v>43719.208333333328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3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1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0"/>
        <v>41178.208333333336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3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1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0"/>
        <v>42561.208333333328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3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1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0"/>
        <v>43484.25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3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1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0"/>
        <v>43756.208333333328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1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0"/>
        <v>43813.25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1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0"/>
        <v>40898.25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3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1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0"/>
        <v>41619.25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3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1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0"/>
        <v>43359.208333333328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3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1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0"/>
        <v>40358.208333333336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3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1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0"/>
        <v>42239.208333333328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3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1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0"/>
        <v>43186.208333333328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3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1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0"/>
        <v>42806.25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3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1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0"/>
        <v>43475.25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3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1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0"/>
        <v>41576.208333333336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3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1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0"/>
        <v>40874.25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3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1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0"/>
        <v>41185.208333333336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1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0"/>
        <v>43655.208333333328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1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0"/>
        <v>43025.208333333328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3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1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0"/>
        <v>43066.25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3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1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0"/>
        <v>42322.25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3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1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0"/>
        <v>42114.208333333328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1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0"/>
        <v>43190.208333333328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3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1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0"/>
        <v>40871.25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3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1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0"/>
        <v>43641.208333333328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1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0"/>
        <v>40203.25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1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0"/>
        <v>40629.208333333336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1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0"/>
        <v>41477.208333333336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3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1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0"/>
        <v>41020.208333333336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1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0"/>
        <v>42555.208333333328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3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1"/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4">(((L707/60)/60)/24)+DATE(1970,1,1)</f>
        <v>41619.25</v>
      </c>
      <c r="O707" s="11">
        <f t="shared" si="42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45">(E708/D708)*100</f>
        <v>127.84686346863469</v>
      </c>
      <c r="G708" t="s">
        <v>20</v>
      </c>
      <c r="H708">
        <v>1345</v>
      </c>
      <c r="I708" s="5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4"/>
        <v>43471.25</v>
      </c>
      <c r="O708" s="11">
        <f t="shared" ref="O708:O771" si="46">(((M708/60)/60)/24)+DATE(1970,1,1)</f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5"/>
        <v>158.61643835616439</v>
      </c>
      <c r="G709" t="s">
        <v>20</v>
      </c>
      <c r="H709">
        <v>168</v>
      </c>
      <c r="I709" s="5">
        <f t="shared" si="4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4"/>
        <v>43442.25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3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5"/>
        <v>707.05882352941171</v>
      </c>
      <c r="G710" t="s">
        <v>20</v>
      </c>
      <c r="H710">
        <v>137</v>
      </c>
      <c r="I710" s="5">
        <f t="shared" si="4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4"/>
        <v>42877.208333333328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3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5"/>
        <v>142.38775510204081</v>
      </c>
      <c r="G711" t="s">
        <v>20</v>
      </c>
      <c r="H711">
        <v>186</v>
      </c>
      <c r="I711" s="5">
        <f t="shared" ref="I711:I774" si="47">IFERROR(AVERAGE(E711/H711), 0)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4"/>
        <v>41018.208333333336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5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4"/>
        <v>43295.208333333328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5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4"/>
        <v>42393.25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5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4"/>
        <v>42559.208333333328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3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5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4"/>
        <v>42604.208333333328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3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5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4"/>
        <v>41870.208333333336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3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5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4"/>
        <v>40397.208333333336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3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5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4"/>
        <v>41465.208333333336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5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4"/>
        <v>40777.208333333336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3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5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4"/>
        <v>41442.208333333336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3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5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4"/>
        <v>41058.208333333336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5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4"/>
        <v>43152.25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3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5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4"/>
        <v>43194.208333333328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3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5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4"/>
        <v>43045.25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3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5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4"/>
        <v>42431.25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5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4"/>
        <v>41934.208333333336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3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5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4"/>
        <v>41958.25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5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4"/>
        <v>40476.208333333336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3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5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4"/>
        <v>43485.25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5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4"/>
        <v>42515.208333333328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5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4"/>
        <v>41309.25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3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5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4"/>
        <v>42147.208333333328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3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5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4"/>
        <v>42939.208333333328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3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5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4"/>
        <v>42816.208333333328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3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5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4"/>
        <v>41844.208333333336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3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5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4"/>
        <v>42763.25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5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4"/>
        <v>42459.208333333328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3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5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4"/>
        <v>42055.25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5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4"/>
        <v>42685.25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5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4"/>
        <v>41959.25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3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5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4"/>
        <v>41089.208333333336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5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4"/>
        <v>42769.25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3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5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4"/>
        <v>40321.208333333336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3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5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4"/>
        <v>40197.25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5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4"/>
        <v>42298.208333333328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3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5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4"/>
        <v>43322.208333333328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5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4"/>
        <v>40328.208333333336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3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5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4"/>
        <v>40825.208333333336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3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5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4"/>
        <v>40423.208333333336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3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5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4"/>
        <v>40238.25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3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5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4"/>
        <v>41920.208333333336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5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4"/>
        <v>40360.208333333336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3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5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4"/>
        <v>42446.208333333328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3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5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4"/>
        <v>40395.208333333336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3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5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4"/>
        <v>40321.208333333336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3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5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4"/>
        <v>41210.208333333336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3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5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4"/>
        <v>43096.25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5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4"/>
        <v>42024.25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3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5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4"/>
        <v>40675.208333333336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3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5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4"/>
        <v>41936.208333333336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5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4"/>
        <v>43136.25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3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5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4"/>
        <v>43678.208333333328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3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5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4"/>
        <v>42938.208333333328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3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5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4"/>
        <v>41241.25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3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5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4"/>
        <v>41037.208333333336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5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4"/>
        <v>40676.208333333336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3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5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4"/>
        <v>42840.208333333328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5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4"/>
        <v>43362.208333333328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3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5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4"/>
        <v>42283.208333333328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3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5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4"/>
        <v>41619.25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3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5"/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48">(((L771/60)/60)/24)+DATE(1970,1,1)</f>
        <v>41501.208333333336</v>
      </c>
      <c r="O771" s="11">
        <f t="shared" si="46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49">(E772/D772)*100</f>
        <v>270.74418604651163</v>
      </c>
      <c r="G772" t="s">
        <v>20</v>
      </c>
      <c r="H772">
        <v>216</v>
      </c>
      <c r="I772" s="5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8"/>
        <v>41743.208333333336</v>
      </c>
      <c r="O772" s="11">
        <f t="shared" ref="O772:O835" si="50">(((M772/60)/60)/24)+DATE(1970,1,1)</f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3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9"/>
        <v>49.446428571428569</v>
      </c>
      <c r="G773" t="s">
        <v>74</v>
      </c>
      <c r="H773">
        <v>26</v>
      </c>
      <c r="I773" s="5">
        <f t="shared" si="4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8"/>
        <v>43491.25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3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9"/>
        <v>113.3596256684492</v>
      </c>
      <c r="G774" t="s">
        <v>20</v>
      </c>
      <c r="H774">
        <v>5139</v>
      </c>
      <c r="I774" s="5">
        <f t="shared" si="4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8"/>
        <v>43505.25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3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9"/>
        <v>190.55555555555554</v>
      </c>
      <c r="G775" t="s">
        <v>20</v>
      </c>
      <c r="H775">
        <v>2353</v>
      </c>
      <c r="I775" s="5">
        <f t="shared" ref="I775:I838" si="51">IFERROR(AVERAGE(E775/H775), 0)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8"/>
        <v>42838.208333333328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3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9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8"/>
        <v>42513.208333333328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9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8"/>
        <v>41949.25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3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9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8"/>
        <v>43650.208333333328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3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9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8"/>
        <v>40809.208333333336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3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9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8"/>
        <v>40768.208333333336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3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9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8"/>
        <v>42230.208333333328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9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8"/>
        <v>42573.208333333328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3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9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8"/>
        <v>40482.208333333336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3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9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8"/>
        <v>40603.25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3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9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8"/>
        <v>41625.25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3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9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8"/>
        <v>42435.25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9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8"/>
        <v>43582.208333333328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3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9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8"/>
        <v>43186.208333333328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3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9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8"/>
        <v>40684.208333333336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3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9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8"/>
        <v>41202.208333333336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3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9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8"/>
        <v>41786.208333333336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3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9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8"/>
        <v>40223.25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3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9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8"/>
        <v>42715.25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3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9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8"/>
        <v>41451.208333333336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3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9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8"/>
        <v>41450.208333333336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3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9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8"/>
        <v>43091.25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9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8"/>
        <v>42675.208333333328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3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9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8"/>
        <v>41859.208333333336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3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9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8"/>
        <v>43464.25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3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9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8"/>
        <v>41060.208333333336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3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9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8"/>
        <v>42399.25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3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9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8"/>
        <v>42167.208333333328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3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9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8"/>
        <v>43830.25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9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8"/>
        <v>43650.208333333328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9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8"/>
        <v>43492.25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3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9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8"/>
        <v>43102.25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9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8"/>
        <v>41958.25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3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9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8"/>
        <v>40973.25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3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9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8"/>
        <v>43753.208333333328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3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9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8"/>
        <v>42507.208333333328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3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9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8"/>
        <v>41135.208333333336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9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8"/>
        <v>43067.25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3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9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8"/>
        <v>42378.25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3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9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8"/>
        <v>43206.208333333328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3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9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8"/>
        <v>41148.208333333336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3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9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8"/>
        <v>42517.208333333328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9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8"/>
        <v>43068.25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9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8"/>
        <v>41680.25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3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9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8"/>
        <v>43589.208333333328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3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9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8"/>
        <v>43486.25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9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8"/>
        <v>41237.25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3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9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8"/>
        <v>43310.208333333328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3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9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8"/>
        <v>42794.25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3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9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8"/>
        <v>41698.25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9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8"/>
        <v>41892.208333333336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3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9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8"/>
        <v>40348.208333333336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3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9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8"/>
        <v>42941.208333333328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9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8"/>
        <v>40525.25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9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8"/>
        <v>40666.208333333336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9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8"/>
        <v>43340.208333333328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3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9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8"/>
        <v>42164.208333333328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9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8"/>
        <v>43103.25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9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8"/>
        <v>40994.208333333336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3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9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48"/>
        <v>42299.208333333328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3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49"/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2">(((L835/60)/60)/24)+DATE(1970,1,1)</f>
        <v>40588.25</v>
      </c>
      <c r="O835" s="11">
        <f t="shared" si="50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3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53">(E836/D836)*100</f>
        <v>153.8082191780822</v>
      </c>
      <c r="G836" t="s">
        <v>20</v>
      </c>
      <c r="H836">
        <v>119</v>
      </c>
      <c r="I836" s="5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2"/>
        <v>41448.208333333336</v>
      </c>
      <c r="O836" s="11">
        <f t="shared" ref="O836:O899" si="54">(((M836/60)/60)/24)+DATE(1970,1,1)</f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3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3"/>
        <v>89.738979118329468</v>
      </c>
      <c r="G837" t="s">
        <v>14</v>
      </c>
      <c r="H837">
        <v>1758</v>
      </c>
      <c r="I837" s="5">
        <f t="shared" si="5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2"/>
        <v>42063.25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3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3"/>
        <v>75.135802469135797</v>
      </c>
      <c r="G838" t="s">
        <v>14</v>
      </c>
      <c r="H838">
        <v>94</v>
      </c>
      <c r="I838" s="5">
        <f t="shared" si="5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2"/>
        <v>40214.25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3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3"/>
        <v>852.88135593220341</v>
      </c>
      <c r="G839" t="s">
        <v>20</v>
      </c>
      <c r="H839">
        <v>1797</v>
      </c>
      <c r="I839" s="5">
        <f t="shared" ref="I839:I902" si="55">IFERROR(AVERAGE(E839/H839), 0)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2"/>
        <v>40629.208333333336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3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3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2"/>
        <v>43370.208333333328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3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3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2"/>
        <v>41715.208333333336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3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3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2"/>
        <v>41836.208333333336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3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3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2"/>
        <v>42419.25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3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2"/>
        <v>43266.208333333328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3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2"/>
        <v>43338.208333333328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3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3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2"/>
        <v>40930.25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3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3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2"/>
        <v>43235.208333333328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3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3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2"/>
        <v>43302.208333333328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3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3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2"/>
        <v>43107.25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3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3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2"/>
        <v>40341.208333333336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3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2"/>
        <v>40948.25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3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2"/>
        <v>40866.25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3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2"/>
        <v>41031.208333333336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3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2"/>
        <v>40740.208333333336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3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3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2"/>
        <v>40714.208333333336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3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2"/>
        <v>43787.25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3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3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2"/>
        <v>40712.208333333336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3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3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2"/>
        <v>41023.208333333336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3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2"/>
        <v>40944.25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3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2"/>
        <v>43211.208333333328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3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2"/>
        <v>41334.25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3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2"/>
        <v>43515.25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3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3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2"/>
        <v>40258.208333333336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3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2"/>
        <v>40756.208333333336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3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3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2"/>
        <v>42172.208333333328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3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3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2"/>
        <v>42601.208333333328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3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2"/>
        <v>41897.208333333336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3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3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2"/>
        <v>40671.208333333336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3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2"/>
        <v>43382.208333333328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3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3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2"/>
        <v>41559.208333333336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3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3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2"/>
        <v>40350.208333333336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3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3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2"/>
        <v>42240.208333333328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3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2"/>
        <v>43040.208333333328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3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3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2"/>
        <v>43346.208333333328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3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3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2"/>
        <v>41647.25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3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3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2"/>
        <v>40291.208333333336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3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3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2"/>
        <v>40556.25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3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2"/>
        <v>43624.208333333328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3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3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2"/>
        <v>42577.208333333328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3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3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2"/>
        <v>43845.25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3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3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2"/>
        <v>42788.25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3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2"/>
        <v>43667.208333333328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3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3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2"/>
        <v>42194.208333333328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3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3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2"/>
        <v>42025.25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3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2"/>
        <v>40323.208333333336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3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3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2"/>
        <v>41763.208333333336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3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3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2"/>
        <v>40335.208333333336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3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3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2"/>
        <v>40416.208333333336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3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2"/>
        <v>42202.208333333328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3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2"/>
        <v>42836.208333333328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3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3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2"/>
        <v>41710.208333333336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3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3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2"/>
        <v>43640.208333333328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3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2"/>
        <v>40880.25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3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3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2"/>
        <v>40319.208333333336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3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3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2"/>
        <v>42170.208333333328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3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3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2"/>
        <v>41466.208333333336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3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2"/>
        <v>43134.25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3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2"/>
        <v>40738.208333333336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3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3"/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6">(((L899/60)/60)/24)+DATE(1970,1,1)</f>
        <v>43583.208333333328</v>
      </c>
      <c r="O899" s="11">
        <f t="shared" si="54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3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57">(E900/D900)*100</f>
        <v>52.479620323841424</v>
      </c>
      <c r="G900" t="s">
        <v>14</v>
      </c>
      <c r="H900">
        <v>1221</v>
      </c>
      <c r="I900" s="5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6"/>
        <v>43815.25</v>
      </c>
      <c r="O900" s="11">
        <f t="shared" ref="O900:O963" si="58">(((M900/60)/60)/24)+DATE(1970,1,1)</f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3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7"/>
        <v>407.09677419354841</v>
      </c>
      <c r="G901" t="s">
        <v>20</v>
      </c>
      <c r="H901">
        <v>123</v>
      </c>
      <c r="I901" s="5">
        <f t="shared" si="5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6"/>
        <v>41554.208333333336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3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7"/>
        <v>2</v>
      </c>
      <c r="G902" t="s">
        <v>14</v>
      </c>
      <c r="H902">
        <v>1</v>
      </c>
      <c r="I902" s="5">
        <f t="shared" si="55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6"/>
        <v>41901.208333333336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3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7"/>
        <v>156.17857142857144</v>
      </c>
      <c r="G903" t="s">
        <v>20</v>
      </c>
      <c r="H903">
        <v>159</v>
      </c>
      <c r="I903" s="5">
        <f t="shared" ref="I903:I966" si="59">IFERROR(AVERAGE(E903/H903), 0)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6"/>
        <v>43298.208333333328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3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7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6"/>
        <v>42399.25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7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6"/>
        <v>41034.208333333336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3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7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6"/>
        <v>41186.208333333336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3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7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6"/>
        <v>41536.208333333336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7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6"/>
        <v>42868.208333333328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3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7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6"/>
        <v>40660.208333333336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3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7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6"/>
        <v>41031.208333333336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3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7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6"/>
        <v>43255.208333333328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3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7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6"/>
        <v>42026.25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3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7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6"/>
        <v>43717.208333333328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3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7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6"/>
        <v>41157.208333333336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3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7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6"/>
        <v>43597.208333333328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3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7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6"/>
        <v>41490.208333333336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7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6"/>
        <v>42976.208333333328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7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6"/>
        <v>41991.25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3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7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6"/>
        <v>40722.208333333336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3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7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6"/>
        <v>41117.208333333336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3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7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6"/>
        <v>43022.208333333328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3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7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6"/>
        <v>43503.25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3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7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6"/>
        <v>40951.25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3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7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6"/>
        <v>43443.25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3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7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6"/>
        <v>40373.208333333336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3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7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6"/>
        <v>43769.208333333328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7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6"/>
        <v>43000.208333333328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3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7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6"/>
        <v>42502.208333333328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3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7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6"/>
        <v>41102.208333333336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3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7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6"/>
        <v>41637.25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3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7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6"/>
        <v>42858.208333333328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3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7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6"/>
        <v>42060.25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3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7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6"/>
        <v>41818.208333333336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3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7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6"/>
        <v>41709.208333333336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3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7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6"/>
        <v>41372.208333333336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3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7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6"/>
        <v>42422.25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7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6"/>
        <v>42209.208333333328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3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7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6"/>
        <v>43668.208333333328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3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7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6"/>
        <v>42334.25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3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7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6"/>
        <v>43263.208333333328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7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6"/>
        <v>40670.208333333336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3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7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6"/>
        <v>41244.25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3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7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6"/>
        <v>40552.25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3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7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6"/>
        <v>40568.25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3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7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6"/>
        <v>41906.208333333336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3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7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6"/>
        <v>42776.25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3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7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6"/>
        <v>41004.208333333336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7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6"/>
        <v>40710.208333333336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3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7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6"/>
        <v>41908.208333333336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3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7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6"/>
        <v>41985.25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7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6"/>
        <v>42112.208333333328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7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6"/>
        <v>43571.208333333328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3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7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6"/>
        <v>42730.25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3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7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6"/>
        <v>42591.208333333328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7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6"/>
        <v>42358.25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3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7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6"/>
        <v>41174.208333333336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7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6"/>
        <v>41238.25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3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7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6"/>
        <v>42360.25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3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7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6"/>
        <v>40955.25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7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6"/>
        <v>40350.208333333336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3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7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6"/>
        <v>40357.208333333336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3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7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6"/>
        <v>42408.25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7"/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0">(((L963/60)/60)/24)+DATE(1970,1,1)</f>
        <v>40591.25</v>
      </c>
      <c r="O963" s="11">
        <f t="shared" si="58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3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61">(E964/D964)*100</f>
        <v>296.02777777777777</v>
      </c>
      <c r="G964" t="s">
        <v>20</v>
      </c>
      <c r="H964">
        <v>266</v>
      </c>
      <c r="I964" s="5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0"/>
        <v>41592.25</v>
      </c>
      <c r="O964" s="11">
        <f t="shared" ref="O964:O1001" si="62">(((M964/60)/60)/24)+DATE(1970,1,1)</f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3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1"/>
        <v>84.694915254237287</v>
      </c>
      <c r="G965" t="s">
        <v>14</v>
      </c>
      <c r="H965">
        <v>114</v>
      </c>
      <c r="I965" s="5">
        <f t="shared" si="5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0"/>
        <v>40607.25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3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1"/>
        <v>355.7837837837838</v>
      </c>
      <c r="G966" t="s">
        <v>20</v>
      </c>
      <c r="H966">
        <v>155</v>
      </c>
      <c r="I966" s="5">
        <f t="shared" si="5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0"/>
        <v>42135.208333333328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3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1"/>
        <v>386.40909090909093</v>
      </c>
      <c r="G967" t="s">
        <v>20</v>
      </c>
      <c r="H967">
        <v>207</v>
      </c>
      <c r="I967" s="5">
        <f t="shared" ref="I967:I1001" si="63">IFERROR(AVERAGE(E967/H967), 0)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0"/>
        <v>40203.25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3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1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0"/>
        <v>42901.208333333328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3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1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0"/>
        <v>41005.208333333336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1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0"/>
        <v>40544.25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3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1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0"/>
        <v>43821.25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1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0"/>
        <v>40672.208333333336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3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1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0"/>
        <v>41555.208333333336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1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0"/>
        <v>41792.208333333336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3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1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0"/>
        <v>40522.25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3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1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0"/>
        <v>41412.208333333336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3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1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0"/>
        <v>42337.25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1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0"/>
        <v>40571.25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3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1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0"/>
        <v>43138.25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3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1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0"/>
        <v>42686.25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3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1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0"/>
        <v>42078.208333333328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3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1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0"/>
        <v>42307.208333333328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3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1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0"/>
        <v>43094.25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3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1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0"/>
        <v>40743.208333333336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3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1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0"/>
        <v>43681.208333333328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1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0"/>
        <v>43716.208333333328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3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1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0"/>
        <v>41614.25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1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0"/>
        <v>40638.208333333336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3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1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0"/>
        <v>42852.208333333328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3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1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0"/>
        <v>42686.25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3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1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0"/>
        <v>43571.208333333328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3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1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0"/>
        <v>42432.25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3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1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0"/>
        <v>41907.208333333336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3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1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0"/>
        <v>43227.208333333328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3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1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0"/>
        <v>42362.25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3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1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0"/>
        <v>41929.208333333336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3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1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0"/>
        <v>43408.208333333328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1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0"/>
        <v>41276.25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3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1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0"/>
        <v>41659.25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3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1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0"/>
        <v>40220.25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3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1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0"/>
        <v>42550.208333333328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containsText" dxfId="3" priority="3" operator="containsText" text="canceled">
      <formula>NOT(ISERROR(SEARCH("canceled",G1)))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E756C"/>
        <color rgb="FF16DA5C"/>
        <color rgb="FF0F85F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A49-CBA4-6441-A692-136D6B9707A4}">
  <dimension ref="A1:F14"/>
  <sheetViews>
    <sheetView workbookViewId="0">
      <selection activeCell="B23" sqref="B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2066</v>
      </c>
    </row>
    <row r="3" spans="1:6" x14ac:dyDescent="0.2">
      <c r="A3" s="7" t="s">
        <v>2070</v>
      </c>
      <c r="B3" s="7" t="s">
        <v>2069</v>
      </c>
    </row>
    <row r="4" spans="1:6" x14ac:dyDescent="0.2">
      <c r="A4" s="7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2064</v>
      </c>
      <c r="E8">
        <v>4</v>
      </c>
      <c r="F8">
        <v>4</v>
      </c>
    </row>
    <row r="9" spans="1:6" x14ac:dyDescent="0.2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FFCD-13CB-E34B-9645-1D9C62C74300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2066</v>
      </c>
    </row>
    <row r="2" spans="1:6" x14ac:dyDescent="0.2">
      <c r="A2" s="7" t="s">
        <v>2031</v>
      </c>
      <c r="B2" t="s">
        <v>2066</v>
      </c>
    </row>
    <row r="4" spans="1:6" x14ac:dyDescent="0.2">
      <c r="A4" s="7" t="s">
        <v>2070</v>
      </c>
      <c r="B4" s="7" t="s">
        <v>2069</v>
      </c>
    </row>
    <row r="5" spans="1:6" x14ac:dyDescent="0.2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2065</v>
      </c>
      <c r="E7">
        <v>4</v>
      </c>
      <c r="F7">
        <v>4</v>
      </c>
    </row>
    <row r="8" spans="1:6" x14ac:dyDescent="0.2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2043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2056</v>
      </c>
      <c r="C20">
        <v>4</v>
      </c>
      <c r="E20">
        <v>4</v>
      </c>
      <c r="F20">
        <v>8</v>
      </c>
    </row>
    <row r="21" spans="1:6" x14ac:dyDescent="0.2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2059</v>
      </c>
      <c r="C25">
        <v>7</v>
      </c>
      <c r="E25">
        <v>14</v>
      </c>
      <c r="F25">
        <v>21</v>
      </c>
    </row>
    <row r="26" spans="1:6" x14ac:dyDescent="0.2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2062</v>
      </c>
      <c r="E29">
        <v>3</v>
      </c>
      <c r="F29">
        <v>3</v>
      </c>
    </row>
    <row r="30" spans="1:6" x14ac:dyDescent="0.2">
      <c r="A30" s="8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27CC-F50D-8E43-A9F5-F2778E62094D}">
  <dimension ref="A1:E17"/>
  <sheetViews>
    <sheetView tabSelected="1" workbookViewId="0">
      <selection activeCell="I26" sqref="I2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2085</v>
      </c>
      <c r="B1" t="s">
        <v>2066</v>
      </c>
    </row>
    <row r="3" spans="1:5" x14ac:dyDescent="0.2">
      <c r="A3" s="7" t="s">
        <v>2070</v>
      </c>
      <c r="B3" s="7" t="s">
        <v>2069</v>
      </c>
    </row>
    <row r="4" spans="1:5" x14ac:dyDescent="0.2">
      <c r="A4" s="7" t="s">
        <v>2067</v>
      </c>
      <c r="B4" t="s">
        <v>74</v>
      </c>
      <c r="C4" t="s">
        <v>14</v>
      </c>
      <c r="D4" t="s">
        <v>20</v>
      </c>
      <c r="E4" t="s">
        <v>2068</v>
      </c>
    </row>
    <row r="5" spans="1:5" x14ac:dyDescent="0.2">
      <c r="A5" s="8" t="s">
        <v>2073</v>
      </c>
      <c r="B5" s="12">
        <v>6</v>
      </c>
      <c r="C5" s="12">
        <v>36</v>
      </c>
      <c r="D5" s="12">
        <v>49</v>
      </c>
      <c r="E5" s="12">
        <v>91</v>
      </c>
    </row>
    <row r="6" spans="1:5" x14ac:dyDescent="0.2">
      <c r="A6" s="8" t="s">
        <v>2074</v>
      </c>
      <c r="B6" s="12">
        <v>7</v>
      </c>
      <c r="C6" s="12">
        <v>28</v>
      </c>
      <c r="D6" s="12">
        <v>44</v>
      </c>
      <c r="E6" s="12">
        <v>79</v>
      </c>
    </row>
    <row r="7" spans="1:5" x14ac:dyDescent="0.2">
      <c r="A7" s="8" t="s">
        <v>2075</v>
      </c>
      <c r="B7" s="12">
        <v>4</v>
      </c>
      <c r="C7" s="12">
        <v>33</v>
      </c>
      <c r="D7" s="12">
        <v>49</v>
      </c>
      <c r="E7" s="12">
        <v>86</v>
      </c>
    </row>
    <row r="8" spans="1:5" x14ac:dyDescent="0.2">
      <c r="A8" s="8" t="s">
        <v>2076</v>
      </c>
      <c r="B8" s="12">
        <v>1</v>
      </c>
      <c r="C8" s="12">
        <v>30</v>
      </c>
      <c r="D8" s="12">
        <v>46</v>
      </c>
      <c r="E8" s="12">
        <v>77</v>
      </c>
    </row>
    <row r="9" spans="1:5" x14ac:dyDescent="0.2">
      <c r="A9" s="8" t="s">
        <v>2077</v>
      </c>
      <c r="B9" s="12">
        <v>3</v>
      </c>
      <c r="C9" s="12">
        <v>35</v>
      </c>
      <c r="D9" s="12">
        <v>46</v>
      </c>
      <c r="E9" s="12">
        <v>84</v>
      </c>
    </row>
    <row r="10" spans="1:5" x14ac:dyDescent="0.2">
      <c r="A10" s="8" t="s">
        <v>2078</v>
      </c>
      <c r="B10" s="12">
        <v>3</v>
      </c>
      <c r="C10" s="12">
        <v>28</v>
      </c>
      <c r="D10" s="12">
        <v>55</v>
      </c>
      <c r="E10" s="12">
        <v>86</v>
      </c>
    </row>
    <row r="11" spans="1:5" x14ac:dyDescent="0.2">
      <c r="A11" s="8" t="s">
        <v>2079</v>
      </c>
      <c r="B11" s="12">
        <v>4</v>
      </c>
      <c r="C11" s="12">
        <v>31</v>
      </c>
      <c r="D11" s="12">
        <v>58</v>
      </c>
      <c r="E11" s="12">
        <v>93</v>
      </c>
    </row>
    <row r="12" spans="1:5" x14ac:dyDescent="0.2">
      <c r="A12" s="8" t="s">
        <v>2080</v>
      </c>
      <c r="B12" s="12">
        <v>8</v>
      </c>
      <c r="C12" s="12">
        <v>35</v>
      </c>
      <c r="D12" s="12">
        <v>41</v>
      </c>
      <c r="E12" s="12">
        <v>84</v>
      </c>
    </row>
    <row r="13" spans="1:5" x14ac:dyDescent="0.2">
      <c r="A13" s="8" t="s">
        <v>2081</v>
      </c>
      <c r="B13" s="12">
        <v>5</v>
      </c>
      <c r="C13" s="12">
        <v>23</v>
      </c>
      <c r="D13" s="12">
        <v>45</v>
      </c>
      <c r="E13" s="12">
        <v>73</v>
      </c>
    </row>
    <row r="14" spans="1:5" x14ac:dyDescent="0.2">
      <c r="A14" s="8" t="s">
        <v>2082</v>
      </c>
      <c r="B14" s="12">
        <v>6</v>
      </c>
      <c r="C14" s="12">
        <v>26</v>
      </c>
      <c r="D14" s="12">
        <v>45</v>
      </c>
      <c r="E14" s="12">
        <v>77</v>
      </c>
    </row>
    <row r="15" spans="1:5" x14ac:dyDescent="0.2">
      <c r="A15" s="8" t="s">
        <v>2083</v>
      </c>
      <c r="B15" s="12">
        <v>3</v>
      </c>
      <c r="C15" s="12">
        <v>27</v>
      </c>
      <c r="D15" s="12">
        <v>45</v>
      </c>
      <c r="E15" s="12">
        <v>75</v>
      </c>
    </row>
    <row r="16" spans="1:5" x14ac:dyDescent="0.2">
      <c r="A16" s="8" t="s">
        <v>2084</v>
      </c>
      <c r="B16" s="12">
        <v>7</v>
      </c>
      <c r="C16" s="12">
        <v>32</v>
      </c>
      <c r="D16" s="12">
        <v>42</v>
      </c>
      <c r="E16" s="12">
        <v>81</v>
      </c>
    </row>
    <row r="17" spans="1:5" x14ac:dyDescent="0.2">
      <c r="A17" s="8" t="s">
        <v>2068</v>
      </c>
      <c r="B17" s="12">
        <v>57</v>
      </c>
      <c r="C17" s="12">
        <v>364</v>
      </c>
      <c r="D17" s="12">
        <v>565</v>
      </c>
      <c r="E17" s="12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Category Stacked</vt:lpstr>
      <vt:lpstr>Sub-Cat Stacked</vt:lpstr>
      <vt:lpstr>Date_converted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</cp:lastModifiedBy>
  <dcterms:created xsi:type="dcterms:W3CDTF">2021-09-29T18:52:28Z</dcterms:created>
  <dcterms:modified xsi:type="dcterms:W3CDTF">2022-09-18T16:01:17Z</dcterms:modified>
</cp:coreProperties>
</file>