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ill_Survey" sheetId="1" state="visible" r:id="rId2"/>
    <sheet name="DB" sheetId="2" state="hidden" r:id="rId3"/>
    <sheet name="Tables" sheetId="3" state="hidden" r:id="rId4"/>
  </sheets>
  <definedNames>
    <definedName function="false" hidden="false" name="Grades" vbProcedure="false">Table2[Grades]</definedName>
    <definedName function="false" hidden="false" name="RGMapping" vbProcedure="false">Tables!$C$2:$L$14</definedName>
    <definedName function="false" hidden="false" name="Roles" vbProcedure="false">Table1[Role]</definedName>
    <definedName function="false" hidden="false" name="Selected_Desigs" vbProcedure="false">INDEX(Table5[Designation],MATCH(Selected_Role,Table5[Roles],0)):INDEX(Table5[Designation],MATCH(Selected_Role,Table5[Roles],0)+COUNTIF(Table5[Roles],Selected_Role)-1)</definedName>
    <definedName function="false" hidden="false" name="Selected_Role" vbProcedure="false">Skill_Survey!$K$1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Include:
- Coding Standards
- Build &amp; Debugging
- Code Optimization</t>
        </r>
      </text>
    </comment>
    <comment ref="D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Jawad Ali:
</t>
        </r>
        <r>
          <rPr>
            <sz val="9"/>
            <color rgb="FF000000"/>
            <rFont val="Tahoma"/>
            <family val="2"/>
            <charset val="1"/>
          </rPr>
          <t xml:space="preserve">An attitude that demonstrates Motivated/self driven, go getter, persverence, patience</t>
        </r>
      </text>
    </comment>
  </commentList>
</comments>
</file>

<file path=xl/sharedStrings.xml><?xml version="1.0" encoding="utf-8"?>
<sst xmlns="http://schemas.openxmlformats.org/spreadsheetml/2006/main" count="925" uniqueCount="475">
  <si>
    <t xml:space="preserve">Employee Skill Survey</t>
  </si>
  <si>
    <t xml:space="preserve">Emp. Name</t>
  </si>
  <si>
    <t xml:space="preserve">K. SWETHA DHARINI</t>
  </si>
  <si>
    <t xml:space="preserve">Role</t>
  </si>
  <si>
    <t xml:space="preserve">Developer</t>
  </si>
  <si>
    <t xml:space="preserve">Emp. ID</t>
  </si>
  <si>
    <t xml:space="preserve">Grade</t>
  </si>
  <si>
    <t xml:space="preserve">Grade B</t>
  </si>
  <si>
    <t xml:space="preserve">Date</t>
  </si>
  <si>
    <t xml:space="preserve">Supervisor</t>
  </si>
  <si>
    <t xml:space="preserve">MAHESH KUMAR NAGARAJAN</t>
  </si>
  <si>
    <t xml:space="preserve">Skill Group</t>
  </si>
  <si>
    <t xml:space="preserve">Skill ID</t>
  </si>
  <si>
    <t xml:space="preserve">Skill Name</t>
  </si>
  <si>
    <t xml:space="preserve">Self Assessment</t>
  </si>
  <si>
    <t xml:space="preserve">Skill's Specific Details</t>
  </si>
  <si>
    <t xml:space="preserve">Justification</t>
  </si>
  <si>
    <t xml:space="preserve">Designation</t>
  </si>
  <si>
    <t xml:space="preserve">Actuals</t>
  </si>
  <si>
    <t xml:space="preserve">Software Development</t>
  </si>
  <si>
    <t xml:space="preserve">Programming Languages</t>
  </si>
  <si>
    <t xml:space="preserve">SK1</t>
  </si>
  <si>
    <t xml:space="preserve">Embedded C</t>
  </si>
  <si>
    <t xml:space="preserve">SK2</t>
  </si>
  <si>
    <t xml:space="preserve">C++</t>
  </si>
  <si>
    <t xml:space="preserve">SK177</t>
  </si>
  <si>
    <t xml:space="preserve">Java</t>
  </si>
  <si>
    <t xml:space="preserve">SK178</t>
  </si>
  <si>
    <t xml:space="preserve">C#</t>
  </si>
  <si>
    <t xml:space="preserve">SK179</t>
  </si>
  <si>
    <t xml:space="preserve">XTend </t>
  </si>
  <si>
    <t xml:space="preserve">L2</t>
  </si>
  <si>
    <t xml:space="preserve">Scripting &amp; Tools</t>
  </si>
  <si>
    <t xml:space="preserve">SK180</t>
  </si>
  <si>
    <t xml:space="preserve">Python</t>
  </si>
  <si>
    <t xml:space="preserve">SK181</t>
  </si>
  <si>
    <t xml:space="preserve">Pearl</t>
  </si>
  <si>
    <t xml:space="preserve">SK182</t>
  </si>
  <si>
    <t xml:space="preserve">Shell</t>
  </si>
  <si>
    <t xml:space="preserve">SK183</t>
  </si>
  <si>
    <t xml:space="preserve">Bash, Bash</t>
  </si>
  <si>
    <t xml:space="preserve">SK184</t>
  </si>
  <si>
    <t xml:space="preserve">CAPL</t>
  </si>
  <si>
    <t xml:space="preserve">SDLC</t>
  </si>
  <si>
    <t xml:space="preserve">SK3</t>
  </si>
  <si>
    <t xml:space="preserve">Requirements Engineering/Management</t>
  </si>
  <si>
    <t xml:space="preserve">SK4</t>
  </si>
  <si>
    <t xml:space="preserve">Requirements Management Tools like DOORS/DNG/PTC/Etc.</t>
  </si>
  <si>
    <t xml:space="preserve">SK5</t>
  </si>
  <si>
    <t xml:space="preserve">Design Engineering</t>
  </si>
  <si>
    <t xml:space="preserve">SK6</t>
  </si>
  <si>
    <t xml:space="preserve">OOD - Design Patterns</t>
  </si>
  <si>
    <t xml:space="preserve">SK7</t>
  </si>
  <si>
    <t xml:space="preserve">OOD - UML &amp; Tools Like EA, Rhapsody, etc.</t>
  </si>
  <si>
    <t xml:space="preserve">SK11</t>
  </si>
  <si>
    <t xml:space="preserve">Continuous Integration using CBA/Katapault/etc</t>
  </si>
  <si>
    <t xml:space="preserve">SK12</t>
  </si>
  <si>
    <t xml:space="preserve">Static Analysis using tools like QAC, Polyspace, etc.)</t>
  </si>
  <si>
    <t xml:space="preserve">Automotive Domain</t>
  </si>
  <si>
    <t xml:space="preserve">SK14</t>
  </si>
  <si>
    <t xml:space="preserve">Communication Protocols (CAN/LIN/Flexray/Ethernet/etc.) &amp; Tools CANoe/VSPY/Etc.</t>
  </si>
  <si>
    <t xml:space="preserve">CAN</t>
  </si>
  <si>
    <t xml:space="preserve">L1</t>
  </si>
  <si>
    <t xml:space="preserve">SK15</t>
  </si>
  <si>
    <t xml:space="preserve">Diagnostic Services &amp; Protocols (UDS)</t>
  </si>
  <si>
    <t xml:space="preserve">Embedded Systems</t>
  </si>
  <si>
    <t xml:space="preserve">SK16</t>
  </si>
  <si>
    <t xml:space="preserve">Microcontrollers</t>
  </si>
  <si>
    <t xml:space="preserve">SK17</t>
  </si>
  <si>
    <t xml:space="preserve">Multicore Processors</t>
  </si>
  <si>
    <t xml:space="preserve">Testing</t>
  </si>
  <si>
    <t xml:space="preserve">STLC</t>
  </si>
  <si>
    <t xml:space="preserve">SK18</t>
  </si>
  <si>
    <t xml:space="preserve">Knowledge of Testing Life Cycle</t>
  </si>
  <si>
    <t xml:space="preserve">SK19</t>
  </si>
  <si>
    <t xml:space="preserve">Test Case Design &amp; Development</t>
  </si>
  <si>
    <t xml:space="preserve">SK20</t>
  </si>
  <si>
    <t xml:space="preserve">Test Automation Development</t>
  </si>
  <si>
    <t xml:space="preserve">SK22</t>
  </si>
  <si>
    <t xml:space="preserve">Test Management Tools like RQM, HPQC, etc.)</t>
  </si>
  <si>
    <t xml:space="preserve">White Box Testing</t>
  </si>
  <si>
    <t xml:space="preserve">SK23</t>
  </si>
  <si>
    <t xml:space="preserve">Unit Testing </t>
  </si>
  <si>
    <t xml:space="preserve">SK24</t>
  </si>
  <si>
    <t xml:space="preserve">Unit Testing Tools like RTRT, CANTATA etc.)</t>
  </si>
  <si>
    <t xml:space="preserve">Black Box Testing</t>
  </si>
  <si>
    <t xml:space="preserve">SK25</t>
  </si>
  <si>
    <t xml:space="preserve">Manual Test Execution </t>
  </si>
  <si>
    <t xml:space="preserve">SK26</t>
  </si>
  <si>
    <t xml:space="preserve">Vehicle Testing</t>
  </si>
  <si>
    <t xml:space="preserve">Process &amp; Quality</t>
  </si>
  <si>
    <t xml:space="preserve">Standards &amp; Tools</t>
  </si>
  <si>
    <t xml:space="preserve">SK27</t>
  </si>
  <si>
    <t xml:space="preserve">Automotive SPICE</t>
  </si>
  <si>
    <t xml:space="preserve">SK28</t>
  </si>
  <si>
    <t xml:space="preserve">Knowledge of SDLC</t>
  </si>
  <si>
    <t xml:space="preserve">SK36</t>
  </si>
  <si>
    <t xml:space="preserve">ISO SQuARE</t>
  </si>
  <si>
    <t xml:space="preserve">SK29</t>
  </si>
  <si>
    <t xml:space="preserve">MS Office (Word/Excel/PPT/etc.)</t>
  </si>
  <si>
    <t xml:space="preserve">KPIT Process</t>
  </si>
  <si>
    <t xml:space="preserve">SK30</t>
  </si>
  <si>
    <t xml:space="preserve">Basic SDPM</t>
  </si>
  <si>
    <t xml:space="preserve">SK31</t>
  </si>
  <si>
    <t xml:space="preserve">Advanced SDPM</t>
  </si>
  <si>
    <t xml:space="preserve">SK32</t>
  </si>
  <si>
    <t xml:space="preserve">KPIT Tools (UniPro/DRONA/KAP/CBA/etc.)</t>
  </si>
  <si>
    <t xml:space="preserve">SK33</t>
  </si>
  <si>
    <t xml:space="preserve">Product Reviews &amp; Inspections (Screen)</t>
  </si>
  <si>
    <t xml:space="preserve">SK34</t>
  </si>
  <si>
    <t xml:space="preserve">Conf. Mgmt &amp; Version Control Using tools like SVN, GIT, RTC, etc.</t>
  </si>
  <si>
    <t xml:space="preserve">Process Consultancy</t>
  </si>
  <si>
    <t xml:space="preserve">SK35</t>
  </si>
  <si>
    <t xml:space="preserve">Process Audits</t>
  </si>
  <si>
    <t xml:space="preserve">SK37</t>
  </si>
  <si>
    <t xml:space="preserve">Process Compliance &amp; Consultancy </t>
  </si>
  <si>
    <t xml:space="preserve">SK38</t>
  </si>
  <si>
    <t xml:space="preserve">Process Authoring</t>
  </si>
  <si>
    <t xml:space="preserve">SK39</t>
  </si>
  <si>
    <t xml:space="preserve">Process Authoring Tools (EPF/HTML/Sharepoint/etc.)</t>
  </si>
  <si>
    <t xml:space="preserve">Project Planning &amp; Tracking</t>
  </si>
  <si>
    <t xml:space="preserve">Project Management</t>
  </si>
  <si>
    <t xml:space="preserve">SK40</t>
  </si>
  <si>
    <t xml:space="preserve">Size &amp; Effort Estimation</t>
  </si>
  <si>
    <t xml:space="preserve">SK41</t>
  </si>
  <si>
    <t xml:space="preserve">Task Planning &amp; Tracking</t>
  </si>
  <si>
    <t xml:space="preserve">SK42</t>
  </si>
  <si>
    <t xml:space="preserve">Project's Process Definition</t>
  </si>
  <si>
    <t xml:space="preserve">SK44</t>
  </si>
  <si>
    <t xml:space="preserve">Integrated Project Planning</t>
  </si>
  <si>
    <t xml:space="preserve">SK45</t>
  </si>
  <si>
    <t xml:space="preserve">Risk Management</t>
  </si>
  <si>
    <t xml:space="preserve">SK46</t>
  </si>
  <si>
    <t xml:space="preserve">Microsoft Project</t>
  </si>
  <si>
    <t xml:space="preserve">KPIT Way</t>
  </si>
  <si>
    <t xml:space="preserve">SK43</t>
  </si>
  <si>
    <t xml:space="preserve">EPMN </t>
  </si>
  <si>
    <t xml:space="preserve">Wide Band Delphi Estimation Process</t>
  </si>
  <si>
    <t xml:space="preserve">SK47</t>
  </si>
  <si>
    <t xml:space="preserve">ALM Tools (KAP-Redmine/JIRA/RTC/Etc.)</t>
  </si>
  <si>
    <t xml:space="preserve">Professional Skills</t>
  </si>
  <si>
    <t xml:space="preserve">SK48</t>
  </si>
  <si>
    <t xml:space="preserve">Oral &amp; Written Communication</t>
  </si>
  <si>
    <t xml:space="preserve">SK49</t>
  </si>
  <si>
    <t xml:space="preserve">Interpersonal</t>
  </si>
  <si>
    <t xml:space="preserve">SK50</t>
  </si>
  <si>
    <t xml:space="preserve">Conflict Resolution</t>
  </si>
  <si>
    <t xml:space="preserve">SK51</t>
  </si>
  <si>
    <t xml:space="preserve">Analytical Ability</t>
  </si>
  <si>
    <t xml:space="preserve">SK52</t>
  </si>
  <si>
    <t xml:space="preserve">Business Etiquettes</t>
  </si>
  <si>
    <t xml:space="preserve">SK53</t>
  </si>
  <si>
    <t xml:space="preserve">Can Do Attitude</t>
  </si>
  <si>
    <t xml:space="preserve">Control Systems &amp; MBD</t>
  </si>
  <si>
    <t xml:space="preserve">Model Based Development</t>
  </si>
  <si>
    <t xml:space="preserve">SK54</t>
  </si>
  <si>
    <t xml:space="preserve">Control Algorithm Development</t>
  </si>
  <si>
    <t xml:space="preserve">SK55</t>
  </si>
  <si>
    <t xml:space="preserve">Plant Modelling &amp; Simulation (GT Power, Matlab, AMESim, etc.)</t>
  </si>
  <si>
    <t xml:space="preserve">SK56</t>
  </si>
  <si>
    <t xml:space="preserve">MATLAB® Simulink® </t>
  </si>
  <si>
    <t xml:space="preserve">SK57</t>
  </si>
  <si>
    <t xml:space="preserve">MATLAB® M-Scripts</t>
  </si>
  <si>
    <t xml:space="preserve">SK59</t>
  </si>
  <si>
    <t xml:space="preserve">Auto Code Generation using RTW®/TargetLink® </t>
  </si>
  <si>
    <t xml:space="preserve">Model Based Testing</t>
  </si>
  <si>
    <t xml:space="preserve">SK60</t>
  </si>
  <si>
    <t xml:space="preserve">MIL, SIL Testing</t>
  </si>
  <si>
    <t xml:space="preserve">SK61</t>
  </si>
  <si>
    <t xml:space="preserve">PIL Testing</t>
  </si>
  <si>
    <t xml:space="preserve">SK62</t>
  </si>
  <si>
    <t xml:space="preserve">HIL Setup using dSPACE/NI/etc.</t>
  </si>
  <si>
    <t xml:space="preserve">SK63</t>
  </si>
  <si>
    <t xml:space="preserve">HIL Testing</t>
  </si>
  <si>
    <t xml:space="preserve">Systems Engineering</t>
  </si>
  <si>
    <t xml:space="preserve">SE SDLCs</t>
  </si>
  <si>
    <t xml:space="preserve">SK64</t>
  </si>
  <si>
    <t xml:space="preserve">Knowledge of Systems Life Cycle</t>
  </si>
  <si>
    <t xml:space="preserve">SK65</t>
  </si>
  <si>
    <t xml:space="preserve">Requirements Elicitation</t>
  </si>
  <si>
    <t xml:space="preserve">SK66</t>
  </si>
  <si>
    <t xml:space="preserve">Functional Analysis/Requirements Analysis</t>
  </si>
  <si>
    <t xml:space="preserve">SK67</t>
  </si>
  <si>
    <t xml:space="preserve">System Architecture &amp; Design</t>
  </si>
  <si>
    <t xml:space="preserve">SK70</t>
  </si>
  <si>
    <t xml:space="preserve">System Verification &amp; Validation (Testing)</t>
  </si>
  <si>
    <t xml:space="preserve">SK71</t>
  </si>
  <si>
    <t xml:space="preserve">System Validation (&amp; Scenario Development) using Simulation tools like CarMaker/CarSim/TruckSim/CARLA/etc.</t>
  </si>
  <si>
    <t xml:space="preserve">SK72</t>
  </si>
  <si>
    <t xml:space="preserve">Calibration Engineering &amp; Tools Like INCA/VISU/CAMEO/Creta/etc.</t>
  </si>
  <si>
    <t xml:space="preserve">SE Standards &amp; Models</t>
  </si>
  <si>
    <t xml:space="preserve">SK68</t>
  </si>
  <si>
    <t xml:space="preserve">ISO 15288 /INCOSE SE Handbook</t>
  </si>
  <si>
    <t xml:space="preserve">SK69</t>
  </si>
  <si>
    <t xml:space="preserve">MBSE &amp; SysML using Tools like Rhapsody/EA/PTC Modeller/Etc.</t>
  </si>
  <si>
    <t xml:space="preserve">Safety &amp; Security</t>
  </si>
  <si>
    <t xml:space="preserve">SK73</t>
  </si>
  <si>
    <t xml:space="preserve">Knowledge of Safety Life Cycle</t>
  </si>
  <si>
    <t xml:space="preserve">SK74</t>
  </si>
  <si>
    <t xml:space="preserve">Safety/Security Planning</t>
  </si>
  <si>
    <t xml:space="preserve">SK75</t>
  </si>
  <si>
    <t xml:space="preserve">Item Definition</t>
  </si>
  <si>
    <t xml:space="preserve">SK76</t>
  </si>
  <si>
    <t xml:space="preserve">System Risk Assessment</t>
  </si>
  <si>
    <t xml:space="preserve">SK77</t>
  </si>
  <si>
    <t xml:space="preserve">Safety Analysis &amp; Requirements </t>
  </si>
  <si>
    <t xml:space="preserve">SK78</t>
  </si>
  <si>
    <t xml:space="preserve">Security Analysis &amp; Requirements</t>
  </si>
  <si>
    <t xml:space="preserve">SK79</t>
  </si>
  <si>
    <t xml:space="preserve">FMEA/FTA</t>
  </si>
  <si>
    <t xml:space="preserve">SK80</t>
  </si>
  <si>
    <t xml:space="preserve">Safety Validation</t>
  </si>
  <si>
    <t xml:space="preserve">SK81</t>
  </si>
  <si>
    <t xml:space="preserve">PEN Testing</t>
  </si>
  <si>
    <t xml:space="preserve">Leadership</t>
  </si>
  <si>
    <t xml:space="preserve">SK82</t>
  </si>
  <si>
    <t xml:space="preserve">Account Management</t>
  </si>
  <si>
    <t xml:space="preserve">SK83</t>
  </si>
  <si>
    <t xml:space="preserve">Technology Scanning(Scouting)</t>
  </si>
  <si>
    <t xml:space="preserve">SK84</t>
  </si>
  <si>
    <t xml:space="preserve">Team Management &amp; Mentoring</t>
  </si>
  <si>
    <t xml:space="preserve">SK85</t>
  </si>
  <si>
    <t xml:space="preserve">Customer Management</t>
  </si>
  <si>
    <t xml:space="preserve">SK86</t>
  </si>
  <si>
    <t xml:space="preserve">Cost Management (Forecasting, Planning, etc.)</t>
  </si>
  <si>
    <t xml:space="preserve">SK87</t>
  </si>
  <si>
    <t xml:space="preserve">Technology Management (Forecasting, Planning, etc.)</t>
  </si>
  <si>
    <t xml:space="preserve">SK88</t>
  </si>
  <si>
    <t xml:space="preserve">New Business Generation</t>
  </si>
  <si>
    <t xml:space="preserve">SK89</t>
  </si>
  <si>
    <t xml:space="preserve">Succesion Planning</t>
  </si>
  <si>
    <t xml:space="preserve">PF/NOS/AUTOSAR</t>
  </si>
  <si>
    <t xml:space="preserve">SK90</t>
  </si>
  <si>
    <t xml:space="preserve">Knowledge of AUTOSAR/NOS</t>
  </si>
  <si>
    <t xml:space="preserve">SK91</t>
  </si>
  <si>
    <t xml:space="preserve">Driver &amp; Low Level Software Development</t>
  </si>
  <si>
    <t xml:space="preserve">SK92</t>
  </si>
  <si>
    <t xml:space="preserve">Serial Communications (Like UART/SPI/I2C, Etc.)</t>
  </si>
  <si>
    <t xml:space="preserve">SK93</t>
  </si>
  <si>
    <t xml:space="preserve">Operating Systems Development, RTOS/AUTOSAR OS/Linux/Etc.</t>
  </si>
  <si>
    <t xml:space="preserve">SK94</t>
  </si>
  <si>
    <t xml:space="preserve">Scripting Languages Pearl/Python/Xtend etc.</t>
  </si>
  <si>
    <t xml:space="preserve">SK95</t>
  </si>
  <si>
    <t xml:space="preserve">Communcation SW Development (CAN/LIN/Ethernet/Flexray/etc.)</t>
  </si>
  <si>
    <t xml:space="preserve">SK96</t>
  </si>
  <si>
    <t xml:space="preserve">Network Layers SW Development (OSI)</t>
  </si>
  <si>
    <t xml:space="preserve">SK97</t>
  </si>
  <si>
    <t xml:space="preserve">Diagnostics SW Development</t>
  </si>
  <si>
    <t xml:space="preserve">SK98</t>
  </si>
  <si>
    <t xml:space="preserve">KPIT AUTOSAR Tool Chain</t>
  </si>
  <si>
    <t xml:space="preserve">PT</t>
  </si>
  <si>
    <t xml:space="preserve">SK99</t>
  </si>
  <si>
    <t xml:space="preserve">Knowledge of Powertrain System &amp; Functions</t>
  </si>
  <si>
    <t xml:space="preserve">SK100</t>
  </si>
  <si>
    <t xml:space="preserve">Knowledge of Vehicle &amp; PT Dynamics</t>
  </si>
  <si>
    <t xml:space="preserve">SK101</t>
  </si>
  <si>
    <t xml:space="preserve">Propulsion System &amp; Engine Control Modules</t>
  </si>
  <si>
    <t xml:space="preserve">SK102</t>
  </si>
  <si>
    <t xml:space="preserve">Transmission System &amp; Types</t>
  </si>
  <si>
    <t xml:space="preserve">SK103</t>
  </si>
  <si>
    <t xml:space="preserve">PT Sensors &amp; Actuators</t>
  </si>
  <si>
    <t xml:space="preserve">SK104</t>
  </si>
  <si>
    <t xml:space="preserve">PT System Troubleshooting</t>
  </si>
  <si>
    <t xml:space="preserve">SK105</t>
  </si>
  <si>
    <t xml:space="preserve">Engine Subsystems like (Fuel, Cooling, Air Intake, etc.)</t>
  </si>
  <si>
    <t xml:space="preserve">SK106</t>
  </si>
  <si>
    <t xml:space="preserve">After Treatment System &amp; Its Components like (DOC, DPF, SCR, etc.</t>
  </si>
  <si>
    <t xml:space="preserve">SK107</t>
  </si>
  <si>
    <t xml:space="preserve">Knowledge of PT Standards &amp; Regulations like (Emission, Noise, Performance, etc.)</t>
  </si>
  <si>
    <t xml:space="preserve">ePT</t>
  </si>
  <si>
    <t xml:space="preserve">SK108</t>
  </si>
  <si>
    <t xml:space="preserve">Knowledge of Electrification Functions</t>
  </si>
  <si>
    <t xml:space="preserve">SK109</t>
  </si>
  <si>
    <t xml:space="preserve">Battery Management</t>
  </si>
  <si>
    <t xml:space="preserve">SK110</t>
  </si>
  <si>
    <t xml:space="preserve">Electrical Propulsion System</t>
  </si>
  <si>
    <t xml:space="preserve">SK111</t>
  </si>
  <si>
    <t xml:space="preserve">Motors (AC/DC)</t>
  </si>
  <si>
    <t xml:space="preserve">SK112</t>
  </si>
  <si>
    <t xml:space="preserve">Electrical Power Engineering &amp; Power Electronics</t>
  </si>
  <si>
    <t xml:space="preserve">SK113</t>
  </si>
  <si>
    <t xml:space="preserve">Vehicle Level Electrical Architecture</t>
  </si>
  <si>
    <t xml:space="preserve">SK114</t>
  </si>
  <si>
    <t xml:space="preserve">Charging Systems</t>
  </si>
  <si>
    <t xml:space="preserve">SK115</t>
  </si>
  <si>
    <t xml:space="preserve">Knowledge of ePT Standards &amp; Regulations</t>
  </si>
  <si>
    <t xml:space="preserve">Autonomous Driving</t>
  </si>
  <si>
    <t xml:space="preserve">SK116</t>
  </si>
  <si>
    <t xml:space="preserve">Knowledge of AD Functions</t>
  </si>
  <si>
    <t xml:space="preserve">SK117</t>
  </si>
  <si>
    <t xml:space="preserve">Image Processing</t>
  </si>
  <si>
    <t xml:space="preserve">SK118</t>
  </si>
  <si>
    <t xml:space="preserve">Machine Learning/Deep Learning</t>
  </si>
  <si>
    <t xml:space="preserve">SK119</t>
  </si>
  <si>
    <t xml:space="preserve">RADAR/LIDAR SW Development</t>
  </si>
  <si>
    <t xml:space="preserve">SK120</t>
  </si>
  <si>
    <t xml:space="preserve">Camera SW Development</t>
  </si>
  <si>
    <t xml:space="preserve">SK121</t>
  </si>
  <si>
    <t xml:space="preserve">Object Fusion</t>
  </si>
  <si>
    <t xml:space="preserve">SK122</t>
  </si>
  <si>
    <t xml:space="preserve">Perception &amp; Localisation</t>
  </si>
  <si>
    <t xml:space="preserve">SK123</t>
  </si>
  <si>
    <t xml:space="preserve">Driving Strategy</t>
  </si>
  <si>
    <t xml:space="preserve">SK124</t>
  </si>
  <si>
    <t xml:space="preserve">Trajectory Planning</t>
  </si>
  <si>
    <t xml:space="preserve">SK125</t>
  </si>
  <si>
    <t xml:space="preserve">Driver Model</t>
  </si>
  <si>
    <t xml:space="preserve">SK126</t>
  </si>
  <si>
    <t xml:space="preserve">Road Model</t>
  </si>
  <si>
    <t xml:space="preserve">SK127</t>
  </si>
  <si>
    <t xml:space="preserve">ADAS HD Map</t>
  </si>
  <si>
    <t xml:space="preserve">SK128</t>
  </si>
  <si>
    <t xml:space="preserve">Prediction Sit. Interpretation</t>
  </si>
  <si>
    <t xml:space="preserve">CV Common Skills</t>
  </si>
  <si>
    <t xml:space="preserve">HMI Development</t>
  </si>
  <si>
    <t xml:space="preserve">SK185</t>
  </si>
  <si>
    <t xml:space="preserve">HMI Development - Android Framework</t>
  </si>
  <si>
    <t xml:space="preserve">SK186</t>
  </si>
  <si>
    <t xml:space="preserve">HMI Development - 2D - Qt/QML, Altia, CGI, Kanzi, Populous, Unity, EB Guide etc</t>
  </si>
  <si>
    <t xml:space="preserve">SK187</t>
  </si>
  <si>
    <t xml:space="preserve">HMI Development - 3D - Qt/QML, Altia, CGI, Kanzi</t>
  </si>
  <si>
    <t xml:space="preserve">Languages</t>
  </si>
  <si>
    <t xml:space="preserve">SK188</t>
  </si>
  <si>
    <t xml:space="preserve">iOS Programming - Objective C</t>
  </si>
  <si>
    <t xml:space="preserve">Application Development</t>
  </si>
  <si>
    <t xml:space="preserve">SK189</t>
  </si>
  <si>
    <t xml:space="preserve">Application Development - Android</t>
  </si>
  <si>
    <t xml:space="preserve">SK190</t>
  </si>
  <si>
    <t xml:space="preserve">Application Development - iOS</t>
  </si>
  <si>
    <t xml:space="preserve">Middleware Development</t>
  </si>
  <si>
    <t xml:space="preserve">SK191</t>
  </si>
  <si>
    <t xml:space="preserve">MW development - Infotainment, RSE</t>
  </si>
  <si>
    <t xml:space="preserve">SK192</t>
  </si>
  <si>
    <t xml:space="preserve">MW Development - Cluster, HUD</t>
  </si>
  <si>
    <t xml:space="preserve">System Programming</t>
  </si>
  <si>
    <t xml:space="preserve">SK193</t>
  </si>
  <si>
    <t xml:space="preserve">Linux - BSP/Driver Development</t>
  </si>
  <si>
    <t xml:space="preserve">SK194</t>
  </si>
  <si>
    <t xml:space="preserve">Linux - Kernel Development</t>
  </si>
  <si>
    <t xml:space="preserve">SK195</t>
  </si>
  <si>
    <t xml:space="preserve">Android - HAL Development</t>
  </si>
  <si>
    <t xml:space="preserve">Infotainment - Sub Domains</t>
  </si>
  <si>
    <t xml:space="preserve">SK129</t>
  </si>
  <si>
    <t xml:space="preserve">Graphics Frameworks/Management </t>
  </si>
  <si>
    <t xml:space="preserve">SK130</t>
  </si>
  <si>
    <t xml:space="preserve">Audio Frameworks/Management </t>
  </si>
  <si>
    <t xml:space="preserve">SK131</t>
  </si>
  <si>
    <t xml:space="preserve">Media Frameworks/Management</t>
  </si>
  <si>
    <t xml:space="preserve">SK132</t>
  </si>
  <si>
    <t xml:space="preserve">Projection Frameworks/Management (Android Auto, Carplay, Baidu)</t>
  </si>
  <si>
    <t xml:space="preserve">SK133</t>
  </si>
  <si>
    <t xml:space="preserve">OTA Frameworks/Management</t>
  </si>
  <si>
    <t xml:space="preserve">SK134</t>
  </si>
  <si>
    <t xml:space="preserve">Video Frameworks/Management</t>
  </si>
  <si>
    <t xml:space="preserve">SK135</t>
  </si>
  <si>
    <t xml:space="preserve">Tuner ( AM, FM, RDS, DAB, HD Radio)</t>
  </si>
  <si>
    <t xml:space="preserve">SK136</t>
  </si>
  <si>
    <t xml:space="preserve">Connectivity - Bluetooth</t>
  </si>
  <si>
    <t xml:space="preserve">SK137</t>
  </si>
  <si>
    <t xml:space="preserve">Connectivity - Wifi</t>
  </si>
  <si>
    <t xml:space="preserve">Clusters</t>
  </si>
  <si>
    <t xml:space="preserve">Cluster HUD Sub-Domains</t>
  </si>
  <si>
    <t xml:space="preserve">SK142</t>
  </si>
  <si>
    <t xml:space="preserve">CAN Stack</t>
  </si>
  <si>
    <t xml:space="preserve">SK143</t>
  </si>
  <si>
    <t xml:space="preserve">Cluster funtions - Gauges,Telltale,Trip etc</t>
  </si>
  <si>
    <t xml:space="preserve">SK144</t>
  </si>
  <si>
    <t xml:space="preserve">HMI frameworks/Management</t>
  </si>
  <si>
    <t xml:space="preserve">SK145</t>
  </si>
  <si>
    <t xml:space="preserve">BSP- PWM,SPI,ADC etc</t>
  </si>
  <si>
    <t xml:space="preserve">SK146</t>
  </si>
  <si>
    <t xml:space="preserve">AUTOSAR based application development</t>
  </si>
  <si>
    <t xml:space="preserve">SK147</t>
  </si>
  <si>
    <t xml:space="preserve">Cluster/HUD Diagnostics</t>
  </si>
  <si>
    <t xml:space="preserve">V2X</t>
  </si>
  <si>
    <t xml:space="preserve">SK148</t>
  </si>
  <si>
    <t xml:space="preserve">Knowledge of V2X Functions</t>
  </si>
  <si>
    <t xml:space="preserve">SK149</t>
  </si>
  <si>
    <t xml:space="preserve">GPRS &amp; Telematics</t>
  </si>
  <si>
    <t xml:space="preserve">SK150</t>
  </si>
  <si>
    <t xml:space="preserve">DSRC</t>
  </si>
  <si>
    <t xml:space="preserve">SK151</t>
  </si>
  <si>
    <t xml:space="preserve">5G</t>
  </si>
  <si>
    <t xml:space="preserve">Vehicle Systems - Body</t>
  </si>
  <si>
    <t xml:space="preserve">SK152</t>
  </si>
  <si>
    <t xml:space="preserve">Knowledge of Body Functions </t>
  </si>
  <si>
    <t xml:space="preserve">SK153</t>
  </si>
  <si>
    <t xml:space="preserve">Low power motor control</t>
  </si>
  <si>
    <t xml:space="preserve">SK154</t>
  </si>
  <si>
    <t xml:space="preserve">Communication Switches</t>
  </si>
  <si>
    <t xml:space="preserve">SK155</t>
  </si>
  <si>
    <t xml:space="preserve">Lighting</t>
  </si>
  <si>
    <t xml:space="preserve">SK156</t>
  </si>
  <si>
    <t xml:space="preserve">Access Control</t>
  </si>
  <si>
    <t xml:space="preserve">Vehicle Systems - Chassis</t>
  </si>
  <si>
    <t xml:space="preserve">SK157</t>
  </si>
  <si>
    <t xml:space="preserve">Knowledge of Chassis Functions</t>
  </si>
  <si>
    <t xml:space="preserve">SK158</t>
  </si>
  <si>
    <t xml:space="preserve">Damping</t>
  </si>
  <si>
    <t xml:space="preserve">SK159</t>
  </si>
  <si>
    <t xml:space="preserve">Suspension </t>
  </si>
  <si>
    <t xml:space="preserve">SK160</t>
  </si>
  <si>
    <t xml:space="preserve">Compressor</t>
  </si>
  <si>
    <t xml:space="preserve">SK161</t>
  </si>
  <si>
    <t xml:space="preserve">Breaking System</t>
  </si>
  <si>
    <t xml:space="preserve">SK162</t>
  </si>
  <si>
    <t xml:space="preserve">Steering System</t>
  </si>
  <si>
    <t xml:space="preserve">SK163</t>
  </si>
  <si>
    <t xml:space="preserve">Wheels (Axles, Tyres, Differential, etc.)</t>
  </si>
  <si>
    <t xml:space="preserve">SK164</t>
  </si>
  <si>
    <t xml:space="preserve">Knowledge of Vehicle Dynamics</t>
  </si>
  <si>
    <t xml:space="preserve">Agile &amp; Scrum</t>
  </si>
  <si>
    <t xml:space="preserve">SK165</t>
  </si>
  <si>
    <t xml:space="preserve">Knowledge of Agile Concepts &amp; Frameworks</t>
  </si>
  <si>
    <t xml:space="preserve">SK166</t>
  </si>
  <si>
    <t xml:space="preserve">Agile Product Planning</t>
  </si>
  <si>
    <t xml:space="preserve">SK167</t>
  </si>
  <si>
    <t xml:space="preserve">TDD/BDD</t>
  </si>
  <si>
    <t xml:space="preserve">SK168</t>
  </si>
  <si>
    <t xml:space="preserve">Evolutionary Design</t>
  </si>
  <si>
    <t xml:space="preserve">SK169</t>
  </si>
  <si>
    <t xml:space="preserve">Agile Estimation Techniques </t>
  </si>
  <si>
    <t xml:space="preserve">SK170</t>
  </si>
  <si>
    <t xml:space="preserve">Scrum Planning &amp; Facilitation</t>
  </si>
  <si>
    <t xml:space="preserve">SK171</t>
  </si>
  <si>
    <t xml:space="preserve">Coaching &amp; Mentoring</t>
  </si>
  <si>
    <t xml:space="preserve">Tools/Database Development</t>
  </si>
  <si>
    <t xml:space="preserve">Chassis</t>
  </si>
  <si>
    <t xml:space="preserve">SK172</t>
  </si>
  <si>
    <t xml:space="preserve">Programming Language (Java/C#.NET/VB.NET/Etc.)</t>
  </si>
  <si>
    <t xml:space="preserve">SK173</t>
  </si>
  <si>
    <t xml:space="preserve">RDBMS (Oracle/MS-SQL/MySQL/etc.)</t>
  </si>
  <si>
    <t xml:space="preserve">SK174</t>
  </si>
  <si>
    <t xml:space="preserve">DevOps Developments (Jenkins/etc.)</t>
  </si>
  <si>
    <t xml:space="preserve">SK175</t>
  </si>
  <si>
    <t xml:space="preserve">UI Development &amp; UX</t>
  </si>
  <si>
    <t xml:space="preserve">SK176</t>
  </si>
  <si>
    <t xml:space="preserve">ALM Installation &amp; Configuration (Redmine/RTC/JIRA/Etc.)</t>
  </si>
  <si>
    <t xml:space="preserve">NA</t>
  </si>
  <si>
    <t xml:space="preserve">Average - Actuals</t>
  </si>
  <si>
    <t xml:space="preserve">Grades</t>
  </si>
  <si>
    <t xml:space="preserve">Grade A</t>
  </si>
  <si>
    <t xml:space="preserve">Tester</t>
  </si>
  <si>
    <t xml:space="preserve">SME</t>
  </si>
  <si>
    <t xml:space="preserve">Grade C</t>
  </si>
  <si>
    <t xml:space="preserve">Project Manager</t>
  </si>
  <si>
    <t xml:space="preserve">Grade D</t>
  </si>
  <si>
    <t xml:space="preserve">Program Manager</t>
  </si>
  <si>
    <t xml:space="preserve">Grade E</t>
  </si>
  <si>
    <t xml:space="preserve">Scrum Master</t>
  </si>
  <si>
    <t xml:space="preserve">Grade F</t>
  </si>
  <si>
    <t xml:space="preserve">Product Owner</t>
  </si>
  <si>
    <t xml:space="preserve">Grade G</t>
  </si>
  <si>
    <t xml:space="preserve">Grade H</t>
  </si>
  <si>
    <t xml:space="preserve">Roles</t>
  </si>
  <si>
    <t xml:space="preserve">A: Trainee - Developer </t>
  </si>
  <si>
    <t xml:space="preserve">B: Software Engineer</t>
  </si>
  <si>
    <t xml:space="preserve">C: Sr. Software Engineer</t>
  </si>
  <si>
    <t xml:space="preserve">D: Tech Lead</t>
  </si>
  <si>
    <t xml:space="preserve">E: Sr. Tech Lead</t>
  </si>
  <si>
    <t xml:space="preserve">A: Trainee - Test</t>
  </si>
  <si>
    <t xml:space="preserve">B: Test Engineer</t>
  </si>
  <si>
    <t xml:space="preserve">C: Sr. Test Engineer</t>
  </si>
  <si>
    <t xml:space="preserve">D: Tech Lead - Test</t>
  </si>
  <si>
    <t xml:space="preserve">E: Sr. Tech Lead - Test</t>
  </si>
  <si>
    <t xml:space="preserve">F: Associate Solutions Architect</t>
  </si>
  <si>
    <t xml:space="preserve">G: Solutions Architect</t>
  </si>
  <si>
    <t xml:space="preserve">H: Sr. Solutions Architect</t>
  </si>
  <si>
    <t xml:space="preserve">F: Associate Manager</t>
  </si>
  <si>
    <t xml:space="preserve">G: Manager</t>
  </si>
  <si>
    <t xml:space="preserve">H: Program Manager</t>
  </si>
  <si>
    <t xml:space="preserve">F: Associate Scrum Master</t>
  </si>
  <si>
    <t xml:space="preserve">G: Scrum Master</t>
  </si>
  <si>
    <t xml:space="preserve">F: Associate Product Owner</t>
  </si>
  <si>
    <t xml:space="preserve">G: Product Owner</t>
  </si>
</sst>
</file>

<file path=xl/styles.xml><?xml version="1.0" encoding="utf-8"?>
<styleSheet xmlns="http://schemas.openxmlformats.org/spreadsheetml/2006/main">
  <numFmts count="9">
    <numFmt numFmtId="164" formatCode="&quot;NA&quot;"/>
    <numFmt numFmtId="165" formatCode="&quot;Expert&quot;"/>
    <numFmt numFmtId="166" formatCode="&quot;User&quot;"/>
    <numFmt numFmtId="167" formatCode="&quot;Beginner&quot;"/>
    <numFmt numFmtId="168" formatCode=";;;&quot;User&quot;"/>
    <numFmt numFmtId="169" formatCode="General"/>
    <numFmt numFmtId="170" formatCode="D\ MMM\ YY"/>
    <numFmt numFmtId="171" formatCode="0.00"/>
    <numFmt numFmtId="172" formatCode="0"/>
  </numFmts>
  <fonts count="23">
    <font>
      <sz val="11"/>
      <color rgb="FF161718"/>
      <name val="Work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161718"/>
      <name val="Work Sans"/>
      <family val="0"/>
      <charset val="1"/>
    </font>
    <font>
      <sz val="11"/>
      <color rgb="FF161718"/>
      <name val="Work Sans"/>
      <family val="0"/>
      <charset val="1"/>
    </font>
    <font>
      <sz val="11"/>
      <color rgb="FFFF0000"/>
      <name val="Work Sans"/>
      <family val="0"/>
      <charset val="1"/>
    </font>
    <font>
      <sz val="11"/>
      <color rgb="FFD9D9D9"/>
      <name val="Work Sans"/>
      <family val="0"/>
      <charset val="1"/>
    </font>
    <font>
      <b val="true"/>
      <sz val="16"/>
      <color rgb="FFFFFFFF"/>
      <name val="Work Sans"/>
      <family val="0"/>
      <charset val="1"/>
    </font>
    <font>
      <sz val="11"/>
      <color rgb="FF753DFF"/>
      <name val="Work Sans"/>
      <family val="0"/>
      <charset val="1"/>
    </font>
    <font>
      <b val="true"/>
      <sz val="12"/>
      <color rgb="FF161718"/>
      <name val="Work Sans"/>
      <family val="0"/>
      <charset val="1"/>
    </font>
    <font>
      <sz val="11"/>
      <color rgb="FFD0FF8F"/>
      <name val="Work Sans"/>
      <family val="0"/>
      <charset val="1"/>
    </font>
    <font>
      <b val="true"/>
      <sz val="11"/>
      <color rgb="FFEFFFDA"/>
      <name val="Work Sans"/>
      <family val="0"/>
      <charset val="1"/>
    </font>
    <font>
      <sz val="11"/>
      <name val="Work Sans"/>
      <family val="0"/>
      <charset val="1"/>
    </font>
    <font>
      <sz val="14"/>
      <color rgb="FF161718"/>
      <name val="Work Sans"/>
      <family val="0"/>
      <charset val="1"/>
    </font>
    <font>
      <b val="true"/>
      <sz val="11"/>
      <name val="Work Sans"/>
      <family val="0"/>
      <charset val="1"/>
    </font>
    <font>
      <sz val="14"/>
      <color rgb="FFD0FF8F"/>
      <name val="Work Sans"/>
      <family val="0"/>
      <charset val="1"/>
    </font>
    <font>
      <sz val="11"/>
      <color rgb="FFEFFFDA"/>
      <name val="Work Sans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161718"/>
      <name val="Work Sans"/>
      <family val="2"/>
      <charset val="1"/>
    </font>
    <font>
      <sz val="10"/>
      <name val="Work Sans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53DFF"/>
        <bgColor rgb="FF3366FF"/>
      </patternFill>
    </fill>
    <fill>
      <patternFill patternType="solid">
        <fgColor rgb="FFAC8BFF"/>
        <bgColor rgb="FFCC99FF"/>
      </patternFill>
    </fill>
    <fill>
      <patternFill patternType="solid">
        <fgColor rgb="FFFFFFFF"/>
        <bgColor rgb="FFEFFFDA"/>
      </patternFill>
    </fill>
    <fill>
      <patternFill patternType="solid">
        <fgColor rgb="FFE6E7E8"/>
        <bgColor rgb="FFD9D9D9"/>
      </patternFill>
    </fill>
    <fill>
      <patternFill patternType="solid">
        <fgColor rgb="FFD0FF8F"/>
        <bgColor rgb="FFFFFF99"/>
      </patternFill>
    </fill>
    <fill>
      <patternFill patternType="solid">
        <fgColor rgb="FFEFFFDA"/>
        <bgColor rgb="FFFFFF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5"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58"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2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6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4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9" fontId="0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6" borderId="1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6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4" borderId="2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4" borderId="2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4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2" fillId="4" borderId="2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Pivot Table Corner" xfId="21" builtinId="53" customBuiltin="true"/>
    <cellStyle name="Pivot Table Value" xfId="22" builtinId="53" customBuiltin="true"/>
    <cellStyle name="Pivot Table Field" xfId="23" builtinId="53" customBuiltin="true"/>
    <cellStyle name="Pivot Table Category" xfId="24" builtinId="53" customBuiltin="true"/>
  </cellStyles>
  <dxfs count="28">
    <dxf>
      <numFmt numFmtId="164" formatCode="&quot;NA&quot;"/>
    </dxf>
    <dxf>
      <numFmt numFmtId="165" formatCode="&quot;Expert&quot;"/>
    </dxf>
    <dxf>
      <numFmt numFmtId="166" formatCode="&quot;User&quot;"/>
    </dxf>
    <dxf>
      <numFmt numFmtId="167" formatCode="&quot;Beginner&quot;"/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numFmt numFmtId="164" formatCode="&quot;NA&quot;"/>
    </dxf>
    <dxf>
      <numFmt numFmtId="165" formatCode="&quot;Expert&quot;"/>
    </dxf>
    <dxf>
      <numFmt numFmtId="166" formatCode="&quot;User&quot;"/>
    </dxf>
    <dxf>
      <numFmt numFmtId="167" formatCode="&quot;Beginner&quot;"/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numFmt numFmtId="164" formatCode="&quot;NA&quot;"/>
    </dxf>
    <dxf>
      <numFmt numFmtId="165" formatCode="&quot;Expert&quot;"/>
    </dxf>
    <dxf>
      <numFmt numFmtId="166" formatCode="&quot;User&quot;"/>
    </dxf>
    <dxf>
      <numFmt numFmtId="167" formatCode="&quot;Beginner&quot;"/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numFmt numFmtId="164" formatCode="&quot;NA&quot;"/>
    </dxf>
    <dxf>
      <numFmt numFmtId="165" formatCode="&quot;Expert&quot;"/>
    </dxf>
    <dxf>
      <numFmt numFmtId="166" formatCode="&quot;User&quot;"/>
    </dxf>
    <dxf>
      <numFmt numFmtId="167" formatCode="&quot;Beginner&quot;"/>
    </dxf>
    <dxf>
      <numFmt numFmtId="168" formatCode=";;;&quot;User&quot;"/>
      <fill>
        <patternFill>
          <bgColor rgb="FFFFFF00"/>
        </patternFill>
      </fill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numFmt numFmtId="164" formatCode="&quot;NA&quot;"/>
    </dxf>
    <dxf>
      <numFmt numFmtId="165" formatCode="&quot;Expert&quot;"/>
    </dxf>
    <dxf>
      <numFmt numFmtId="166" formatCode="&quot;User&quot;"/>
    </dxf>
    <dxf>
      <numFmt numFmtId="167" formatCode="&quot;Beginner&quot;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C8BFF"/>
      <rgbColor rgb="FF993366"/>
      <rgbColor rgb="FFEFFFDA"/>
      <rgbColor rgb="FFE6E7E8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FF8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53DFF"/>
      <rgbColor rgb="FF969696"/>
      <rgbColor rgb="FF003366"/>
      <rgbColor rgb="FF339966"/>
      <rgbColor rgb="FF16171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7" createdVersion="3">
  <cacheSource type="worksheet">
    <worksheetSource ref="O4:U379" sheet="Skill_Survey"/>
  </cacheSource>
  <cacheFields count="7">
    <cacheField name="Emp. ID" numFmtId="0">
      <sharedItems containsString="0" containsBlank="1" containsNumber="1" containsInteger="1" minValue="136445" maxValue="136445" count="2">
        <n v="136445"/>
        <m/>
      </sharedItems>
    </cacheField>
    <cacheField name="Emp. Name" numFmtId="0">
      <sharedItems containsBlank="1" count="2">
        <s v="K. SWETHA DHARINI"/>
        <m/>
      </sharedItems>
    </cacheField>
    <cacheField name="Role" numFmtId="0">
      <sharedItems containsBlank="1" count="2">
        <s v="Developer"/>
        <m/>
      </sharedItems>
    </cacheField>
    <cacheField name="Designation" numFmtId="0">
      <sharedItems containsBlank="1" count="2">
        <s v="Grade B"/>
        <m/>
      </sharedItems>
    </cacheField>
    <cacheField name="Skill Group" numFmtId="0">
      <sharedItems containsBlank="1" count="24">
        <s v="Agile &amp; Scrum"/>
        <s v="Autonomous Driving"/>
        <s v="Chassis"/>
        <s v="Cluster HUD Sub-Domains"/>
        <s v="Clusters"/>
        <s v="Control Systems &amp; MBD"/>
        <s v="CV Common Skills"/>
        <s v="ePT"/>
        <s v="Infotainment - Sub Domains"/>
        <s v="Leadership"/>
        <s v="PF/NOS/AUTOSAR"/>
        <s v="Process &amp; Quality"/>
        <s v="Professional Skills"/>
        <s v="Project Planning &amp; Tracking"/>
        <s v="PT"/>
        <s v="Safety &amp; Security"/>
        <s v="Software Development"/>
        <s v="Systems Engineering"/>
        <s v="Testing"/>
        <s v="Tools/Database Development"/>
        <s v="V2X"/>
        <s v="Vehicle Systems - Body"/>
        <s v="Vehicle Systems - Chassis"/>
        <m/>
      </sharedItems>
    </cacheField>
    <cacheField name="Skill Name" numFmtId="0">
      <sharedItems containsBlank="1" containsMixedTypes="1" containsNumber="1" containsInteger="1" minValue="0" maxValue="0" count="188">
        <n v="0"/>
        <s v="5G"/>
        <s v="Access Control"/>
        <s v="Account Management"/>
        <s v="ADAS HD Map"/>
        <s v="Advanced SDPM"/>
        <s v="After Treatment System &amp; Its Components like (DOC, DPF, SCR, etc."/>
        <s v="Agile Estimation Techniques "/>
        <s v="Agile Product Planning"/>
        <s v="ALM Installation &amp; Configuration (Redmine/RTC/JIRA/Etc.)"/>
        <s v="ALM Tools (KAP-Redmine/JIRA/RTC/Etc.)"/>
        <s v="Analytical Ability"/>
        <s v="Android - HAL Development"/>
        <s v="Application Development - Android"/>
        <s v="Application Development - iOS"/>
        <s v="Audio Frameworks/Management "/>
        <s v="Auto Code Generation using RTW®/TargetLink® "/>
        <s v="Automotive SPICE"/>
        <s v="AUTOSAR based application development"/>
        <s v="Bash, Bash"/>
        <s v="Basic SDPM"/>
        <s v="Battery Management"/>
        <s v="Breaking System"/>
        <s v="BSP- PWM,SPI,ADC etc"/>
        <s v="Business Etiquettes"/>
        <s v="C#"/>
        <s v="C++"/>
        <s v="Calibration Engineering &amp; Tools Like INCA/VISU/CAMEO/Creta/etc."/>
        <s v="Camera SW Development"/>
        <s v="Can Do Attitude"/>
        <s v="CAN Stack"/>
        <s v="CAPL"/>
        <s v="Charging Systems"/>
        <s v="Cluster funtions - Gauges,Telltale,Trip etc"/>
        <s v="Cluster/HUD Diagnostics"/>
        <s v="Coaching &amp; Mentoring"/>
        <s v="Communcation SW Development (CAN/LIN/Ethernet/Flexray/etc.)"/>
        <s v="Communication Protocols (CAN/LIN/Flexray/Ethernet/etc.) &amp; Tools CANoe/VSPY/Etc."/>
        <s v="Communication Switches"/>
        <s v="Compressor"/>
        <s v="Conf. Mgmt &amp; Version Control Using tools like SVN, GIT, RTC, etc."/>
        <s v="Conflict Resolution"/>
        <s v="Connectivity - Bluetooth"/>
        <s v="Connectivity - Wifi"/>
        <s v="Continuous Integration using CBA/Katapault/etc"/>
        <s v="Control Algorithm Development"/>
        <s v="Cost Management (Forecasting, Planning, etc.)"/>
        <s v="Customer Management"/>
        <s v="Damping"/>
        <s v="Design Engineering"/>
        <s v="DevOps Developments (Jenkins/etc.)"/>
        <s v="Diagnostic Services &amp; Protocols (UDS)"/>
        <s v="Diagnostics SW Development"/>
        <s v="Driver &amp; Low Level Software Development"/>
        <s v="Driver Model"/>
        <s v="Driving Strategy"/>
        <s v="DSRC"/>
        <s v="Electrical Power Engineering &amp; Power Electronics"/>
        <s v="Electrical Propulsion System"/>
        <s v="Embedded C"/>
        <s v="Engine Subsystems like (Fuel, Cooling, Air Intake, etc.)"/>
        <s v="EPMN "/>
        <s v="Evolutionary Design"/>
        <s v="FMEA/FTA"/>
        <s v="Functional Analysis/Requirements Analysis"/>
        <s v="GPRS &amp; Telematics"/>
        <s v="Graphics Frameworks/Management "/>
        <s v="HIL Setup using dSPACE/NI/etc."/>
        <s v="HIL Testing"/>
        <s v="HMI Development - 2D - Qt/QML, Altia, CGI, Kanzi, Populous, Unity, EB Guide etc"/>
        <s v="HMI Development - 3D - Qt/QML, Altia, CGI, Kanzi"/>
        <s v="HMI Development - Android Framework"/>
        <s v="HMI frameworks/Management"/>
        <s v="Image Processing"/>
        <s v="Integrated Project Planning"/>
        <s v="Interpersonal"/>
        <s v="iOS Programming - Objective C"/>
        <s v="ISO 15288 /INCOSE SE Handbook"/>
        <s v="ISO SQuARE"/>
        <s v="Item Definition"/>
        <s v="Java"/>
        <s v="Knowledge of AD Functions"/>
        <s v="Knowledge of Agile Concepts &amp; Frameworks"/>
        <s v="Knowledge of AUTOSAR/NOS"/>
        <s v="Knowledge of Body Functions "/>
        <s v="Knowledge of Chassis Functions"/>
        <s v="Knowledge of Electrification Functions"/>
        <s v="Knowledge of ePT Standards &amp; Regulations"/>
        <s v="Knowledge of Powertrain System &amp; Functions"/>
        <s v="Knowledge of PT Standards &amp; Regulations like (Emission, Noise, Performance, etc.)"/>
        <s v="Knowledge of Safety Life Cycle"/>
        <s v="Knowledge of SDLC"/>
        <s v="Knowledge of Systems Life Cycle"/>
        <s v="Knowledge of Testing Life Cycle"/>
        <s v="Knowledge of V2X Functions"/>
        <s v="Knowledge of Vehicle &amp; PT Dynamics"/>
        <s v="Knowledge of Vehicle Dynamics"/>
        <s v="KPIT AUTOSAR Tool Chain"/>
        <s v="KPIT Tools (UniPro/DRONA/KAP/CBA/etc.)"/>
        <s v="Lighting"/>
        <s v="Linux - BSP/Driver Development"/>
        <s v="Linux - Kernel Development"/>
        <s v="Low power motor control"/>
        <s v="Machine Learning/Deep Learning"/>
        <s v="Manual Test Execution "/>
        <s v="MATLAB® M-Scripts"/>
        <s v="MATLAB® Simulink® "/>
        <s v="MBSE &amp; SysML using Tools like Rhapsody/EA/PTC Modeller/Etc."/>
        <s v="Media Frameworks/Management"/>
        <s v="Microcontrollers"/>
        <s v="Microsoft Project"/>
        <s v="MIL, SIL Testing"/>
        <s v="Motors (AC/DC)"/>
        <s v="MS Office (Word/Excel/PPT/etc.)"/>
        <s v="Multicore Processors"/>
        <s v="MW Development - Cluster, HUD"/>
        <s v="MW development - Infotainment, RSE"/>
        <s v="Network Layers SW Development (OSI)"/>
        <s v="New Business Generation"/>
        <s v="Object Fusion"/>
        <s v="OOD - Design Patterns"/>
        <s v="OOD - UML &amp; Tools Like EA, Rhapsody, etc."/>
        <s v="Operating Systems Development, RTOS/AUTOSAR OS/Linux/Etc."/>
        <s v="Oral &amp; Written Communication"/>
        <s v="OTA Frameworks/Management"/>
        <s v="Pearl"/>
        <s v="PEN Testing"/>
        <s v="Perception &amp; Localisation"/>
        <s v="PIL Testing"/>
        <s v="Plant Modelling &amp; Simulation (GT Power, Matlab, AMESim, etc.)"/>
        <s v="Prediction Sit. Interpretation"/>
        <s v="Process Audits"/>
        <s v="Process Authoring"/>
        <s v="Process Authoring Tools (EPF/HTML/Sharepoint/etc.)"/>
        <s v="Process Compliance &amp; Consultancy "/>
        <s v="Product Reviews &amp; Inspections (Screen)"/>
        <s v="Programming Language (Java/C#.NET/VB.NET/Etc.)"/>
        <s v="Project's Process Definition"/>
        <s v="Projection Frameworks/Management (Android Auto, Carplay, Baidu)"/>
        <s v="Propulsion System &amp; Engine Control Modules"/>
        <s v="PT Sensors &amp; Actuators"/>
        <s v="PT System Troubleshooting"/>
        <s v="Python"/>
        <s v="RADAR/LIDAR SW Development"/>
        <s v="RDBMS (Oracle/MS-SQL/MySQL/etc.)"/>
        <s v="Requirements Elicitation"/>
        <s v="Requirements Engineering/Management"/>
        <s v="Requirements Management Tools like DOORS/DNG/PTC/Etc."/>
        <s v="Risk Management"/>
        <s v="Road Model"/>
        <s v="Safety Analysis &amp; Requirements "/>
        <s v="Safety Validation"/>
        <s v="Safety/Security Planning"/>
        <s v="Scripting Languages Pearl/Python/Xtend etc."/>
        <s v="Scrum Planning &amp; Facilitation"/>
        <s v="Security Analysis &amp; Requirements"/>
        <s v="Serial Communications (Like UART/SPI/I2C, Etc.)"/>
        <s v="Shell"/>
        <s v="Size &amp; Effort Estimation"/>
        <s v="Static Analysis using tools like QAC, Polyspace, etc.)"/>
        <s v="Steering System"/>
        <s v="Succesion Planning"/>
        <s v="Suspension "/>
        <s v="System Architecture &amp; Design"/>
        <s v="System Risk Assessment"/>
        <s v="System Validation (&amp; Scenario Development) using Simulation tools like CarMaker/CarSim/TruckSim/CARLA/etc."/>
        <s v="System Verification &amp; Validation (Testing)"/>
        <s v="Task Planning &amp; Tracking"/>
        <s v="TDD/BDD"/>
        <s v="Team Management &amp; Mentoring"/>
        <s v="Technology Management (Forecasting, Planning, etc.)"/>
        <s v="Technology Scanning(Scouting)"/>
        <s v="Test Automation Development"/>
        <s v="Test Case Design &amp; Development"/>
        <s v="Test Management Tools like RQM, HPQC, etc.)"/>
        <s v="Trajectory Planning"/>
        <s v="Transmission System &amp; Types"/>
        <s v="Tuner ( AM, FM, RDS, DAB, HD Radio)"/>
        <s v="UI Development &amp; UX"/>
        <s v="Unit Testing "/>
        <s v="Unit Testing Tools like RTRT, CANTATA etc.)"/>
        <s v="Vehicle Level Electrical Architecture"/>
        <s v="Vehicle Testing"/>
        <s v="Video Frameworks/Management"/>
        <s v="Wheels (Axles, Tyres, Differential, etc.)"/>
        <s v="Wide Band Delphi Estimation Process"/>
        <s v="XTend "/>
        <m/>
      </sharedItems>
    </cacheField>
    <cacheField name="Actuals" numFmtId="0">
      <sharedItems containsString="0" containsBlank="1" containsNumber="1" minValue="0" maxValue="3" count="16">
        <n v="0"/>
        <n v="0.0909090909090909"/>
        <n v="0.111111111111111"/>
        <n v="0.125"/>
        <n v="0.375"/>
        <n v="0.4"/>
        <n v="0.425"/>
        <n v="0.5"/>
        <n v="0.555555555555556"/>
        <n v="0.923076923076923"/>
        <n v="1"/>
        <n v="1.33333333333333"/>
        <n v="2"/>
        <n v="2.66666666666667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">
  <r>
    <x v="0"/>
    <x v="0"/>
    <x v="0"/>
    <x v="0"/>
    <x v="16"/>
    <x v="0"/>
    <x v="7"/>
  </r>
  <r>
    <x v="0"/>
    <x v="0"/>
    <x v="0"/>
    <x v="0"/>
    <x v="16"/>
    <x v="59"/>
    <x v="12"/>
  </r>
  <r>
    <x v="0"/>
    <x v="0"/>
    <x v="0"/>
    <x v="0"/>
    <x v="16"/>
    <x v="26"/>
    <x v="12"/>
  </r>
  <r>
    <x v="0"/>
    <x v="0"/>
    <x v="0"/>
    <x v="0"/>
    <x v="16"/>
    <x v="80"/>
    <x v="0"/>
  </r>
  <r>
    <x v="0"/>
    <x v="0"/>
    <x v="0"/>
    <x v="0"/>
    <x v="16"/>
    <x v="25"/>
    <x v="0"/>
  </r>
  <r>
    <x v="0"/>
    <x v="0"/>
    <x v="0"/>
    <x v="0"/>
    <x v="16"/>
    <x v="186"/>
    <x v="12"/>
  </r>
  <r>
    <x v="0"/>
    <x v="0"/>
    <x v="0"/>
    <x v="0"/>
    <x v="16"/>
    <x v="142"/>
    <x v="0"/>
  </r>
  <r>
    <x v="0"/>
    <x v="0"/>
    <x v="0"/>
    <x v="0"/>
    <x v="16"/>
    <x v="125"/>
    <x v="0"/>
  </r>
  <r>
    <x v="0"/>
    <x v="0"/>
    <x v="0"/>
    <x v="0"/>
    <x v="16"/>
    <x v="157"/>
    <x v="0"/>
  </r>
  <r>
    <x v="0"/>
    <x v="0"/>
    <x v="0"/>
    <x v="0"/>
    <x v="16"/>
    <x v="19"/>
    <x v="0"/>
  </r>
  <r>
    <x v="0"/>
    <x v="0"/>
    <x v="0"/>
    <x v="0"/>
    <x v="16"/>
    <x v="31"/>
    <x v="0"/>
  </r>
  <r>
    <x v="0"/>
    <x v="0"/>
    <x v="0"/>
    <x v="0"/>
    <x v="16"/>
    <x v="146"/>
    <x v="0"/>
  </r>
  <r>
    <x v="0"/>
    <x v="0"/>
    <x v="0"/>
    <x v="0"/>
    <x v="16"/>
    <x v="147"/>
    <x v="0"/>
  </r>
  <r>
    <x v="0"/>
    <x v="0"/>
    <x v="0"/>
    <x v="0"/>
    <x v="16"/>
    <x v="49"/>
    <x v="0"/>
  </r>
  <r>
    <x v="0"/>
    <x v="0"/>
    <x v="0"/>
    <x v="0"/>
    <x v="16"/>
    <x v="120"/>
    <x v="0"/>
  </r>
  <r>
    <x v="0"/>
    <x v="0"/>
    <x v="0"/>
    <x v="0"/>
    <x v="16"/>
    <x v="121"/>
    <x v="0"/>
  </r>
  <r>
    <x v="0"/>
    <x v="0"/>
    <x v="0"/>
    <x v="0"/>
    <x v="16"/>
    <x v="44"/>
    <x v="0"/>
  </r>
  <r>
    <x v="0"/>
    <x v="0"/>
    <x v="0"/>
    <x v="0"/>
    <x v="16"/>
    <x v="159"/>
    <x v="0"/>
  </r>
  <r>
    <x v="0"/>
    <x v="0"/>
    <x v="0"/>
    <x v="0"/>
    <x v="16"/>
    <x v="37"/>
    <x v="12"/>
  </r>
  <r>
    <x v="0"/>
    <x v="0"/>
    <x v="0"/>
    <x v="0"/>
    <x v="16"/>
    <x v="51"/>
    <x v="0"/>
  </r>
  <r>
    <x v="0"/>
    <x v="0"/>
    <x v="0"/>
    <x v="0"/>
    <x v="16"/>
    <x v="109"/>
    <x v="12"/>
  </r>
  <r>
    <x v="0"/>
    <x v="0"/>
    <x v="0"/>
    <x v="0"/>
    <x v="16"/>
    <x v="114"/>
    <x v="0"/>
  </r>
  <r>
    <x v="0"/>
    <x v="0"/>
    <x v="0"/>
    <x v="0"/>
    <x v="18"/>
    <x v="0"/>
    <x v="7"/>
  </r>
  <r>
    <x v="0"/>
    <x v="0"/>
    <x v="0"/>
    <x v="0"/>
    <x v="18"/>
    <x v="93"/>
    <x v="12"/>
  </r>
  <r>
    <x v="0"/>
    <x v="0"/>
    <x v="0"/>
    <x v="0"/>
    <x v="18"/>
    <x v="173"/>
    <x v="10"/>
  </r>
  <r>
    <x v="0"/>
    <x v="0"/>
    <x v="0"/>
    <x v="0"/>
    <x v="18"/>
    <x v="172"/>
    <x v="10"/>
  </r>
  <r>
    <x v="0"/>
    <x v="0"/>
    <x v="0"/>
    <x v="0"/>
    <x v="18"/>
    <x v="174"/>
    <x v="0"/>
  </r>
  <r>
    <x v="0"/>
    <x v="0"/>
    <x v="0"/>
    <x v="0"/>
    <x v="18"/>
    <x v="179"/>
    <x v="0"/>
  </r>
  <r>
    <x v="0"/>
    <x v="0"/>
    <x v="0"/>
    <x v="0"/>
    <x v="18"/>
    <x v="180"/>
    <x v="0"/>
  </r>
  <r>
    <x v="0"/>
    <x v="0"/>
    <x v="0"/>
    <x v="0"/>
    <x v="18"/>
    <x v="104"/>
    <x v="0"/>
  </r>
  <r>
    <x v="0"/>
    <x v="0"/>
    <x v="0"/>
    <x v="0"/>
    <x v="18"/>
    <x v="182"/>
    <x v="0"/>
  </r>
  <r>
    <x v="0"/>
    <x v="0"/>
    <x v="0"/>
    <x v="0"/>
    <x v="11"/>
    <x v="0"/>
    <x v="9"/>
  </r>
  <r>
    <x v="0"/>
    <x v="0"/>
    <x v="0"/>
    <x v="0"/>
    <x v="11"/>
    <x v="17"/>
    <x v="0"/>
  </r>
  <r>
    <x v="0"/>
    <x v="0"/>
    <x v="0"/>
    <x v="0"/>
    <x v="11"/>
    <x v="91"/>
    <x v="10"/>
  </r>
  <r>
    <x v="0"/>
    <x v="0"/>
    <x v="0"/>
    <x v="0"/>
    <x v="11"/>
    <x v="78"/>
    <x v="0"/>
  </r>
  <r>
    <x v="0"/>
    <x v="0"/>
    <x v="0"/>
    <x v="0"/>
    <x v="11"/>
    <x v="113"/>
    <x v="14"/>
  </r>
  <r>
    <x v="0"/>
    <x v="0"/>
    <x v="0"/>
    <x v="0"/>
    <x v="11"/>
    <x v="20"/>
    <x v="12"/>
  </r>
  <r>
    <x v="0"/>
    <x v="0"/>
    <x v="0"/>
    <x v="0"/>
    <x v="11"/>
    <x v="5"/>
    <x v="0"/>
  </r>
  <r>
    <x v="0"/>
    <x v="0"/>
    <x v="0"/>
    <x v="0"/>
    <x v="11"/>
    <x v="98"/>
    <x v="12"/>
  </r>
  <r>
    <x v="0"/>
    <x v="0"/>
    <x v="0"/>
    <x v="0"/>
    <x v="11"/>
    <x v="135"/>
    <x v="12"/>
  </r>
  <r>
    <x v="0"/>
    <x v="0"/>
    <x v="0"/>
    <x v="0"/>
    <x v="11"/>
    <x v="40"/>
    <x v="12"/>
  </r>
  <r>
    <x v="0"/>
    <x v="0"/>
    <x v="0"/>
    <x v="0"/>
    <x v="11"/>
    <x v="131"/>
    <x v="0"/>
  </r>
  <r>
    <x v="0"/>
    <x v="0"/>
    <x v="0"/>
    <x v="0"/>
    <x v="11"/>
    <x v="134"/>
    <x v="0"/>
  </r>
  <r>
    <x v="0"/>
    <x v="0"/>
    <x v="0"/>
    <x v="0"/>
    <x v="11"/>
    <x v="132"/>
    <x v="0"/>
  </r>
  <r>
    <x v="0"/>
    <x v="0"/>
    <x v="0"/>
    <x v="0"/>
    <x v="11"/>
    <x v="133"/>
    <x v="0"/>
  </r>
  <r>
    <x v="0"/>
    <x v="0"/>
    <x v="0"/>
    <x v="0"/>
    <x v="13"/>
    <x v="0"/>
    <x v="8"/>
  </r>
  <r>
    <x v="0"/>
    <x v="0"/>
    <x v="0"/>
    <x v="0"/>
    <x v="13"/>
    <x v="158"/>
    <x v="12"/>
  </r>
  <r>
    <x v="0"/>
    <x v="0"/>
    <x v="0"/>
    <x v="0"/>
    <x v="13"/>
    <x v="167"/>
    <x v="12"/>
  </r>
  <r>
    <x v="0"/>
    <x v="0"/>
    <x v="0"/>
    <x v="0"/>
    <x v="13"/>
    <x v="137"/>
    <x v="10"/>
  </r>
  <r>
    <x v="0"/>
    <x v="0"/>
    <x v="0"/>
    <x v="0"/>
    <x v="13"/>
    <x v="74"/>
    <x v="0"/>
  </r>
  <r>
    <x v="0"/>
    <x v="0"/>
    <x v="0"/>
    <x v="0"/>
    <x v="13"/>
    <x v="148"/>
    <x v="0"/>
  </r>
  <r>
    <x v="0"/>
    <x v="0"/>
    <x v="0"/>
    <x v="0"/>
    <x v="13"/>
    <x v="110"/>
    <x v="0"/>
  </r>
  <r>
    <x v="0"/>
    <x v="0"/>
    <x v="0"/>
    <x v="0"/>
    <x v="13"/>
    <x v="61"/>
    <x v="0"/>
  </r>
  <r>
    <x v="0"/>
    <x v="0"/>
    <x v="0"/>
    <x v="0"/>
    <x v="13"/>
    <x v="185"/>
    <x v="0"/>
  </r>
  <r>
    <x v="0"/>
    <x v="0"/>
    <x v="0"/>
    <x v="0"/>
    <x v="13"/>
    <x v="10"/>
    <x v="0"/>
  </r>
  <r>
    <x v="0"/>
    <x v="0"/>
    <x v="0"/>
    <x v="0"/>
    <x v="12"/>
    <x v="0"/>
    <x v="13"/>
  </r>
  <r>
    <x v="0"/>
    <x v="0"/>
    <x v="0"/>
    <x v="0"/>
    <x v="12"/>
    <x v="123"/>
    <x v="14"/>
  </r>
  <r>
    <x v="0"/>
    <x v="0"/>
    <x v="0"/>
    <x v="0"/>
    <x v="12"/>
    <x v="75"/>
    <x v="14"/>
  </r>
  <r>
    <x v="0"/>
    <x v="0"/>
    <x v="0"/>
    <x v="0"/>
    <x v="12"/>
    <x v="41"/>
    <x v="12"/>
  </r>
  <r>
    <x v="0"/>
    <x v="0"/>
    <x v="0"/>
    <x v="0"/>
    <x v="12"/>
    <x v="11"/>
    <x v="12"/>
  </r>
  <r>
    <x v="0"/>
    <x v="0"/>
    <x v="0"/>
    <x v="0"/>
    <x v="12"/>
    <x v="24"/>
    <x v="14"/>
  </r>
  <r>
    <x v="0"/>
    <x v="0"/>
    <x v="0"/>
    <x v="0"/>
    <x v="12"/>
    <x v="29"/>
    <x v="14"/>
  </r>
  <r>
    <x v="0"/>
    <x v="0"/>
    <x v="0"/>
    <x v="0"/>
    <x v="5"/>
    <x v="0"/>
    <x v="2"/>
  </r>
  <r>
    <x v="0"/>
    <x v="0"/>
    <x v="0"/>
    <x v="0"/>
    <x v="5"/>
    <x v="45"/>
    <x v="0"/>
  </r>
  <r>
    <x v="0"/>
    <x v="0"/>
    <x v="0"/>
    <x v="0"/>
    <x v="5"/>
    <x v="129"/>
    <x v="0"/>
  </r>
  <r>
    <x v="0"/>
    <x v="0"/>
    <x v="0"/>
    <x v="0"/>
    <x v="5"/>
    <x v="106"/>
    <x v="10"/>
  </r>
  <r>
    <x v="0"/>
    <x v="0"/>
    <x v="0"/>
    <x v="0"/>
    <x v="5"/>
    <x v="105"/>
    <x v="0"/>
  </r>
  <r>
    <x v="0"/>
    <x v="0"/>
    <x v="0"/>
    <x v="0"/>
    <x v="5"/>
    <x v="16"/>
    <x v="0"/>
  </r>
  <r>
    <x v="0"/>
    <x v="0"/>
    <x v="0"/>
    <x v="0"/>
    <x v="5"/>
    <x v="111"/>
    <x v="0"/>
  </r>
  <r>
    <x v="0"/>
    <x v="0"/>
    <x v="0"/>
    <x v="0"/>
    <x v="5"/>
    <x v="128"/>
    <x v="0"/>
  </r>
  <r>
    <x v="0"/>
    <x v="0"/>
    <x v="0"/>
    <x v="0"/>
    <x v="5"/>
    <x v="67"/>
    <x v="0"/>
  </r>
  <r>
    <x v="0"/>
    <x v="0"/>
    <x v="0"/>
    <x v="0"/>
    <x v="5"/>
    <x v="68"/>
    <x v="0"/>
  </r>
  <r>
    <x v="0"/>
    <x v="0"/>
    <x v="0"/>
    <x v="0"/>
    <x v="17"/>
    <x v="0"/>
    <x v="0"/>
  </r>
  <r>
    <x v="0"/>
    <x v="0"/>
    <x v="0"/>
    <x v="0"/>
    <x v="17"/>
    <x v="92"/>
    <x v="0"/>
  </r>
  <r>
    <x v="0"/>
    <x v="0"/>
    <x v="0"/>
    <x v="0"/>
    <x v="17"/>
    <x v="145"/>
    <x v="0"/>
  </r>
  <r>
    <x v="0"/>
    <x v="0"/>
    <x v="0"/>
    <x v="0"/>
    <x v="17"/>
    <x v="64"/>
    <x v="0"/>
  </r>
  <r>
    <x v="0"/>
    <x v="0"/>
    <x v="0"/>
    <x v="0"/>
    <x v="17"/>
    <x v="163"/>
    <x v="0"/>
  </r>
  <r>
    <x v="0"/>
    <x v="0"/>
    <x v="0"/>
    <x v="0"/>
    <x v="17"/>
    <x v="166"/>
    <x v="0"/>
  </r>
  <r>
    <x v="0"/>
    <x v="0"/>
    <x v="0"/>
    <x v="0"/>
    <x v="17"/>
    <x v="165"/>
    <x v="0"/>
  </r>
  <r>
    <x v="0"/>
    <x v="0"/>
    <x v="0"/>
    <x v="0"/>
    <x v="17"/>
    <x v="27"/>
    <x v="0"/>
  </r>
  <r>
    <x v="0"/>
    <x v="0"/>
    <x v="0"/>
    <x v="0"/>
    <x v="17"/>
    <x v="77"/>
    <x v="0"/>
  </r>
  <r>
    <x v="0"/>
    <x v="0"/>
    <x v="0"/>
    <x v="0"/>
    <x v="17"/>
    <x v="107"/>
    <x v="0"/>
  </r>
  <r>
    <x v="0"/>
    <x v="0"/>
    <x v="0"/>
    <x v="0"/>
    <x v="15"/>
    <x v="0"/>
    <x v="0"/>
  </r>
  <r>
    <x v="0"/>
    <x v="0"/>
    <x v="0"/>
    <x v="0"/>
    <x v="15"/>
    <x v="90"/>
    <x v="0"/>
  </r>
  <r>
    <x v="0"/>
    <x v="0"/>
    <x v="0"/>
    <x v="0"/>
    <x v="15"/>
    <x v="152"/>
    <x v="0"/>
  </r>
  <r>
    <x v="0"/>
    <x v="0"/>
    <x v="0"/>
    <x v="0"/>
    <x v="15"/>
    <x v="79"/>
    <x v="0"/>
  </r>
  <r>
    <x v="0"/>
    <x v="0"/>
    <x v="0"/>
    <x v="0"/>
    <x v="15"/>
    <x v="164"/>
    <x v="0"/>
  </r>
  <r>
    <x v="0"/>
    <x v="0"/>
    <x v="0"/>
    <x v="0"/>
    <x v="15"/>
    <x v="150"/>
    <x v="0"/>
  </r>
  <r>
    <x v="0"/>
    <x v="0"/>
    <x v="0"/>
    <x v="0"/>
    <x v="15"/>
    <x v="155"/>
    <x v="0"/>
  </r>
  <r>
    <x v="0"/>
    <x v="0"/>
    <x v="0"/>
    <x v="0"/>
    <x v="15"/>
    <x v="63"/>
    <x v="0"/>
  </r>
  <r>
    <x v="0"/>
    <x v="0"/>
    <x v="0"/>
    <x v="0"/>
    <x v="15"/>
    <x v="151"/>
    <x v="0"/>
  </r>
  <r>
    <x v="0"/>
    <x v="0"/>
    <x v="0"/>
    <x v="0"/>
    <x v="15"/>
    <x v="126"/>
    <x v="0"/>
  </r>
  <r>
    <x v="0"/>
    <x v="0"/>
    <x v="0"/>
    <x v="0"/>
    <x v="9"/>
    <x v="0"/>
    <x v="3"/>
  </r>
  <r>
    <x v="0"/>
    <x v="0"/>
    <x v="0"/>
    <x v="0"/>
    <x v="9"/>
    <x v="3"/>
    <x v="0"/>
  </r>
  <r>
    <x v="0"/>
    <x v="0"/>
    <x v="0"/>
    <x v="0"/>
    <x v="9"/>
    <x v="171"/>
    <x v="0"/>
  </r>
  <r>
    <x v="0"/>
    <x v="0"/>
    <x v="0"/>
    <x v="0"/>
    <x v="9"/>
    <x v="169"/>
    <x v="10"/>
  </r>
  <r>
    <x v="0"/>
    <x v="0"/>
    <x v="0"/>
    <x v="0"/>
    <x v="9"/>
    <x v="47"/>
    <x v="0"/>
  </r>
  <r>
    <x v="0"/>
    <x v="0"/>
    <x v="0"/>
    <x v="0"/>
    <x v="9"/>
    <x v="46"/>
    <x v="0"/>
  </r>
  <r>
    <x v="0"/>
    <x v="0"/>
    <x v="0"/>
    <x v="0"/>
    <x v="9"/>
    <x v="170"/>
    <x v="0"/>
  </r>
  <r>
    <x v="0"/>
    <x v="0"/>
    <x v="0"/>
    <x v="0"/>
    <x v="9"/>
    <x v="118"/>
    <x v="0"/>
  </r>
  <r>
    <x v="0"/>
    <x v="0"/>
    <x v="0"/>
    <x v="0"/>
    <x v="9"/>
    <x v="161"/>
    <x v="0"/>
  </r>
  <r>
    <x v="0"/>
    <x v="0"/>
    <x v="0"/>
    <x v="0"/>
    <x v="10"/>
    <x v="0"/>
    <x v="11"/>
  </r>
  <r>
    <x v="0"/>
    <x v="0"/>
    <x v="0"/>
    <x v="0"/>
    <x v="10"/>
    <x v="83"/>
    <x v="12"/>
  </r>
  <r>
    <x v="0"/>
    <x v="0"/>
    <x v="0"/>
    <x v="0"/>
    <x v="10"/>
    <x v="53"/>
    <x v="12"/>
  </r>
  <r>
    <x v="0"/>
    <x v="0"/>
    <x v="0"/>
    <x v="0"/>
    <x v="10"/>
    <x v="156"/>
    <x v="12"/>
  </r>
  <r>
    <x v="0"/>
    <x v="0"/>
    <x v="0"/>
    <x v="0"/>
    <x v="10"/>
    <x v="122"/>
    <x v="10"/>
  </r>
  <r>
    <x v="0"/>
    <x v="0"/>
    <x v="0"/>
    <x v="0"/>
    <x v="10"/>
    <x v="153"/>
    <x v="10"/>
  </r>
  <r>
    <x v="0"/>
    <x v="0"/>
    <x v="0"/>
    <x v="0"/>
    <x v="10"/>
    <x v="36"/>
    <x v="10"/>
  </r>
  <r>
    <x v="0"/>
    <x v="0"/>
    <x v="0"/>
    <x v="0"/>
    <x v="10"/>
    <x v="117"/>
    <x v="0"/>
  </r>
  <r>
    <x v="0"/>
    <x v="0"/>
    <x v="0"/>
    <x v="0"/>
    <x v="10"/>
    <x v="52"/>
    <x v="10"/>
  </r>
  <r>
    <x v="0"/>
    <x v="0"/>
    <x v="0"/>
    <x v="0"/>
    <x v="10"/>
    <x v="97"/>
    <x v="12"/>
  </r>
  <r>
    <x v="0"/>
    <x v="0"/>
    <x v="0"/>
    <x v="0"/>
    <x v="14"/>
    <x v="0"/>
    <x v="0"/>
  </r>
  <r>
    <x v="0"/>
    <x v="0"/>
    <x v="0"/>
    <x v="0"/>
    <x v="14"/>
    <x v="88"/>
    <x v="0"/>
  </r>
  <r>
    <x v="0"/>
    <x v="0"/>
    <x v="0"/>
    <x v="0"/>
    <x v="14"/>
    <x v="95"/>
    <x v="0"/>
  </r>
  <r>
    <x v="0"/>
    <x v="0"/>
    <x v="0"/>
    <x v="0"/>
    <x v="14"/>
    <x v="139"/>
    <x v="0"/>
  </r>
  <r>
    <x v="0"/>
    <x v="0"/>
    <x v="0"/>
    <x v="0"/>
    <x v="14"/>
    <x v="176"/>
    <x v="0"/>
  </r>
  <r>
    <x v="0"/>
    <x v="0"/>
    <x v="0"/>
    <x v="0"/>
    <x v="14"/>
    <x v="140"/>
    <x v="0"/>
  </r>
  <r>
    <x v="0"/>
    <x v="0"/>
    <x v="0"/>
    <x v="0"/>
    <x v="14"/>
    <x v="141"/>
    <x v="0"/>
  </r>
  <r>
    <x v="0"/>
    <x v="0"/>
    <x v="0"/>
    <x v="0"/>
    <x v="14"/>
    <x v="60"/>
    <x v="0"/>
  </r>
  <r>
    <x v="0"/>
    <x v="0"/>
    <x v="0"/>
    <x v="0"/>
    <x v="14"/>
    <x v="6"/>
    <x v="0"/>
  </r>
  <r>
    <x v="0"/>
    <x v="0"/>
    <x v="0"/>
    <x v="0"/>
    <x v="14"/>
    <x v="89"/>
    <x v="0"/>
  </r>
  <r>
    <x v="0"/>
    <x v="0"/>
    <x v="0"/>
    <x v="0"/>
    <x v="7"/>
    <x v="0"/>
    <x v="0"/>
  </r>
  <r>
    <x v="0"/>
    <x v="0"/>
    <x v="0"/>
    <x v="0"/>
    <x v="7"/>
    <x v="86"/>
    <x v="0"/>
  </r>
  <r>
    <x v="0"/>
    <x v="0"/>
    <x v="0"/>
    <x v="0"/>
    <x v="7"/>
    <x v="21"/>
    <x v="0"/>
  </r>
  <r>
    <x v="0"/>
    <x v="0"/>
    <x v="0"/>
    <x v="0"/>
    <x v="7"/>
    <x v="58"/>
    <x v="0"/>
  </r>
  <r>
    <x v="0"/>
    <x v="0"/>
    <x v="0"/>
    <x v="0"/>
    <x v="7"/>
    <x v="112"/>
    <x v="0"/>
  </r>
  <r>
    <x v="0"/>
    <x v="0"/>
    <x v="0"/>
    <x v="0"/>
    <x v="7"/>
    <x v="57"/>
    <x v="0"/>
  </r>
  <r>
    <x v="0"/>
    <x v="0"/>
    <x v="0"/>
    <x v="0"/>
    <x v="7"/>
    <x v="181"/>
    <x v="0"/>
  </r>
  <r>
    <x v="0"/>
    <x v="0"/>
    <x v="0"/>
    <x v="0"/>
    <x v="7"/>
    <x v="32"/>
    <x v="0"/>
  </r>
  <r>
    <x v="0"/>
    <x v="0"/>
    <x v="0"/>
    <x v="0"/>
    <x v="7"/>
    <x v="87"/>
    <x v="0"/>
  </r>
  <r>
    <x v="0"/>
    <x v="0"/>
    <x v="0"/>
    <x v="0"/>
    <x v="1"/>
    <x v="0"/>
    <x v="1"/>
  </r>
  <r>
    <x v="0"/>
    <x v="0"/>
    <x v="0"/>
    <x v="0"/>
    <x v="1"/>
    <x v="81"/>
    <x v="0"/>
  </r>
  <r>
    <x v="0"/>
    <x v="0"/>
    <x v="0"/>
    <x v="0"/>
    <x v="1"/>
    <x v="73"/>
    <x v="0"/>
  </r>
  <r>
    <x v="0"/>
    <x v="0"/>
    <x v="0"/>
    <x v="0"/>
    <x v="1"/>
    <x v="103"/>
    <x v="10"/>
  </r>
  <r>
    <x v="0"/>
    <x v="0"/>
    <x v="0"/>
    <x v="0"/>
    <x v="1"/>
    <x v="143"/>
    <x v="0"/>
  </r>
  <r>
    <x v="0"/>
    <x v="0"/>
    <x v="0"/>
    <x v="0"/>
    <x v="1"/>
    <x v="28"/>
    <x v="0"/>
  </r>
  <r>
    <x v="0"/>
    <x v="0"/>
    <x v="0"/>
    <x v="0"/>
    <x v="1"/>
    <x v="119"/>
    <x v="0"/>
  </r>
  <r>
    <x v="0"/>
    <x v="0"/>
    <x v="0"/>
    <x v="0"/>
    <x v="1"/>
    <x v="127"/>
    <x v="0"/>
  </r>
  <r>
    <x v="0"/>
    <x v="0"/>
    <x v="0"/>
    <x v="0"/>
    <x v="1"/>
    <x v="55"/>
    <x v="0"/>
  </r>
  <r>
    <x v="0"/>
    <x v="0"/>
    <x v="0"/>
    <x v="0"/>
    <x v="1"/>
    <x v="175"/>
    <x v="0"/>
  </r>
  <r>
    <x v="0"/>
    <x v="0"/>
    <x v="0"/>
    <x v="0"/>
    <x v="1"/>
    <x v="54"/>
    <x v="0"/>
  </r>
  <r>
    <x v="0"/>
    <x v="0"/>
    <x v="0"/>
    <x v="0"/>
    <x v="1"/>
    <x v="149"/>
    <x v="0"/>
  </r>
  <r>
    <x v="0"/>
    <x v="0"/>
    <x v="0"/>
    <x v="0"/>
    <x v="1"/>
    <x v="4"/>
    <x v="0"/>
  </r>
  <r>
    <x v="0"/>
    <x v="0"/>
    <x v="0"/>
    <x v="0"/>
    <x v="1"/>
    <x v="130"/>
    <x v="0"/>
  </r>
  <r>
    <x v="0"/>
    <x v="0"/>
    <x v="0"/>
    <x v="0"/>
    <x v="6"/>
    <x v="0"/>
    <x v="0"/>
  </r>
  <r>
    <x v="0"/>
    <x v="0"/>
    <x v="0"/>
    <x v="0"/>
    <x v="6"/>
    <x v="71"/>
    <x v="0"/>
  </r>
  <r>
    <x v="0"/>
    <x v="0"/>
    <x v="0"/>
    <x v="0"/>
    <x v="6"/>
    <x v="69"/>
    <x v="0"/>
  </r>
  <r>
    <x v="0"/>
    <x v="0"/>
    <x v="0"/>
    <x v="0"/>
    <x v="6"/>
    <x v="70"/>
    <x v="0"/>
  </r>
  <r>
    <x v="0"/>
    <x v="0"/>
    <x v="0"/>
    <x v="0"/>
    <x v="6"/>
    <x v="76"/>
    <x v="0"/>
  </r>
  <r>
    <x v="0"/>
    <x v="0"/>
    <x v="0"/>
    <x v="0"/>
    <x v="6"/>
    <x v="13"/>
    <x v="0"/>
  </r>
  <r>
    <x v="0"/>
    <x v="0"/>
    <x v="0"/>
    <x v="0"/>
    <x v="6"/>
    <x v="14"/>
    <x v="0"/>
  </r>
  <r>
    <x v="0"/>
    <x v="0"/>
    <x v="0"/>
    <x v="0"/>
    <x v="6"/>
    <x v="116"/>
    <x v="0"/>
  </r>
  <r>
    <x v="0"/>
    <x v="0"/>
    <x v="0"/>
    <x v="0"/>
    <x v="6"/>
    <x v="115"/>
    <x v="0"/>
  </r>
  <r>
    <x v="0"/>
    <x v="0"/>
    <x v="0"/>
    <x v="0"/>
    <x v="6"/>
    <x v="100"/>
    <x v="0"/>
  </r>
  <r>
    <x v="0"/>
    <x v="0"/>
    <x v="0"/>
    <x v="0"/>
    <x v="6"/>
    <x v="101"/>
    <x v="0"/>
  </r>
  <r>
    <x v="0"/>
    <x v="0"/>
    <x v="0"/>
    <x v="0"/>
    <x v="6"/>
    <x v="12"/>
    <x v="0"/>
  </r>
  <r>
    <x v="0"/>
    <x v="0"/>
    <x v="0"/>
    <x v="0"/>
    <x v="8"/>
    <x v="0"/>
    <x v="0"/>
  </r>
  <r>
    <x v="0"/>
    <x v="0"/>
    <x v="0"/>
    <x v="0"/>
    <x v="8"/>
    <x v="66"/>
    <x v="0"/>
  </r>
  <r>
    <x v="0"/>
    <x v="0"/>
    <x v="0"/>
    <x v="0"/>
    <x v="8"/>
    <x v="15"/>
    <x v="0"/>
  </r>
  <r>
    <x v="0"/>
    <x v="0"/>
    <x v="0"/>
    <x v="0"/>
    <x v="8"/>
    <x v="108"/>
    <x v="0"/>
  </r>
  <r>
    <x v="0"/>
    <x v="0"/>
    <x v="0"/>
    <x v="0"/>
    <x v="8"/>
    <x v="138"/>
    <x v="0"/>
  </r>
  <r>
    <x v="0"/>
    <x v="0"/>
    <x v="0"/>
    <x v="0"/>
    <x v="8"/>
    <x v="124"/>
    <x v="0"/>
  </r>
  <r>
    <x v="0"/>
    <x v="0"/>
    <x v="0"/>
    <x v="0"/>
    <x v="8"/>
    <x v="183"/>
    <x v="0"/>
  </r>
  <r>
    <x v="0"/>
    <x v="0"/>
    <x v="0"/>
    <x v="0"/>
    <x v="8"/>
    <x v="177"/>
    <x v="0"/>
  </r>
  <r>
    <x v="0"/>
    <x v="0"/>
    <x v="0"/>
    <x v="0"/>
    <x v="8"/>
    <x v="42"/>
    <x v="0"/>
  </r>
  <r>
    <x v="0"/>
    <x v="0"/>
    <x v="0"/>
    <x v="0"/>
    <x v="8"/>
    <x v="43"/>
    <x v="0"/>
  </r>
  <r>
    <x v="0"/>
    <x v="0"/>
    <x v="0"/>
    <x v="0"/>
    <x v="4"/>
    <x v="0"/>
    <x v="0"/>
  </r>
  <r>
    <x v="0"/>
    <x v="0"/>
    <x v="0"/>
    <x v="0"/>
    <x v="3"/>
    <x v="30"/>
    <x v="0"/>
  </r>
  <r>
    <x v="0"/>
    <x v="0"/>
    <x v="0"/>
    <x v="0"/>
    <x v="3"/>
    <x v="33"/>
    <x v="0"/>
  </r>
  <r>
    <x v="0"/>
    <x v="0"/>
    <x v="0"/>
    <x v="0"/>
    <x v="3"/>
    <x v="72"/>
    <x v="0"/>
  </r>
  <r>
    <x v="0"/>
    <x v="0"/>
    <x v="0"/>
    <x v="0"/>
    <x v="3"/>
    <x v="23"/>
    <x v="0"/>
  </r>
  <r>
    <x v="0"/>
    <x v="0"/>
    <x v="0"/>
    <x v="0"/>
    <x v="3"/>
    <x v="18"/>
    <x v="0"/>
  </r>
  <r>
    <x v="0"/>
    <x v="0"/>
    <x v="0"/>
    <x v="0"/>
    <x v="3"/>
    <x v="34"/>
    <x v="0"/>
  </r>
  <r>
    <x v="0"/>
    <x v="0"/>
    <x v="0"/>
    <x v="0"/>
    <x v="20"/>
    <x v="0"/>
    <x v="0"/>
  </r>
  <r>
    <x v="0"/>
    <x v="0"/>
    <x v="0"/>
    <x v="0"/>
    <x v="20"/>
    <x v="94"/>
    <x v="0"/>
  </r>
  <r>
    <x v="0"/>
    <x v="0"/>
    <x v="0"/>
    <x v="0"/>
    <x v="20"/>
    <x v="65"/>
    <x v="0"/>
  </r>
  <r>
    <x v="0"/>
    <x v="0"/>
    <x v="0"/>
    <x v="0"/>
    <x v="20"/>
    <x v="56"/>
    <x v="0"/>
  </r>
  <r>
    <x v="0"/>
    <x v="0"/>
    <x v="0"/>
    <x v="0"/>
    <x v="20"/>
    <x v="1"/>
    <x v="0"/>
  </r>
  <r>
    <x v="0"/>
    <x v="0"/>
    <x v="0"/>
    <x v="0"/>
    <x v="21"/>
    <x v="0"/>
    <x v="0"/>
  </r>
  <r>
    <x v="0"/>
    <x v="0"/>
    <x v="0"/>
    <x v="0"/>
    <x v="21"/>
    <x v="84"/>
    <x v="0"/>
  </r>
  <r>
    <x v="0"/>
    <x v="0"/>
    <x v="0"/>
    <x v="0"/>
    <x v="21"/>
    <x v="102"/>
    <x v="0"/>
  </r>
  <r>
    <x v="0"/>
    <x v="0"/>
    <x v="0"/>
    <x v="0"/>
    <x v="21"/>
    <x v="38"/>
    <x v="0"/>
  </r>
  <r>
    <x v="0"/>
    <x v="0"/>
    <x v="0"/>
    <x v="0"/>
    <x v="21"/>
    <x v="99"/>
    <x v="0"/>
  </r>
  <r>
    <x v="0"/>
    <x v="0"/>
    <x v="0"/>
    <x v="0"/>
    <x v="21"/>
    <x v="2"/>
    <x v="0"/>
  </r>
  <r>
    <x v="0"/>
    <x v="0"/>
    <x v="0"/>
    <x v="0"/>
    <x v="22"/>
    <x v="0"/>
    <x v="4"/>
  </r>
  <r>
    <x v="0"/>
    <x v="0"/>
    <x v="0"/>
    <x v="0"/>
    <x v="22"/>
    <x v="85"/>
    <x v="10"/>
  </r>
  <r>
    <x v="0"/>
    <x v="0"/>
    <x v="0"/>
    <x v="0"/>
    <x v="22"/>
    <x v="48"/>
    <x v="0"/>
  </r>
  <r>
    <x v="0"/>
    <x v="0"/>
    <x v="0"/>
    <x v="0"/>
    <x v="22"/>
    <x v="162"/>
    <x v="0"/>
  </r>
  <r>
    <x v="0"/>
    <x v="0"/>
    <x v="0"/>
    <x v="0"/>
    <x v="22"/>
    <x v="39"/>
    <x v="0"/>
  </r>
  <r>
    <x v="0"/>
    <x v="0"/>
    <x v="0"/>
    <x v="0"/>
    <x v="22"/>
    <x v="22"/>
    <x v="10"/>
  </r>
  <r>
    <x v="0"/>
    <x v="0"/>
    <x v="0"/>
    <x v="0"/>
    <x v="22"/>
    <x v="160"/>
    <x v="10"/>
  </r>
  <r>
    <x v="0"/>
    <x v="0"/>
    <x v="0"/>
    <x v="0"/>
    <x v="22"/>
    <x v="184"/>
    <x v="0"/>
  </r>
  <r>
    <x v="0"/>
    <x v="0"/>
    <x v="0"/>
    <x v="0"/>
    <x v="22"/>
    <x v="96"/>
    <x v="0"/>
  </r>
  <r>
    <x v="0"/>
    <x v="0"/>
    <x v="0"/>
    <x v="0"/>
    <x v="0"/>
    <x v="0"/>
    <x v="6"/>
  </r>
  <r>
    <x v="0"/>
    <x v="0"/>
    <x v="0"/>
    <x v="0"/>
    <x v="0"/>
    <x v="82"/>
    <x v="10"/>
  </r>
  <r>
    <x v="0"/>
    <x v="0"/>
    <x v="0"/>
    <x v="0"/>
    <x v="0"/>
    <x v="8"/>
    <x v="0"/>
  </r>
  <r>
    <x v="0"/>
    <x v="0"/>
    <x v="0"/>
    <x v="0"/>
    <x v="0"/>
    <x v="168"/>
    <x v="0"/>
  </r>
  <r>
    <x v="0"/>
    <x v="0"/>
    <x v="0"/>
    <x v="0"/>
    <x v="0"/>
    <x v="62"/>
    <x v="0"/>
  </r>
  <r>
    <x v="0"/>
    <x v="0"/>
    <x v="0"/>
    <x v="0"/>
    <x v="0"/>
    <x v="7"/>
    <x v="0"/>
  </r>
  <r>
    <x v="0"/>
    <x v="0"/>
    <x v="0"/>
    <x v="0"/>
    <x v="0"/>
    <x v="154"/>
    <x v="0"/>
  </r>
  <r>
    <x v="0"/>
    <x v="0"/>
    <x v="0"/>
    <x v="0"/>
    <x v="0"/>
    <x v="35"/>
    <x v="12"/>
  </r>
  <r>
    <x v="0"/>
    <x v="0"/>
    <x v="0"/>
    <x v="0"/>
    <x v="19"/>
    <x v="0"/>
    <x v="5"/>
  </r>
  <r>
    <x v="0"/>
    <x v="0"/>
    <x v="0"/>
    <x v="0"/>
    <x v="2"/>
    <x v="136"/>
    <x v="0"/>
  </r>
  <r>
    <x v="0"/>
    <x v="0"/>
    <x v="0"/>
    <x v="0"/>
    <x v="2"/>
    <x v="144"/>
    <x v="0"/>
  </r>
  <r>
    <x v="0"/>
    <x v="0"/>
    <x v="0"/>
    <x v="0"/>
    <x v="2"/>
    <x v="50"/>
    <x v="0"/>
  </r>
  <r>
    <x v="0"/>
    <x v="0"/>
    <x v="0"/>
    <x v="0"/>
    <x v="2"/>
    <x v="178"/>
    <x v="0"/>
  </r>
  <r>
    <x v="0"/>
    <x v="0"/>
    <x v="0"/>
    <x v="0"/>
    <x v="2"/>
    <x v="9"/>
    <x v="1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2:H188" firstHeaderRow="1" firstDataRow="1" firstDataCol="6"/>
  <pivotFields count="7">
    <pivotField axis="axisRow" showAll="0" defaultSubtotal="0" compact="0" outline="0">
      <items count="2">
        <item x="1"/>
        <item x="0"/>
      </items>
    </pivotField>
    <pivotField axis="axisRow" showAll="0" defaultSubtotal="0" compact="0" outline="0">
      <items count="2">
        <item x="1"/>
        <item x="0"/>
      </items>
    </pivotField>
    <pivotField axis="axisRow" showAll="0" defaultSubtotal="0" compact="0" outline="0">
      <items count="2">
        <item x="0"/>
        <item x="1"/>
      </items>
    </pivotField>
    <pivotField axis="axisRow" showAll="0" defaultSubtotal="0" compact="0" outline="0">
      <items count="2">
        <item x="1"/>
        <item x="0"/>
      </items>
    </pivotField>
    <pivotField axis="axisRow" showAll="0" defaultSubtotal="0" compact="0" outline="0">
      <items count="24">
        <item x="5"/>
        <item x="7"/>
        <item x="9"/>
        <item x="11"/>
        <item x="12"/>
        <item x="13"/>
        <item x="14"/>
        <item x="15"/>
        <item x="16"/>
        <item x="17"/>
        <item x="18"/>
        <item x="19"/>
        <item x="23"/>
        <item x="2"/>
        <item x="0"/>
        <item x="4"/>
        <item x="20"/>
        <item x="1"/>
        <item x="3"/>
        <item x="6"/>
        <item x="8"/>
        <item x="10"/>
        <item x="21"/>
        <item x="22"/>
      </items>
    </pivotField>
    <pivotField axis="axisRow" showAll="0" defaultSubtotal="0" compact="0" outline="0">
      <items count="188">
        <item x="3"/>
        <item x="5"/>
        <item x="9"/>
        <item x="10"/>
        <item x="11"/>
        <item x="16"/>
        <item x="17"/>
        <item x="20"/>
        <item x="21"/>
        <item x="28"/>
        <item x="32"/>
        <item x="36"/>
        <item x="37"/>
        <item x="38"/>
        <item x="40"/>
        <item x="41"/>
        <item x="44"/>
        <item x="45"/>
        <item x="46"/>
        <item x="47"/>
        <item x="50"/>
        <item x="51"/>
        <item x="52"/>
        <item x="53"/>
        <item x="57"/>
        <item x="58"/>
        <item x="59"/>
        <item x="61"/>
        <item x="63"/>
        <item x="64"/>
        <item x="67"/>
        <item x="68"/>
        <item x="73"/>
        <item x="74"/>
        <item x="75"/>
        <item x="77"/>
        <item x="78"/>
        <item x="79"/>
        <item x="81"/>
        <item x="83"/>
        <item x="84"/>
        <item x="85"/>
        <item x="86"/>
        <item x="87"/>
        <item x="90"/>
        <item x="91"/>
        <item x="92"/>
        <item x="93"/>
        <item x="96"/>
        <item x="97"/>
        <item x="98"/>
        <item x="102"/>
        <item x="103"/>
        <item x="105"/>
        <item x="106"/>
        <item x="109"/>
        <item x="110"/>
        <item x="111"/>
        <item x="112"/>
        <item x="113"/>
        <item x="114"/>
        <item x="117"/>
        <item x="118"/>
        <item x="122"/>
        <item x="123"/>
        <item x="126"/>
        <item x="127"/>
        <item x="128"/>
        <item x="131"/>
        <item x="132"/>
        <item x="133"/>
        <item x="134"/>
        <item x="135"/>
        <item x="136"/>
        <item x="137"/>
        <item x="143"/>
        <item x="144"/>
        <item x="145"/>
        <item x="148"/>
        <item x="150"/>
        <item x="151"/>
        <item x="152"/>
        <item x="155"/>
        <item x="158"/>
        <item x="161"/>
        <item x="163"/>
        <item x="164"/>
        <item x="166"/>
        <item x="167"/>
        <item x="169"/>
        <item x="170"/>
        <item x="171"/>
        <item x="178"/>
        <item x="181"/>
        <item x="182"/>
        <item x="185"/>
        <item h="1" x="187"/>
        <item h="1" x="0"/>
        <item x="29"/>
        <item x="65"/>
        <item x="99"/>
        <item x="2"/>
        <item x="82"/>
        <item x="8"/>
        <item x="168"/>
        <item x="62"/>
        <item x="7"/>
        <item x="154"/>
        <item x="35"/>
        <item x="49"/>
        <item x="24"/>
        <item x="129"/>
        <item x="107"/>
        <item x="165"/>
        <item x="27"/>
        <item x="156"/>
        <item x="88"/>
        <item x="95"/>
        <item x="139"/>
        <item x="176"/>
        <item x="140"/>
        <item x="141"/>
        <item x="60"/>
        <item x="6"/>
        <item x="89"/>
        <item x="119"/>
        <item x="55"/>
        <item x="175"/>
        <item x="54"/>
        <item x="149"/>
        <item x="4"/>
        <item x="130"/>
        <item x="94"/>
        <item x="56"/>
        <item x="1"/>
        <item x="48"/>
        <item x="162"/>
        <item x="39"/>
        <item x="22"/>
        <item x="160"/>
        <item x="184"/>
        <item x="12"/>
        <item x="13"/>
        <item x="14"/>
        <item x="15"/>
        <item x="18"/>
        <item x="19"/>
        <item x="23"/>
        <item x="25"/>
        <item x="26"/>
        <item x="30"/>
        <item x="31"/>
        <item x="33"/>
        <item x="34"/>
        <item x="42"/>
        <item x="43"/>
        <item x="66"/>
        <item x="69"/>
        <item x="70"/>
        <item x="71"/>
        <item x="72"/>
        <item x="76"/>
        <item x="80"/>
        <item x="100"/>
        <item x="101"/>
        <item x="104"/>
        <item x="108"/>
        <item x="115"/>
        <item x="116"/>
        <item x="120"/>
        <item x="121"/>
        <item x="124"/>
        <item x="125"/>
        <item x="138"/>
        <item x="142"/>
        <item x="146"/>
        <item x="147"/>
        <item x="153"/>
        <item x="157"/>
        <item x="159"/>
        <item x="172"/>
        <item x="173"/>
        <item x="174"/>
        <item x="177"/>
        <item x="179"/>
        <item x="180"/>
        <item x="183"/>
        <item x="186"/>
      </items>
    </pivotField>
    <pivotField dataField="1" showAll="0" compact="0" outline="0"/>
  </pivotFields>
  <rowFields count="6">
    <field x="0"/>
    <field x="1"/>
    <field x="2"/>
    <field x="3"/>
    <field x="4"/>
    <field x="5"/>
  </rowFields>
  <dataFields count="1">
    <dataField fld="6" subtotal="average"/>
  </dataFields>
</pivotTableDefinition>
</file>

<file path=xl/tables/table1.xml><?xml version="1.0" encoding="utf-8"?>
<table xmlns="http://schemas.openxmlformats.org/spreadsheetml/2006/main" id="1" name="Table1" displayName="Table1" ref="A1:A8" headerRowCount="1" totalsRowCount="0" totalsRowShown="0">
  <autoFilter ref="A1:A8"/>
  <tableColumns count="1">
    <tableColumn id="1" name="Role"/>
  </tableColumns>
</table>
</file>

<file path=xl/tables/table2.xml><?xml version="1.0" encoding="utf-8"?>
<table xmlns="http://schemas.openxmlformats.org/spreadsheetml/2006/main" id="2" name="Table2" displayName="Table2" ref="B1:B9" headerRowCount="1" totalsRowCount="0" totalsRowShown="0">
  <autoFilter ref="B1:B9"/>
  <tableColumns count="1">
    <tableColumn id="1" name="Grades"/>
  </tableColumns>
</table>
</file>

<file path=xl/tables/table3.xml><?xml version="1.0" encoding="utf-8"?>
<table xmlns="http://schemas.openxmlformats.org/spreadsheetml/2006/main" id="3" name="Table5" displayName="Table5" ref="C15:D35" headerRowCount="1" totalsRowCount="0" totalsRowShown="0">
  <autoFilter ref="C15:D35"/>
  <tableColumns count="2">
    <tableColumn id="1" name="Roles"/>
    <tableColumn id="2" name="Designat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1"/>
  <sheetViews>
    <sheetView showFormulas="false" showGridLines="true" showRowColHeaders="true" showZeros="true" rightToLeft="false" tabSelected="true" showOutlineSymbols="true" defaultGridColor="true" view="normal" topLeftCell="A146" colorId="64" zoomScale="70" zoomScaleNormal="70" zoomScalePageLayoutView="100" workbookViewId="0">
      <selection pane="topLeft" activeCell="E211" activeCellId="0" sqref="E211"/>
    </sheetView>
  </sheetViews>
  <sheetFormatPr defaultRowHeight="15" zeroHeight="false" outlineLevelRow="1" outlineLevelCol="0"/>
  <cols>
    <col collapsed="false" customWidth="true" hidden="false" outlineLevel="0" max="1" min="1" style="1" width="26.11"/>
    <col collapsed="false" customWidth="true" hidden="false" outlineLevel="0" max="2" min="2" style="1" width="20.89"/>
    <col collapsed="false" customWidth="true" hidden="false" outlineLevel="0" max="3" min="3" style="1" width="8.22"/>
    <col collapsed="false" customWidth="true" hidden="false" outlineLevel="0" max="4" min="4" style="2" width="55.67"/>
    <col collapsed="false" customWidth="true" hidden="false" outlineLevel="0" max="5" min="5" style="2" width="20.89"/>
    <col collapsed="false" customWidth="true" hidden="false" outlineLevel="0" max="14" min="6" style="2" width="8.88"/>
    <col collapsed="false" customWidth="true" hidden="false" outlineLevel="0" max="15" min="15" style="3" width="10.44"/>
    <col collapsed="false" customWidth="true" hidden="false" outlineLevel="0" max="17" min="16" style="3" width="8.88"/>
    <col collapsed="false" customWidth="true" hidden="false" outlineLevel="0" max="18" min="18" style="3" width="21.33"/>
    <col collapsed="false" customWidth="true" hidden="false" outlineLevel="0" max="21" min="19" style="3" width="8.88"/>
    <col collapsed="false" customWidth="true" hidden="false" outlineLevel="0" max="23" min="22" style="4" width="8.88"/>
    <col collapsed="false" customWidth="true" hidden="false" outlineLevel="0" max="1025" min="24" style="2" width="8.88"/>
  </cols>
  <sheetData>
    <row r="1" customFormat="false" ht="15" hidden="false" customHeight="true" outlineLevel="0" collapsed="false">
      <c r="A1" s="5" t="s">
        <v>0</v>
      </c>
      <c r="B1" s="5"/>
      <c r="C1" s="5"/>
      <c r="D1" s="5"/>
      <c r="E1" s="6" t="s">
        <v>1</v>
      </c>
      <c r="F1" s="7" t="s">
        <v>2</v>
      </c>
      <c r="G1" s="7"/>
      <c r="H1" s="7"/>
      <c r="I1" s="6" t="s">
        <v>3</v>
      </c>
      <c r="J1" s="6"/>
      <c r="K1" s="8" t="s">
        <v>4</v>
      </c>
      <c r="L1" s="8"/>
      <c r="M1" s="8"/>
      <c r="N1" s="9"/>
    </row>
    <row r="2" customFormat="false" ht="15" hidden="false" customHeight="true" outlineLevel="0" collapsed="false">
      <c r="A2" s="5"/>
      <c r="B2" s="5"/>
      <c r="C2" s="5"/>
      <c r="D2" s="5"/>
      <c r="E2" s="6" t="s">
        <v>5</v>
      </c>
      <c r="F2" s="7" t="n">
        <v>136445</v>
      </c>
      <c r="G2" s="7"/>
      <c r="H2" s="7"/>
      <c r="I2" s="6" t="s">
        <v>6</v>
      </c>
      <c r="J2" s="6"/>
      <c r="K2" s="10" t="s">
        <v>7</v>
      </c>
      <c r="L2" s="10"/>
      <c r="M2" s="10"/>
      <c r="N2" s="9"/>
      <c r="V2" s="4" t="n">
        <f aca="false">MATCH(1,V5:V5010,0)</f>
        <v>2</v>
      </c>
      <c r="W2" s="4" t="n">
        <f aca="false">MATCH(1,W5:W5010,0)</f>
        <v>2</v>
      </c>
    </row>
    <row r="3" customFormat="false" ht="15" hidden="false" customHeight="false" outlineLevel="0" collapsed="false">
      <c r="A3" s="11"/>
      <c r="B3" s="11"/>
      <c r="C3" s="11"/>
      <c r="D3" s="12" t="str">
        <f aca="false">K2</f>
        <v>Grade B</v>
      </c>
      <c r="E3" s="6" t="s">
        <v>8</v>
      </c>
      <c r="F3" s="13" t="n">
        <v>43903</v>
      </c>
      <c r="G3" s="13"/>
      <c r="H3" s="13"/>
      <c r="I3" s="6" t="s">
        <v>9</v>
      </c>
      <c r="J3" s="6"/>
      <c r="K3" s="10" t="s">
        <v>10</v>
      </c>
      <c r="L3" s="10"/>
      <c r="M3" s="10"/>
      <c r="N3" s="9"/>
      <c r="V3" s="14" t="n">
        <f aca="false">OR(V4:V1048576)</f>
        <v>1</v>
      </c>
      <c r="W3" s="14" t="n">
        <f aca="false">OR(W4:W1048576)</f>
        <v>1</v>
      </c>
    </row>
    <row r="4" customFormat="false" ht="15.75" hidden="false" customHeight="true" outlineLevel="0" collapsed="false">
      <c r="A4" s="15" t="s">
        <v>11</v>
      </c>
      <c r="B4" s="15" t="s">
        <v>11</v>
      </c>
      <c r="C4" s="15" t="s">
        <v>12</v>
      </c>
      <c r="D4" s="16" t="s">
        <v>13</v>
      </c>
      <c r="E4" s="17" t="s">
        <v>14</v>
      </c>
      <c r="F4" s="18" t="s">
        <v>15</v>
      </c>
      <c r="G4" s="18"/>
      <c r="H4" s="18"/>
      <c r="I4" s="18" t="s">
        <v>16</v>
      </c>
      <c r="J4" s="18"/>
      <c r="K4" s="18"/>
      <c r="L4" s="18"/>
      <c r="M4" s="18"/>
      <c r="N4" s="18"/>
      <c r="O4" s="4" t="s">
        <v>5</v>
      </c>
      <c r="P4" s="4" t="s">
        <v>1</v>
      </c>
      <c r="Q4" s="4" t="s">
        <v>3</v>
      </c>
      <c r="R4" s="4" t="s">
        <v>17</v>
      </c>
      <c r="S4" s="4" t="s">
        <v>11</v>
      </c>
      <c r="T4" s="4" t="s">
        <v>13</v>
      </c>
      <c r="U4" s="4" t="s">
        <v>18</v>
      </c>
    </row>
    <row r="5" customFormat="false" ht="15.95" hidden="false" customHeight="true" outlineLevel="0" collapsed="false">
      <c r="A5" s="19" t="s">
        <v>19</v>
      </c>
      <c r="B5" s="19"/>
      <c r="C5" s="19"/>
      <c r="D5" s="20"/>
      <c r="E5" s="21" t="n">
        <f aca="false">IFERROR(AVERAGE(E6:E25),"")</f>
        <v>0.5</v>
      </c>
      <c r="F5" s="22"/>
      <c r="G5" s="22"/>
      <c r="H5" s="22"/>
      <c r="I5" s="22"/>
      <c r="J5" s="22"/>
      <c r="K5" s="22"/>
      <c r="L5" s="22"/>
      <c r="M5" s="22"/>
      <c r="N5" s="22"/>
      <c r="O5" s="4" t="n">
        <f aca="false">$F$2</f>
        <v>136445</v>
      </c>
      <c r="P5" s="4" t="str">
        <f aca="false">$F$1</f>
        <v>K. SWETHA DHARINI</v>
      </c>
      <c r="Q5" s="4" t="str">
        <f aca="false">Selected_Role</f>
        <v>Developer</v>
      </c>
      <c r="R5" s="4" t="str">
        <f aca="false">$K$2</f>
        <v>Grade B</v>
      </c>
      <c r="S5" s="4" t="str">
        <f aca="false">A5</f>
        <v>Software Development</v>
      </c>
      <c r="T5" s="4" t="n">
        <f aca="false">D5</f>
        <v>0</v>
      </c>
      <c r="U5" s="23" t="n">
        <f aca="false">E5</f>
        <v>0.5</v>
      </c>
      <c r="V5" s="4" t="n">
        <f aca="false">IF(AND(D5&lt;&gt;"",E5&gt;0,F5=""),1,0)</f>
        <v>0</v>
      </c>
      <c r="W5" s="4" t="n">
        <f aca="false">IF(AND(D5&lt;&gt;"",E5&gt;0,I5=""),1,0)</f>
        <v>0</v>
      </c>
    </row>
    <row r="6" customFormat="false" ht="15.95" hidden="true" customHeight="true" outlineLevel="1" collapsed="false">
      <c r="A6" s="24" t="s">
        <v>19</v>
      </c>
      <c r="B6" s="25" t="s">
        <v>20</v>
      </c>
      <c r="C6" s="25" t="s">
        <v>21</v>
      </c>
      <c r="D6" s="26" t="s">
        <v>22</v>
      </c>
      <c r="E6" s="27" t="n">
        <v>2</v>
      </c>
      <c r="F6" s="28"/>
      <c r="G6" s="28"/>
      <c r="H6" s="28"/>
      <c r="I6" s="28"/>
      <c r="J6" s="28"/>
      <c r="K6" s="28"/>
      <c r="L6" s="28"/>
      <c r="M6" s="28"/>
      <c r="N6" s="28"/>
      <c r="O6" s="4" t="n">
        <f aca="false">$F$2</f>
        <v>136445</v>
      </c>
      <c r="P6" s="4" t="str">
        <f aca="false">$F$1</f>
        <v>K. SWETHA DHARINI</v>
      </c>
      <c r="Q6" s="4" t="str">
        <f aca="false">Selected_Role</f>
        <v>Developer</v>
      </c>
      <c r="R6" s="4" t="str">
        <f aca="false">$K$2</f>
        <v>Grade B</v>
      </c>
      <c r="S6" s="4" t="str">
        <f aca="false">A6</f>
        <v>Software Development</v>
      </c>
      <c r="T6" s="4" t="str">
        <f aca="false">D6</f>
        <v>Embedded C</v>
      </c>
      <c r="U6" s="23" t="n">
        <f aca="false">E6</f>
        <v>2</v>
      </c>
      <c r="V6" s="4" t="n">
        <f aca="false">IF(AND(D6&lt;&gt;"",E6&gt;0,F6=""),1,0)</f>
        <v>1</v>
      </c>
      <c r="W6" s="4" t="n">
        <f aca="false">IF(AND(D6&lt;&gt;"",E6&gt;0,I6=""),1,0)</f>
        <v>1</v>
      </c>
    </row>
    <row r="7" customFormat="false" ht="15.95" hidden="true" customHeight="true" outlineLevel="1" collapsed="false">
      <c r="A7" s="24" t="s">
        <v>19</v>
      </c>
      <c r="B7" s="25" t="s">
        <v>19</v>
      </c>
      <c r="C7" s="25" t="s">
        <v>23</v>
      </c>
      <c r="D7" s="26" t="s">
        <v>24</v>
      </c>
      <c r="E7" s="27" t="n">
        <v>2</v>
      </c>
      <c r="F7" s="28"/>
      <c r="G7" s="28"/>
      <c r="H7" s="28"/>
      <c r="I7" s="28"/>
      <c r="J7" s="28"/>
      <c r="K7" s="28"/>
      <c r="L7" s="28"/>
      <c r="M7" s="28"/>
      <c r="N7" s="28"/>
      <c r="O7" s="4" t="n">
        <f aca="false">$F$2</f>
        <v>136445</v>
      </c>
      <c r="P7" s="4" t="str">
        <f aca="false">$F$1</f>
        <v>K. SWETHA DHARINI</v>
      </c>
      <c r="Q7" s="4" t="str">
        <f aca="false">Selected_Role</f>
        <v>Developer</v>
      </c>
      <c r="R7" s="4" t="str">
        <f aca="false">$K$2</f>
        <v>Grade B</v>
      </c>
      <c r="S7" s="4" t="str">
        <f aca="false">A7</f>
        <v>Software Development</v>
      </c>
      <c r="T7" s="4" t="str">
        <f aca="false">D7</f>
        <v>C++</v>
      </c>
      <c r="U7" s="23" t="n">
        <f aca="false">E7</f>
        <v>2</v>
      </c>
      <c r="V7" s="4" t="n">
        <f aca="false">IF(AND(D7&lt;&gt;"",E7&gt;0,F7=""),1,0)</f>
        <v>1</v>
      </c>
      <c r="W7" s="4" t="n">
        <f aca="false">IF(AND(D7&lt;&gt;"",E7&gt;0,I7=""),1,0)</f>
        <v>1</v>
      </c>
    </row>
    <row r="8" customFormat="false" ht="15.95" hidden="true" customHeight="true" outlineLevel="1" collapsed="false">
      <c r="A8" s="24" t="s">
        <v>19</v>
      </c>
      <c r="B8" s="25"/>
      <c r="C8" s="25" t="s">
        <v>25</v>
      </c>
      <c r="D8" s="26" t="s">
        <v>26</v>
      </c>
      <c r="E8" s="27" t="n">
        <v>0</v>
      </c>
      <c r="F8" s="28"/>
      <c r="G8" s="28"/>
      <c r="H8" s="28"/>
      <c r="I8" s="28"/>
      <c r="J8" s="28"/>
      <c r="K8" s="28"/>
      <c r="L8" s="28"/>
      <c r="M8" s="28"/>
      <c r="N8" s="28"/>
      <c r="O8" s="4" t="n">
        <f aca="false">$F$2</f>
        <v>136445</v>
      </c>
      <c r="P8" s="4" t="str">
        <f aca="false">$F$1</f>
        <v>K. SWETHA DHARINI</v>
      </c>
      <c r="Q8" s="4" t="str">
        <f aca="false">Selected_Role</f>
        <v>Developer</v>
      </c>
      <c r="R8" s="4" t="str">
        <f aca="false">$K$2</f>
        <v>Grade B</v>
      </c>
      <c r="S8" s="4" t="str">
        <f aca="false">A8</f>
        <v>Software Development</v>
      </c>
      <c r="T8" s="4" t="str">
        <f aca="false">D8</f>
        <v>Java</v>
      </c>
      <c r="U8" s="23" t="n">
        <f aca="false">E8</f>
        <v>0</v>
      </c>
      <c r="V8" s="4" t="n">
        <f aca="false">IF(AND(D8&lt;&gt;"",E8&gt;0,F8=""),1,0)</f>
        <v>0</v>
      </c>
      <c r="W8" s="4" t="n">
        <f aca="false">IF(AND(D8&lt;&gt;"",E8&gt;0,I8=""),1,0)</f>
        <v>0</v>
      </c>
    </row>
    <row r="9" customFormat="false" ht="15.95" hidden="true" customHeight="true" outlineLevel="1" collapsed="false">
      <c r="A9" s="24" t="s">
        <v>19</v>
      </c>
      <c r="B9" s="25"/>
      <c r="C9" s="25" t="s">
        <v>27</v>
      </c>
      <c r="D9" s="26" t="s">
        <v>28</v>
      </c>
      <c r="E9" s="27" t="n">
        <v>0</v>
      </c>
      <c r="F9" s="28"/>
      <c r="G9" s="28"/>
      <c r="H9" s="28"/>
      <c r="I9" s="28"/>
      <c r="J9" s="28"/>
      <c r="K9" s="28"/>
      <c r="L9" s="28"/>
      <c r="M9" s="28"/>
      <c r="N9" s="28"/>
      <c r="O9" s="4" t="n">
        <f aca="false">$F$2</f>
        <v>136445</v>
      </c>
      <c r="P9" s="4" t="str">
        <f aca="false">$F$1</f>
        <v>K. SWETHA DHARINI</v>
      </c>
      <c r="Q9" s="4" t="str">
        <f aca="false">Selected_Role</f>
        <v>Developer</v>
      </c>
      <c r="R9" s="4" t="str">
        <f aca="false">$K$2</f>
        <v>Grade B</v>
      </c>
      <c r="S9" s="4" t="str">
        <f aca="false">A9</f>
        <v>Software Development</v>
      </c>
      <c r="T9" s="4" t="str">
        <f aca="false">D9</f>
        <v>C#</v>
      </c>
      <c r="U9" s="23" t="n">
        <f aca="false">E9</f>
        <v>0</v>
      </c>
      <c r="V9" s="4" t="n">
        <f aca="false">IF(AND(D9&lt;&gt;"",E9&gt;0,F9=""),1,0)</f>
        <v>0</v>
      </c>
      <c r="W9" s="4" t="n">
        <f aca="false">IF(AND(D9&lt;&gt;"",E9&gt;0,I9=""),1,0)</f>
        <v>0</v>
      </c>
    </row>
    <row r="10" customFormat="false" ht="15.95" hidden="true" customHeight="true" outlineLevel="1" collapsed="false">
      <c r="A10" s="24" t="s">
        <v>19</v>
      </c>
      <c r="B10" s="25"/>
      <c r="C10" s="25" t="s">
        <v>29</v>
      </c>
      <c r="D10" s="26" t="s">
        <v>30</v>
      </c>
      <c r="E10" s="27" t="n">
        <v>2</v>
      </c>
      <c r="F10" s="28"/>
      <c r="G10" s="28"/>
      <c r="H10" s="28"/>
      <c r="I10" s="28" t="s">
        <v>31</v>
      </c>
      <c r="J10" s="28"/>
      <c r="K10" s="28"/>
      <c r="L10" s="28"/>
      <c r="M10" s="28"/>
      <c r="N10" s="28"/>
      <c r="O10" s="4" t="n">
        <f aca="false">$F$2</f>
        <v>136445</v>
      </c>
      <c r="P10" s="4" t="str">
        <f aca="false">$F$1</f>
        <v>K. SWETHA DHARINI</v>
      </c>
      <c r="Q10" s="4" t="str">
        <f aca="false">Selected_Role</f>
        <v>Developer</v>
      </c>
      <c r="R10" s="4" t="str">
        <f aca="false">$K$2</f>
        <v>Grade B</v>
      </c>
      <c r="S10" s="4" t="str">
        <f aca="false">A10</f>
        <v>Software Development</v>
      </c>
      <c r="T10" s="4" t="str">
        <f aca="false">D10</f>
        <v>XTend </v>
      </c>
      <c r="U10" s="23" t="n">
        <f aca="false">E10</f>
        <v>2</v>
      </c>
      <c r="V10" s="4" t="n">
        <f aca="false">IF(AND(D10&lt;&gt;"",E10&gt;0,F10=""),1,0)</f>
        <v>1</v>
      </c>
      <c r="W10" s="4" t="n">
        <f aca="false">IF(AND(D10&lt;&gt;"",E10&gt;0,I10=""),1,0)</f>
        <v>0</v>
      </c>
    </row>
    <row r="11" customFormat="false" ht="15.95" hidden="true" customHeight="true" outlineLevel="1" collapsed="false">
      <c r="A11" s="24" t="s">
        <v>19</v>
      </c>
      <c r="B11" s="25" t="s">
        <v>32</v>
      </c>
      <c r="C11" s="25" t="s">
        <v>33</v>
      </c>
      <c r="D11" s="26" t="s">
        <v>34</v>
      </c>
      <c r="E11" s="27" t="n">
        <v>0</v>
      </c>
      <c r="F11" s="28"/>
      <c r="G11" s="28"/>
      <c r="H11" s="28"/>
      <c r="I11" s="28"/>
      <c r="J11" s="28"/>
      <c r="K11" s="28"/>
      <c r="L11" s="28"/>
      <c r="M11" s="28"/>
      <c r="N11" s="28"/>
      <c r="O11" s="4" t="n">
        <f aca="false">$F$2</f>
        <v>136445</v>
      </c>
      <c r="P11" s="4" t="str">
        <f aca="false">$F$1</f>
        <v>K. SWETHA DHARINI</v>
      </c>
      <c r="Q11" s="4" t="str">
        <f aca="false">Selected_Role</f>
        <v>Developer</v>
      </c>
      <c r="R11" s="4" t="str">
        <f aca="false">$K$2</f>
        <v>Grade B</v>
      </c>
      <c r="S11" s="4" t="str">
        <f aca="false">A11</f>
        <v>Software Development</v>
      </c>
      <c r="T11" s="4" t="str">
        <f aca="false">D11</f>
        <v>Python</v>
      </c>
      <c r="U11" s="23" t="n">
        <f aca="false">E11</f>
        <v>0</v>
      </c>
      <c r="V11" s="4" t="n">
        <f aca="false">IF(AND(D11&lt;&gt;"",E11&gt;0,F11=""),1,0)</f>
        <v>0</v>
      </c>
      <c r="W11" s="4" t="n">
        <f aca="false">IF(AND(D11&lt;&gt;"",E11&gt;0,I11=""),1,0)</f>
        <v>0</v>
      </c>
    </row>
    <row r="12" customFormat="false" ht="15.95" hidden="true" customHeight="true" outlineLevel="1" collapsed="false">
      <c r="A12" s="24" t="s">
        <v>19</v>
      </c>
      <c r="B12" s="25"/>
      <c r="C12" s="25" t="s">
        <v>35</v>
      </c>
      <c r="D12" s="26" t="s">
        <v>36</v>
      </c>
      <c r="E12" s="27" t="n">
        <v>0</v>
      </c>
      <c r="F12" s="28"/>
      <c r="G12" s="28"/>
      <c r="H12" s="28"/>
      <c r="I12" s="28"/>
      <c r="J12" s="28"/>
      <c r="K12" s="28"/>
      <c r="L12" s="28"/>
      <c r="M12" s="28"/>
      <c r="N12" s="28"/>
      <c r="O12" s="4" t="n">
        <f aca="false">$F$2</f>
        <v>136445</v>
      </c>
      <c r="P12" s="4" t="str">
        <f aca="false">$F$1</f>
        <v>K. SWETHA DHARINI</v>
      </c>
      <c r="Q12" s="4" t="str">
        <f aca="false">Selected_Role</f>
        <v>Developer</v>
      </c>
      <c r="R12" s="4" t="str">
        <f aca="false">$K$2</f>
        <v>Grade B</v>
      </c>
      <c r="S12" s="4" t="str">
        <f aca="false">A12</f>
        <v>Software Development</v>
      </c>
      <c r="T12" s="4" t="str">
        <f aca="false">D12</f>
        <v>Pearl</v>
      </c>
      <c r="U12" s="23" t="n">
        <f aca="false">E12</f>
        <v>0</v>
      </c>
      <c r="V12" s="4" t="n">
        <f aca="false">IF(AND(D12&lt;&gt;"",E12&gt;0,F12=""),1,0)</f>
        <v>0</v>
      </c>
      <c r="W12" s="4" t="n">
        <f aca="false">IF(AND(D12&lt;&gt;"",E12&gt;0,I12=""),1,0)</f>
        <v>0</v>
      </c>
    </row>
    <row r="13" customFormat="false" ht="15.95" hidden="true" customHeight="true" outlineLevel="1" collapsed="false">
      <c r="A13" s="24" t="s">
        <v>19</v>
      </c>
      <c r="B13" s="25"/>
      <c r="C13" s="25" t="s">
        <v>37</v>
      </c>
      <c r="D13" s="26" t="s">
        <v>38</v>
      </c>
      <c r="E13" s="27" t="n">
        <v>0</v>
      </c>
      <c r="F13" s="28"/>
      <c r="G13" s="28"/>
      <c r="H13" s="28"/>
      <c r="I13" s="28"/>
      <c r="J13" s="28"/>
      <c r="K13" s="28"/>
      <c r="L13" s="28"/>
      <c r="M13" s="28"/>
      <c r="N13" s="28"/>
      <c r="O13" s="4" t="n">
        <f aca="false">$F$2</f>
        <v>136445</v>
      </c>
      <c r="P13" s="4" t="str">
        <f aca="false">$F$1</f>
        <v>K. SWETHA DHARINI</v>
      </c>
      <c r="Q13" s="4" t="str">
        <f aca="false">Selected_Role</f>
        <v>Developer</v>
      </c>
      <c r="R13" s="4" t="str">
        <f aca="false">$K$2</f>
        <v>Grade B</v>
      </c>
      <c r="S13" s="4" t="str">
        <f aca="false">A13</f>
        <v>Software Development</v>
      </c>
      <c r="T13" s="4" t="str">
        <f aca="false">D13</f>
        <v>Shell</v>
      </c>
      <c r="U13" s="23" t="n">
        <f aca="false">E13</f>
        <v>0</v>
      </c>
      <c r="V13" s="4" t="n">
        <f aca="false">IF(AND(D13&lt;&gt;"",E13&gt;0,F13=""),1,0)</f>
        <v>0</v>
      </c>
      <c r="W13" s="4" t="n">
        <f aca="false">IF(AND(D13&lt;&gt;"",E13&gt;0,I13=""),1,0)</f>
        <v>0</v>
      </c>
    </row>
    <row r="14" customFormat="false" ht="15.95" hidden="true" customHeight="true" outlineLevel="1" collapsed="false">
      <c r="A14" s="24" t="s">
        <v>19</v>
      </c>
      <c r="B14" s="25"/>
      <c r="C14" s="25" t="s">
        <v>39</v>
      </c>
      <c r="D14" s="26" t="s">
        <v>40</v>
      </c>
      <c r="E14" s="27" t="n">
        <v>0</v>
      </c>
      <c r="F14" s="28"/>
      <c r="G14" s="28"/>
      <c r="H14" s="28"/>
      <c r="I14" s="28"/>
      <c r="J14" s="28"/>
      <c r="K14" s="28"/>
      <c r="L14" s="28"/>
      <c r="M14" s="28"/>
      <c r="N14" s="28"/>
      <c r="O14" s="4" t="n">
        <f aca="false">$F$2</f>
        <v>136445</v>
      </c>
      <c r="P14" s="4" t="str">
        <f aca="false">$F$1</f>
        <v>K. SWETHA DHARINI</v>
      </c>
      <c r="Q14" s="4" t="str">
        <f aca="false">Selected_Role</f>
        <v>Developer</v>
      </c>
      <c r="R14" s="4" t="str">
        <f aca="false">$K$2</f>
        <v>Grade B</v>
      </c>
      <c r="S14" s="4" t="str">
        <f aca="false">A14</f>
        <v>Software Development</v>
      </c>
      <c r="T14" s="4" t="str">
        <f aca="false">D14</f>
        <v>Bash, Bash</v>
      </c>
      <c r="U14" s="23" t="n">
        <f aca="false">E14</f>
        <v>0</v>
      </c>
      <c r="V14" s="4" t="n">
        <f aca="false">IF(AND(D14&lt;&gt;"",E14&gt;0,F14=""),1,0)</f>
        <v>0</v>
      </c>
      <c r="W14" s="4" t="n">
        <f aca="false">IF(AND(D14&lt;&gt;"",E14&gt;0,I14=""),1,0)</f>
        <v>0</v>
      </c>
    </row>
    <row r="15" customFormat="false" ht="15.95" hidden="true" customHeight="true" outlineLevel="1" collapsed="false">
      <c r="A15" s="24" t="s">
        <v>19</v>
      </c>
      <c r="B15" s="25"/>
      <c r="C15" s="25" t="s">
        <v>41</v>
      </c>
      <c r="D15" s="26" t="s">
        <v>42</v>
      </c>
      <c r="E15" s="27" t="n">
        <v>0</v>
      </c>
      <c r="F15" s="28"/>
      <c r="G15" s="28"/>
      <c r="H15" s="28"/>
      <c r="I15" s="28"/>
      <c r="J15" s="28"/>
      <c r="K15" s="28"/>
      <c r="L15" s="28"/>
      <c r="M15" s="28"/>
      <c r="N15" s="28"/>
      <c r="O15" s="4" t="n">
        <f aca="false">$F$2</f>
        <v>136445</v>
      </c>
      <c r="P15" s="4" t="str">
        <f aca="false">$F$1</f>
        <v>K. SWETHA DHARINI</v>
      </c>
      <c r="Q15" s="4" t="str">
        <f aca="false">Selected_Role</f>
        <v>Developer</v>
      </c>
      <c r="R15" s="4" t="str">
        <f aca="false">$K$2</f>
        <v>Grade B</v>
      </c>
      <c r="S15" s="4" t="str">
        <f aca="false">A15</f>
        <v>Software Development</v>
      </c>
      <c r="T15" s="4" t="str">
        <f aca="false">D15</f>
        <v>CAPL</v>
      </c>
      <c r="U15" s="23" t="n">
        <f aca="false">E15</f>
        <v>0</v>
      </c>
      <c r="V15" s="4" t="n">
        <f aca="false">IF(AND(D15&lt;&gt;"",E15&gt;0,F15=""),1,0)</f>
        <v>0</v>
      </c>
      <c r="W15" s="4" t="n">
        <f aca="false">IF(AND(D15&lt;&gt;"",E15&gt;0,I15=""),1,0)</f>
        <v>0</v>
      </c>
    </row>
    <row r="16" customFormat="false" ht="15.95" hidden="true" customHeight="true" outlineLevel="1" collapsed="false">
      <c r="A16" s="24" t="s">
        <v>19</v>
      </c>
      <c r="B16" s="25" t="s">
        <v>43</v>
      </c>
      <c r="C16" s="25" t="s">
        <v>44</v>
      </c>
      <c r="D16" s="26" t="s">
        <v>45</v>
      </c>
      <c r="E16" s="27" t="n">
        <v>0</v>
      </c>
      <c r="F16" s="28"/>
      <c r="G16" s="28"/>
      <c r="H16" s="28"/>
      <c r="I16" s="28"/>
      <c r="J16" s="28"/>
      <c r="K16" s="28"/>
      <c r="L16" s="28"/>
      <c r="M16" s="28"/>
      <c r="N16" s="28"/>
      <c r="O16" s="4" t="n">
        <f aca="false">$F$2</f>
        <v>136445</v>
      </c>
      <c r="P16" s="4" t="str">
        <f aca="false">$F$1</f>
        <v>K. SWETHA DHARINI</v>
      </c>
      <c r="Q16" s="4" t="str">
        <f aca="false">Selected_Role</f>
        <v>Developer</v>
      </c>
      <c r="R16" s="4" t="str">
        <f aca="false">$K$2</f>
        <v>Grade B</v>
      </c>
      <c r="S16" s="4" t="str">
        <f aca="false">A16</f>
        <v>Software Development</v>
      </c>
      <c r="T16" s="4" t="str">
        <f aca="false">D16</f>
        <v>Requirements Engineering/Management</v>
      </c>
      <c r="U16" s="23" t="n">
        <f aca="false">E16</f>
        <v>0</v>
      </c>
      <c r="V16" s="4" t="n">
        <f aca="false">IF(AND(D16&lt;&gt;"",E16&gt;0,F16=""),1,0)</f>
        <v>0</v>
      </c>
      <c r="W16" s="4" t="n">
        <f aca="false">IF(AND(D16&lt;&gt;"",E16&gt;0,I16=""),1,0)</f>
        <v>0</v>
      </c>
    </row>
    <row r="17" customFormat="false" ht="15.95" hidden="true" customHeight="true" outlineLevel="1" collapsed="false">
      <c r="A17" s="24" t="s">
        <v>19</v>
      </c>
      <c r="B17" s="25"/>
      <c r="C17" s="25" t="s">
        <v>46</v>
      </c>
      <c r="D17" s="26" t="s">
        <v>47</v>
      </c>
      <c r="E17" s="27" t="n">
        <v>0</v>
      </c>
      <c r="F17" s="28"/>
      <c r="G17" s="28"/>
      <c r="H17" s="28"/>
      <c r="I17" s="28"/>
      <c r="J17" s="28"/>
      <c r="K17" s="28"/>
      <c r="L17" s="28"/>
      <c r="M17" s="28"/>
      <c r="N17" s="28"/>
      <c r="O17" s="4" t="n">
        <f aca="false">$F$2</f>
        <v>136445</v>
      </c>
      <c r="P17" s="4" t="str">
        <f aca="false">$F$1</f>
        <v>K. SWETHA DHARINI</v>
      </c>
      <c r="Q17" s="4" t="str">
        <f aca="false">Selected_Role</f>
        <v>Developer</v>
      </c>
      <c r="R17" s="4" t="str">
        <f aca="false">$K$2</f>
        <v>Grade B</v>
      </c>
      <c r="S17" s="4" t="str">
        <f aca="false">A17</f>
        <v>Software Development</v>
      </c>
      <c r="T17" s="4" t="str">
        <f aca="false">D17</f>
        <v>Requirements Management Tools like DOORS/DNG/PTC/Etc.</v>
      </c>
      <c r="U17" s="23" t="n">
        <f aca="false">E17</f>
        <v>0</v>
      </c>
      <c r="V17" s="4" t="n">
        <f aca="false">IF(AND(D17&lt;&gt;"",E17&gt;0,F17=""),1,0)</f>
        <v>0</v>
      </c>
      <c r="W17" s="4" t="n">
        <f aca="false">IF(AND(D17&lt;&gt;"",E17&gt;0,I17=""),1,0)</f>
        <v>0</v>
      </c>
    </row>
    <row r="18" customFormat="false" ht="15.95" hidden="true" customHeight="true" outlineLevel="1" collapsed="false">
      <c r="A18" s="24" t="s">
        <v>19</v>
      </c>
      <c r="B18" s="25"/>
      <c r="C18" s="25" t="s">
        <v>48</v>
      </c>
      <c r="D18" s="26" t="s">
        <v>49</v>
      </c>
      <c r="E18" s="27" t="n">
        <v>0</v>
      </c>
      <c r="F18" s="28"/>
      <c r="G18" s="28"/>
      <c r="H18" s="28"/>
      <c r="I18" s="28"/>
      <c r="J18" s="28"/>
      <c r="K18" s="28"/>
      <c r="L18" s="28"/>
      <c r="M18" s="28"/>
      <c r="N18" s="28"/>
      <c r="O18" s="4" t="n">
        <f aca="false">$F$2</f>
        <v>136445</v>
      </c>
      <c r="P18" s="4" t="str">
        <f aca="false">$F$1</f>
        <v>K. SWETHA DHARINI</v>
      </c>
      <c r="Q18" s="4" t="str">
        <f aca="false">Selected_Role</f>
        <v>Developer</v>
      </c>
      <c r="R18" s="4" t="str">
        <f aca="false">$K$2</f>
        <v>Grade B</v>
      </c>
      <c r="S18" s="4" t="str">
        <f aca="false">A18</f>
        <v>Software Development</v>
      </c>
      <c r="T18" s="4" t="str">
        <f aca="false">D18</f>
        <v>Design Engineering</v>
      </c>
      <c r="U18" s="23" t="n">
        <f aca="false">E18</f>
        <v>0</v>
      </c>
      <c r="V18" s="4" t="n">
        <f aca="false">IF(AND(D18&lt;&gt;"",E18&gt;0,F18=""),1,0)</f>
        <v>0</v>
      </c>
      <c r="W18" s="4" t="n">
        <f aca="false">IF(AND(D18&lt;&gt;"",E18&gt;0,I18=""),1,0)</f>
        <v>0</v>
      </c>
    </row>
    <row r="19" customFormat="false" ht="15.95" hidden="true" customHeight="true" outlineLevel="1" collapsed="false">
      <c r="A19" s="24" t="s">
        <v>19</v>
      </c>
      <c r="B19" s="25"/>
      <c r="C19" s="25" t="s">
        <v>50</v>
      </c>
      <c r="D19" s="26" t="s">
        <v>51</v>
      </c>
      <c r="E19" s="27" t="n"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4" t="n">
        <f aca="false">$F$2</f>
        <v>136445</v>
      </c>
      <c r="P19" s="4" t="str">
        <f aca="false">$F$1</f>
        <v>K. SWETHA DHARINI</v>
      </c>
      <c r="Q19" s="4" t="str">
        <f aca="false">Selected_Role</f>
        <v>Developer</v>
      </c>
      <c r="R19" s="4" t="str">
        <f aca="false">$K$2</f>
        <v>Grade B</v>
      </c>
      <c r="S19" s="4" t="str">
        <f aca="false">A19</f>
        <v>Software Development</v>
      </c>
      <c r="T19" s="4" t="str">
        <f aca="false">D19</f>
        <v>OOD - Design Patterns</v>
      </c>
      <c r="U19" s="23" t="n">
        <f aca="false">E19</f>
        <v>0</v>
      </c>
      <c r="V19" s="4" t="n">
        <f aca="false">IF(AND(D19&lt;&gt;"",E19&gt;0,F19=""),1,0)</f>
        <v>0</v>
      </c>
      <c r="W19" s="4" t="n">
        <f aca="false">IF(AND(D19&lt;&gt;"",E19&gt;0,I19=""),1,0)</f>
        <v>0</v>
      </c>
    </row>
    <row r="20" customFormat="false" ht="15.95" hidden="true" customHeight="true" outlineLevel="1" collapsed="false">
      <c r="A20" s="24" t="s">
        <v>19</v>
      </c>
      <c r="B20" s="25"/>
      <c r="C20" s="25" t="s">
        <v>52</v>
      </c>
      <c r="D20" s="26" t="s">
        <v>53</v>
      </c>
      <c r="E20" s="27" t="n">
        <v>0</v>
      </c>
      <c r="F20" s="28"/>
      <c r="G20" s="28"/>
      <c r="H20" s="28"/>
      <c r="I20" s="28"/>
      <c r="J20" s="28"/>
      <c r="K20" s="28"/>
      <c r="L20" s="28"/>
      <c r="M20" s="28"/>
      <c r="N20" s="28"/>
      <c r="O20" s="4" t="n">
        <f aca="false">$F$2</f>
        <v>136445</v>
      </c>
      <c r="P20" s="4" t="str">
        <f aca="false">$F$1</f>
        <v>K. SWETHA DHARINI</v>
      </c>
      <c r="Q20" s="4" t="str">
        <f aca="false">Selected_Role</f>
        <v>Developer</v>
      </c>
      <c r="R20" s="4" t="str">
        <f aca="false">$K$2</f>
        <v>Grade B</v>
      </c>
      <c r="S20" s="4" t="str">
        <f aca="false">A20</f>
        <v>Software Development</v>
      </c>
      <c r="T20" s="4" t="str">
        <f aca="false">D20</f>
        <v>OOD - UML &amp; Tools Like EA, Rhapsody, etc.</v>
      </c>
      <c r="U20" s="23" t="n">
        <f aca="false">E20</f>
        <v>0</v>
      </c>
      <c r="V20" s="4" t="n">
        <f aca="false">IF(AND(D20&lt;&gt;"",E20&gt;0,F20=""),1,0)</f>
        <v>0</v>
      </c>
      <c r="W20" s="4" t="n">
        <f aca="false">IF(AND(D20&lt;&gt;"",E20&gt;0,I20=""),1,0)</f>
        <v>0</v>
      </c>
    </row>
    <row r="21" customFormat="false" ht="15.95" hidden="true" customHeight="true" outlineLevel="1" collapsed="false">
      <c r="A21" s="24" t="s">
        <v>19</v>
      </c>
      <c r="B21" s="25"/>
      <c r="C21" s="25" t="s">
        <v>54</v>
      </c>
      <c r="D21" s="26" t="s">
        <v>55</v>
      </c>
      <c r="E21" s="27" t="n">
        <v>0</v>
      </c>
      <c r="F21" s="28"/>
      <c r="G21" s="28"/>
      <c r="H21" s="28"/>
      <c r="I21" s="28"/>
      <c r="J21" s="28"/>
      <c r="K21" s="28"/>
      <c r="L21" s="28"/>
      <c r="M21" s="28"/>
      <c r="N21" s="28"/>
      <c r="O21" s="4" t="n">
        <f aca="false">$F$2</f>
        <v>136445</v>
      </c>
      <c r="P21" s="4" t="str">
        <f aca="false">$F$1</f>
        <v>K. SWETHA DHARINI</v>
      </c>
      <c r="Q21" s="4" t="str">
        <f aca="false">Selected_Role</f>
        <v>Developer</v>
      </c>
      <c r="R21" s="4" t="str">
        <f aca="false">$K$2</f>
        <v>Grade B</v>
      </c>
      <c r="S21" s="4" t="str">
        <f aca="false">A21</f>
        <v>Software Development</v>
      </c>
      <c r="T21" s="4" t="str">
        <f aca="false">D21</f>
        <v>Continuous Integration using CBA/Katapault/etc</v>
      </c>
      <c r="U21" s="23" t="n">
        <f aca="false">E21</f>
        <v>0</v>
      </c>
      <c r="V21" s="4" t="n">
        <f aca="false">IF(AND(D21&lt;&gt;"",E21&gt;0,F21=""),1,0)</f>
        <v>0</v>
      </c>
      <c r="W21" s="4" t="n">
        <f aca="false">IF(AND(D21&lt;&gt;"",E21&gt;0,I21=""),1,0)</f>
        <v>0</v>
      </c>
    </row>
    <row r="22" customFormat="false" ht="15.95" hidden="true" customHeight="true" outlineLevel="1" collapsed="false">
      <c r="A22" s="24" t="s">
        <v>19</v>
      </c>
      <c r="B22" s="25"/>
      <c r="C22" s="25" t="s">
        <v>56</v>
      </c>
      <c r="D22" s="26" t="s">
        <v>57</v>
      </c>
      <c r="E22" s="27" t="n">
        <v>0</v>
      </c>
      <c r="F22" s="28"/>
      <c r="G22" s="28"/>
      <c r="H22" s="28"/>
      <c r="I22" s="28"/>
      <c r="J22" s="28"/>
      <c r="K22" s="28"/>
      <c r="L22" s="28"/>
      <c r="M22" s="28"/>
      <c r="N22" s="28"/>
      <c r="O22" s="4" t="n">
        <f aca="false">$F$2</f>
        <v>136445</v>
      </c>
      <c r="P22" s="4" t="str">
        <f aca="false">$F$1</f>
        <v>K. SWETHA DHARINI</v>
      </c>
      <c r="Q22" s="4" t="str">
        <f aca="false">Selected_Role</f>
        <v>Developer</v>
      </c>
      <c r="R22" s="4" t="str">
        <f aca="false">$K$2</f>
        <v>Grade B</v>
      </c>
      <c r="S22" s="4" t="str">
        <f aca="false">A22</f>
        <v>Software Development</v>
      </c>
      <c r="T22" s="4" t="str">
        <f aca="false">D22</f>
        <v>Static Analysis using tools like QAC, Polyspace, etc.)</v>
      </c>
      <c r="U22" s="23" t="n">
        <f aca="false">E22</f>
        <v>0</v>
      </c>
      <c r="V22" s="4" t="n">
        <f aca="false">IF(AND(D22&lt;&gt;"",E22&gt;0,F22=""),1,0)</f>
        <v>0</v>
      </c>
      <c r="W22" s="4" t="n">
        <f aca="false">IF(AND(D22&lt;&gt;"",E22&gt;0,I22=""),1,0)</f>
        <v>0</v>
      </c>
    </row>
    <row r="23" customFormat="false" ht="15.95" hidden="true" customHeight="true" outlineLevel="1" collapsed="false">
      <c r="A23" s="24" t="s">
        <v>19</v>
      </c>
      <c r="B23" s="25" t="s">
        <v>58</v>
      </c>
      <c r="C23" s="25" t="s">
        <v>59</v>
      </c>
      <c r="D23" s="26" t="s">
        <v>60</v>
      </c>
      <c r="E23" s="27" t="n">
        <v>2</v>
      </c>
      <c r="F23" s="28" t="s">
        <v>61</v>
      </c>
      <c r="G23" s="28"/>
      <c r="H23" s="28"/>
      <c r="I23" s="28" t="s">
        <v>62</v>
      </c>
      <c r="J23" s="28"/>
      <c r="K23" s="28"/>
      <c r="L23" s="28"/>
      <c r="M23" s="28"/>
      <c r="N23" s="28"/>
      <c r="O23" s="4" t="n">
        <f aca="false">$F$2</f>
        <v>136445</v>
      </c>
      <c r="P23" s="4" t="str">
        <f aca="false">$F$1</f>
        <v>K. SWETHA DHARINI</v>
      </c>
      <c r="Q23" s="4" t="str">
        <f aca="false">Selected_Role</f>
        <v>Developer</v>
      </c>
      <c r="R23" s="4" t="str">
        <f aca="false">$K$2</f>
        <v>Grade B</v>
      </c>
      <c r="S23" s="4" t="str">
        <f aca="false">A23</f>
        <v>Software Development</v>
      </c>
      <c r="T23" s="4" t="str">
        <f aca="false">D23</f>
        <v>Communication Protocols (CAN/LIN/Flexray/Ethernet/etc.) &amp; Tools CANoe/VSPY/Etc.</v>
      </c>
      <c r="U23" s="23" t="n">
        <f aca="false">E23</f>
        <v>2</v>
      </c>
      <c r="V23" s="4" t="n">
        <f aca="false">IF(AND(D23&lt;&gt;"",E23&gt;0,F23=""),1,0)</f>
        <v>0</v>
      </c>
      <c r="W23" s="4" t="n">
        <f aca="false">IF(AND(D23&lt;&gt;"",E23&gt;0,I23=""),1,0)</f>
        <v>0</v>
      </c>
    </row>
    <row r="24" customFormat="false" ht="15.95" hidden="true" customHeight="true" outlineLevel="1" collapsed="false">
      <c r="A24" s="24" t="s">
        <v>19</v>
      </c>
      <c r="B24" s="25"/>
      <c r="C24" s="25" t="s">
        <v>63</v>
      </c>
      <c r="D24" s="26" t="s">
        <v>64</v>
      </c>
      <c r="E24" s="27" t="n">
        <v>0</v>
      </c>
      <c r="F24" s="28"/>
      <c r="G24" s="28"/>
      <c r="H24" s="28"/>
      <c r="I24" s="28"/>
      <c r="J24" s="28"/>
      <c r="K24" s="28"/>
      <c r="L24" s="28"/>
      <c r="M24" s="28"/>
      <c r="N24" s="28"/>
      <c r="O24" s="4" t="n">
        <f aca="false">$F$2</f>
        <v>136445</v>
      </c>
      <c r="P24" s="4" t="str">
        <f aca="false">$F$1</f>
        <v>K. SWETHA DHARINI</v>
      </c>
      <c r="Q24" s="4" t="str">
        <f aca="false">Selected_Role</f>
        <v>Developer</v>
      </c>
      <c r="R24" s="4" t="str">
        <f aca="false">$K$2</f>
        <v>Grade B</v>
      </c>
      <c r="S24" s="4" t="str">
        <f aca="false">A24</f>
        <v>Software Development</v>
      </c>
      <c r="T24" s="4" t="str">
        <f aca="false">D24</f>
        <v>Diagnostic Services &amp; Protocols (UDS)</v>
      </c>
      <c r="U24" s="23" t="n">
        <f aca="false">E24</f>
        <v>0</v>
      </c>
      <c r="V24" s="4" t="n">
        <f aca="false">IF(AND(D24&lt;&gt;"",E24&gt;0,F24=""),1,0)</f>
        <v>0</v>
      </c>
      <c r="W24" s="4" t="n">
        <f aca="false">IF(AND(D24&lt;&gt;"",E24&gt;0,I24=""),1,0)</f>
        <v>0</v>
      </c>
    </row>
    <row r="25" customFormat="false" ht="15.95" hidden="true" customHeight="true" outlineLevel="1" collapsed="false">
      <c r="A25" s="24" t="s">
        <v>19</v>
      </c>
      <c r="B25" s="25" t="s">
        <v>65</v>
      </c>
      <c r="C25" s="25" t="s">
        <v>66</v>
      </c>
      <c r="D25" s="26" t="s">
        <v>67</v>
      </c>
      <c r="E25" s="27" t="n">
        <v>2</v>
      </c>
      <c r="F25" s="28"/>
      <c r="G25" s="28"/>
      <c r="H25" s="28"/>
      <c r="I25" s="28" t="s">
        <v>62</v>
      </c>
      <c r="J25" s="28"/>
      <c r="K25" s="28"/>
      <c r="L25" s="28"/>
      <c r="M25" s="28"/>
      <c r="N25" s="28"/>
      <c r="O25" s="4" t="n">
        <f aca="false">$F$2</f>
        <v>136445</v>
      </c>
      <c r="P25" s="4" t="str">
        <f aca="false">$F$1</f>
        <v>K. SWETHA DHARINI</v>
      </c>
      <c r="Q25" s="4" t="str">
        <f aca="false">Selected_Role</f>
        <v>Developer</v>
      </c>
      <c r="R25" s="4" t="str">
        <f aca="false">$K$2</f>
        <v>Grade B</v>
      </c>
      <c r="S25" s="4" t="str">
        <f aca="false">A25</f>
        <v>Software Development</v>
      </c>
      <c r="T25" s="4" t="str">
        <f aca="false">D25</f>
        <v>Microcontrollers</v>
      </c>
      <c r="U25" s="23" t="n">
        <f aca="false">E25</f>
        <v>2</v>
      </c>
      <c r="V25" s="4" t="n">
        <f aca="false">IF(AND(D25&lt;&gt;"",E25&gt;0,F25=""),1,0)</f>
        <v>1</v>
      </c>
      <c r="W25" s="4" t="n">
        <f aca="false">IF(AND(D25&lt;&gt;"",E25&gt;0,I25=""),1,0)</f>
        <v>0</v>
      </c>
    </row>
    <row r="26" customFormat="false" ht="15.95" hidden="true" customHeight="true" outlineLevel="1" collapsed="false">
      <c r="A26" s="24" t="s">
        <v>19</v>
      </c>
      <c r="B26" s="25"/>
      <c r="C26" s="25" t="s">
        <v>68</v>
      </c>
      <c r="D26" s="26" t="s">
        <v>69</v>
      </c>
      <c r="E26" s="27" t="n">
        <v>0</v>
      </c>
      <c r="F26" s="28"/>
      <c r="G26" s="28"/>
      <c r="H26" s="28"/>
      <c r="I26" s="28"/>
      <c r="J26" s="28"/>
      <c r="K26" s="28"/>
      <c r="L26" s="28"/>
      <c r="M26" s="28"/>
      <c r="N26" s="28"/>
      <c r="O26" s="4" t="n">
        <f aca="false">$F$2</f>
        <v>136445</v>
      </c>
      <c r="P26" s="4" t="str">
        <f aca="false">$F$1</f>
        <v>K. SWETHA DHARINI</v>
      </c>
      <c r="Q26" s="4" t="str">
        <f aca="false">Selected_Role</f>
        <v>Developer</v>
      </c>
      <c r="R26" s="4" t="str">
        <f aca="false">$K$2</f>
        <v>Grade B</v>
      </c>
      <c r="S26" s="4" t="str">
        <f aca="false">A26</f>
        <v>Software Development</v>
      </c>
      <c r="T26" s="4" t="str">
        <f aca="false">D26</f>
        <v>Multicore Processors</v>
      </c>
      <c r="U26" s="23" t="n">
        <f aca="false">E26</f>
        <v>0</v>
      </c>
      <c r="V26" s="4" t="n">
        <f aca="false">IF(AND(D26&lt;&gt;"",E26&gt;0,F26=""),1,0)</f>
        <v>0</v>
      </c>
      <c r="W26" s="4" t="n">
        <f aca="false">IF(AND(D26&lt;&gt;"",E26&gt;0,I26=""),1,0)</f>
        <v>0</v>
      </c>
    </row>
    <row r="27" customFormat="false" ht="15.95" hidden="false" customHeight="true" outlineLevel="0" collapsed="false">
      <c r="A27" s="19" t="s">
        <v>70</v>
      </c>
      <c r="B27" s="29"/>
      <c r="C27" s="30"/>
      <c r="D27" s="31"/>
      <c r="E27" s="32" t="n">
        <f aca="false">IFERROR(AVERAGE(E28:E35),"")</f>
        <v>0.5</v>
      </c>
      <c r="F27" s="22"/>
      <c r="G27" s="22"/>
      <c r="H27" s="22"/>
      <c r="I27" s="22"/>
      <c r="J27" s="22"/>
      <c r="K27" s="22"/>
      <c r="L27" s="22"/>
      <c r="M27" s="22"/>
      <c r="N27" s="22"/>
      <c r="O27" s="4" t="n">
        <f aca="false">$F$2</f>
        <v>136445</v>
      </c>
      <c r="P27" s="4" t="str">
        <f aca="false">$F$1</f>
        <v>K. SWETHA DHARINI</v>
      </c>
      <c r="Q27" s="4" t="str">
        <f aca="false">Selected_Role</f>
        <v>Developer</v>
      </c>
      <c r="R27" s="4" t="str">
        <f aca="false">$K$2</f>
        <v>Grade B</v>
      </c>
      <c r="S27" s="4" t="str">
        <f aca="false">A27</f>
        <v>Testing</v>
      </c>
      <c r="T27" s="4" t="n">
        <f aca="false">D27</f>
        <v>0</v>
      </c>
      <c r="U27" s="23" t="n">
        <f aca="false">E27</f>
        <v>0.5</v>
      </c>
      <c r="V27" s="4" t="n">
        <f aca="false">IF(AND(D27&lt;&gt;"",E27&gt;0,F27=""),1,0)</f>
        <v>0</v>
      </c>
      <c r="W27" s="4" t="n">
        <f aca="false">IF(AND(D27&lt;&gt;"",E27&gt;0,I27=""),1,0)</f>
        <v>0</v>
      </c>
    </row>
    <row r="28" customFormat="false" ht="15.95" hidden="true" customHeight="true" outlineLevel="1" collapsed="false">
      <c r="A28" s="24" t="s">
        <v>70</v>
      </c>
      <c r="B28" s="25" t="s">
        <v>71</v>
      </c>
      <c r="C28" s="25" t="s">
        <v>72</v>
      </c>
      <c r="D28" s="26" t="s">
        <v>73</v>
      </c>
      <c r="E28" s="27" t="n">
        <v>2</v>
      </c>
      <c r="F28" s="28"/>
      <c r="G28" s="28"/>
      <c r="H28" s="28"/>
      <c r="I28" s="28"/>
      <c r="J28" s="28"/>
      <c r="K28" s="28"/>
      <c r="L28" s="28"/>
      <c r="M28" s="28"/>
      <c r="N28" s="28"/>
      <c r="O28" s="4" t="n">
        <f aca="false">$F$2</f>
        <v>136445</v>
      </c>
      <c r="P28" s="4" t="str">
        <f aca="false">$F$1</f>
        <v>K. SWETHA DHARINI</v>
      </c>
      <c r="Q28" s="4" t="str">
        <f aca="false">Selected_Role</f>
        <v>Developer</v>
      </c>
      <c r="R28" s="4" t="str">
        <f aca="false">$K$2</f>
        <v>Grade B</v>
      </c>
      <c r="S28" s="4" t="str">
        <f aca="false">A28</f>
        <v>Testing</v>
      </c>
      <c r="T28" s="4" t="str">
        <f aca="false">D28</f>
        <v>Knowledge of Testing Life Cycle</v>
      </c>
      <c r="U28" s="23" t="n">
        <f aca="false">E28</f>
        <v>2</v>
      </c>
      <c r="V28" s="4" t="n">
        <f aca="false">IF(AND(D28&lt;&gt;"",E28&gt;0,F28=""),1,0)</f>
        <v>1</v>
      </c>
      <c r="W28" s="4" t="n">
        <f aca="false">IF(AND(D28&lt;&gt;"",E28&gt;0,I28=""),1,0)</f>
        <v>1</v>
      </c>
    </row>
    <row r="29" customFormat="false" ht="15.95" hidden="true" customHeight="true" outlineLevel="1" collapsed="false">
      <c r="A29" s="24" t="s">
        <v>70</v>
      </c>
      <c r="B29" s="25"/>
      <c r="C29" s="25" t="s">
        <v>74</v>
      </c>
      <c r="D29" s="26" t="s">
        <v>75</v>
      </c>
      <c r="E29" s="27" t="n">
        <v>1</v>
      </c>
      <c r="F29" s="28"/>
      <c r="G29" s="28"/>
      <c r="H29" s="28"/>
      <c r="I29" s="28"/>
      <c r="J29" s="28"/>
      <c r="K29" s="28"/>
      <c r="L29" s="28"/>
      <c r="M29" s="28"/>
      <c r="N29" s="28"/>
      <c r="O29" s="4" t="n">
        <f aca="false">$F$2</f>
        <v>136445</v>
      </c>
      <c r="P29" s="4" t="str">
        <f aca="false">$F$1</f>
        <v>K. SWETHA DHARINI</v>
      </c>
      <c r="Q29" s="4" t="str">
        <f aca="false">Selected_Role</f>
        <v>Developer</v>
      </c>
      <c r="R29" s="4" t="str">
        <f aca="false">$K$2</f>
        <v>Grade B</v>
      </c>
      <c r="S29" s="4" t="str">
        <f aca="false">A29</f>
        <v>Testing</v>
      </c>
      <c r="T29" s="4" t="str">
        <f aca="false">D29</f>
        <v>Test Case Design &amp; Development</v>
      </c>
      <c r="U29" s="23" t="n">
        <f aca="false">E29</f>
        <v>1</v>
      </c>
      <c r="V29" s="4" t="n">
        <f aca="false">IF(AND(D29&lt;&gt;"",E29&gt;0,F29=""),1,0)</f>
        <v>1</v>
      </c>
      <c r="W29" s="4" t="n">
        <f aca="false">IF(AND(D29&lt;&gt;"",E29&gt;0,I29=""),1,0)</f>
        <v>1</v>
      </c>
    </row>
    <row r="30" customFormat="false" ht="15.95" hidden="true" customHeight="true" outlineLevel="1" collapsed="false">
      <c r="A30" s="24" t="s">
        <v>70</v>
      </c>
      <c r="B30" s="25"/>
      <c r="C30" s="25" t="s">
        <v>76</v>
      </c>
      <c r="D30" s="26" t="s">
        <v>77</v>
      </c>
      <c r="E30" s="27" t="n">
        <v>1</v>
      </c>
      <c r="F30" s="28"/>
      <c r="G30" s="28"/>
      <c r="H30" s="28"/>
      <c r="I30" s="28"/>
      <c r="J30" s="28"/>
      <c r="K30" s="28"/>
      <c r="L30" s="28"/>
      <c r="M30" s="28"/>
      <c r="N30" s="28"/>
      <c r="O30" s="4" t="n">
        <f aca="false">$F$2</f>
        <v>136445</v>
      </c>
      <c r="P30" s="4" t="str">
        <f aca="false">$F$1</f>
        <v>K. SWETHA DHARINI</v>
      </c>
      <c r="Q30" s="4" t="str">
        <f aca="false">Selected_Role</f>
        <v>Developer</v>
      </c>
      <c r="R30" s="4" t="str">
        <f aca="false">$K$2</f>
        <v>Grade B</v>
      </c>
      <c r="S30" s="4" t="str">
        <f aca="false">A30</f>
        <v>Testing</v>
      </c>
      <c r="T30" s="4" t="str">
        <f aca="false">D30</f>
        <v>Test Automation Development</v>
      </c>
      <c r="U30" s="23" t="n">
        <f aca="false">E30</f>
        <v>1</v>
      </c>
      <c r="V30" s="4" t="n">
        <f aca="false">IF(AND(D30&lt;&gt;"",E30&gt;0,F30=""),1,0)</f>
        <v>1</v>
      </c>
      <c r="W30" s="4" t="n">
        <f aca="false">IF(AND(D30&lt;&gt;"",E30&gt;0,I30=""),1,0)</f>
        <v>1</v>
      </c>
    </row>
    <row r="31" customFormat="false" ht="15.95" hidden="true" customHeight="true" outlineLevel="1" collapsed="false">
      <c r="A31" s="24" t="s">
        <v>70</v>
      </c>
      <c r="B31" s="25"/>
      <c r="C31" s="25" t="s">
        <v>78</v>
      </c>
      <c r="D31" s="26" t="s">
        <v>79</v>
      </c>
      <c r="E31" s="27" t="n">
        <v>0</v>
      </c>
      <c r="F31" s="28"/>
      <c r="G31" s="28"/>
      <c r="H31" s="28"/>
      <c r="I31" s="28"/>
      <c r="J31" s="28"/>
      <c r="K31" s="28"/>
      <c r="L31" s="28"/>
      <c r="M31" s="28"/>
      <c r="N31" s="28"/>
      <c r="O31" s="4" t="n">
        <f aca="false">$F$2</f>
        <v>136445</v>
      </c>
      <c r="P31" s="4" t="str">
        <f aca="false">$F$1</f>
        <v>K. SWETHA DHARINI</v>
      </c>
      <c r="Q31" s="4" t="str">
        <f aca="false">Selected_Role</f>
        <v>Developer</v>
      </c>
      <c r="R31" s="4" t="str">
        <f aca="false">$K$2</f>
        <v>Grade B</v>
      </c>
      <c r="S31" s="4" t="str">
        <f aca="false">A31</f>
        <v>Testing</v>
      </c>
      <c r="T31" s="4" t="str">
        <f aca="false">D31</f>
        <v>Test Management Tools like RQM, HPQC, etc.)</v>
      </c>
      <c r="U31" s="23" t="n">
        <f aca="false">E31</f>
        <v>0</v>
      </c>
      <c r="V31" s="4" t="n">
        <f aca="false">IF(AND(D31&lt;&gt;"",E31&gt;0,F31=""),1,0)</f>
        <v>0</v>
      </c>
      <c r="W31" s="4" t="n">
        <f aca="false">IF(AND(D31&lt;&gt;"",E31&gt;0,I31=""),1,0)</f>
        <v>0</v>
      </c>
    </row>
    <row r="32" customFormat="false" ht="15.95" hidden="true" customHeight="true" outlineLevel="1" collapsed="false">
      <c r="A32" s="24" t="s">
        <v>70</v>
      </c>
      <c r="B32" s="25" t="s">
        <v>80</v>
      </c>
      <c r="C32" s="25" t="s">
        <v>81</v>
      </c>
      <c r="D32" s="26" t="s">
        <v>82</v>
      </c>
      <c r="E32" s="27" t="n">
        <v>0</v>
      </c>
      <c r="F32" s="28"/>
      <c r="G32" s="28"/>
      <c r="H32" s="28"/>
      <c r="I32" s="28"/>
      <c r="J32" s="28"/>
      <c r="K32" s="28"/>
      <c r="L32" s="28"/>
      <c r="M32" s="28"/>
      <c r="N32" s="28"/>
      <c r="O32" s="4" t="n">
        <f aca="false">$F$2</f>
        <v>136445</v>
      </c>
      <c r="P32" s="4" t="str">
        <f aca="false">$F$1</f>
        <v>K. SWETHA DHARINI</v>
      </c>
      <c r="Q32" s="4" t="str">
        <f aca="false">Selected_Role</f>
        <v>Developer</v>
      </c>
      <c r="R32" s="4" t="str">
        <f aca="false">$K$2</f>
        <v>Grade B</v>
      </c>
      <c r="S32" s="4" t="str">
        <f aca="false">A32</f>
        <v>Testing</v>
      </c>
      <c r="T32" s="4" t="str">
        <f aca="false">D32</f>
        <v>Unit Testing </v>
      </c>
      <c r="U32" s="23" t="n">
        <f aca="false">E32</f>
        <v>0</v>
      </c>
      <c r="V32" s="4" t="n">
        <f aca="false">IF(AND(D32&lt;&gt;"",E32&gt;0,F32=""),1,0)</f>
        <v>0</v>
      </c>
      <c r="W32" s="4" t="n">
        <f aca="false">IF(AND(D32&lt;&gt;"",E32&gt;0,I32=""),1,0)</f>
        <v>0</v>
      </c>
    </row>
    <row r="33" customFormat="false" ht="15.95" hidden="true" customHeight="true" outlineLevel="1" collapsed="false">
      <c r="A33" s="24" t="s">
        <v>70</v>
      </c>
      <c r="B33" s="25"/>
      <c r="C33" s="25" t="s">
        <v>83</v>
      </c>
      <c r="D33" s="26" t="s">
        <v>84</v>
      </c>
      <c r="E33" s="27" t="n">
        <v>0</v>
      </c>
      <c r="F33" s="28"/>
      <c r="G33" s="28"/>
      <c r="H33" s="28"/>
      <c r="I33" s="28"/>
      <c r="J33" s="28"/>
      <c r="K33" s="28"/>
      <c r="L33" s="28"/>
      <c r="M33" s="28"/>
      <c r="N33" s="28"/>
      <c r="O33" s="4" t="n">
        <f aca="false">$F$2</f>
        <v>136445</v>
      </c>
      <c r="P33" s="4" t="str">
        <f aca="false">$F$1</f>
        <v>K. SWETHA DHARINI</v>
      </c>
      <c r="Q33" s="4" t="str">
        <f aca="false">Selected_Role</f>
        <v>Developer</v>
      </c>
      <c r="R33" s="4" t="str">
        <f aca="false">$K$2</f>
        <v>Grade B</v>
      </c>
      <c r="S33" s="4" t="str">
        <f aca="false">A33</f>
        <v>Testing</v>
      </c>
      <c r="T33" s="4" t="str">
        <f aca="false">D33</f>
        <v>Unit Testing Tools like RTRT, CANTATA etc.)</v>
      </c>
      <c r="U33" s="23" t="n">
        <f aca="false">E33</f>
        <v>0</v>
      </c>
      <c r="V33" s="4" t="n">
        <f aca="false">IF(AND(D33&lt;&gt;"",E33&gt;0,F33=""),1,0)</f>
        <v>0</v>
      </c>
      <c r="W33" s="4" t="n">
        <f aca="false">IF(AND(D33&lt;&gt;"",E33&gt;0,I33=""),1,0)</f>
        <v>0</v>
      </c>
    </row>
    <row r="34" customFormat="false" ht="15.95" hidden="true" customHeight="true" outlineLevel="1" collapsed="false">
      <c r="A34" s="24" t="s">
        <v>70</v>
      </c>
      <c r="B34" s="25" t="s">
        <v>85</v>
      </c>
      <c r="C34" s="25" t="s">
        <v>86</v>
      </c>
      <c r="D34" s="26" t="s">
        <v>87</v>
      </c>
      <c r="E34" s="27" t="n">
        <v>0</v>
      </c>
      <c r="F34" s="28"/>
      <c r="G34" s="28"/>
      <c r="H34" s="28"/>
      <c r="I34" s="28"/>
      <c r="J34" s="28"/>
      <c r="K34" s="28"/>
      <c r="L34" s="28"/>
      <c r="M34" s="28"/>
      <c r="N34" s="28"/>
      <c r="O34" s="4" t="n">
        <f aca="false">$F$2</f>
        <v>136445</v>
      </c>
      <c r="P34" s="4" t="str">
        <f aca="false">$F$1</f>
        <v>K. SWETHA DHARINI</v>
      </c>
      <c r="Q34" s="4" t="str">
        <f aca="false">Selected_Role</f>
        <v>Developer</v>
      </c>
      <c r="R34" s="4" t="str">
        <f aca="false">$K$2</f>
        <v>Grade B</v>
      </c>
      <c r="S34" s="4" t="str">
        <f aca="false">A34</f>
        <v>Testing</v>
      </c>
      <c r="T34" s="4" t="str">
        <f aca="false">D34</f>
        <v>Manual Test Execution </v>
      </c>
      <c r="U34" s="23" t="n">
        <f aca="false">E34</f>
        <v>0</v>
      </c>
      <c r="V34" s="4" t="n">
        <f aca="false">IF(AND(D34&lt;&gt;"",E34&gt;0,F34=""),1,0)</f>
        <v>0</v>
      </c>
      <c r="W34" s="4" t="n">
        <f aca="false">IF(AND(D34&lt;&gt;"",E34&gt;0,I34=""),1,0)</f>
        <v>0</v>
      </c>
    </row>
    <row r="35" customFormat="false" ht="15.95" hidden="true" customHeight="true" outlineLevel="1" collapsed="false">
      <c r="A35" s="24" t="s">
        <v>70</v>
      </c>
      <c r="B35" s="33"/>
      <c r="C35" s="25" t="s">
        <v>88</v>
      </c>
      <c r="D35" s="26" t="s">
        <v>89</v>
      </c>
      <c r="E35" s="27" t="n">
        <v>0</v>
      </c>
      <c r="F35" s="28"/>
      <c r="G35" s="28"/>
      <c r="H35" s="28"/>
      <c r="I35" s="28"/>
      <c r="J35" s="28"/>
      <c r="K35" s="28"/>
      <c r="L35" s="28"/>
      <c r="M35" s="28"/>
      <c r="N35" s="28"/>
      <c r="O35" s="4" t="n">
        <f aca="false">$F$2</f>
        <v>136445</v>
      </c>
      <c r="P35" s="4" t="str">
        <f aca="false">$F$1</f>
        <v>K. SWETHA DHARINI</v>
      </c>
      <c r="Q35" s="4" t="str">
        <f aca="false">Selected_Role</f>
        <v>Developer</v>
      </c>
      <c r="R35" s="4" t="str">
        <f aca="false">$K$2</f>
        <v>Grade B</v>
      </c>
      <c r="S35" s="4" t="str">
        <f aca="false">A35</f>
        <v>Testing</v>
      </c>
      <c r="T35" s="4" t="str">
        <f aca="false">D35</f>
        <v>Vehicle Testing</v>
      </c>
      <c r="U35" s="23" t="n">
        <f aca="false">E35</f>
        <v>0</v>
      </c>
      <c r="V35" s="4" t="n">
        <f aca="false">IF(AND(D35&lt;&gt;"",E35&gt;0,F35=""),1,0)</f>
        <v>0</v>
      </c>
      <c r="W35" s="4" t="n">
        <f aca="false">IF(AND(D35&lt;&gt;"",E35&gt;0,I35=""),1,0)</f>
        <v>0</v>
      </c>
    </row>
    <row r="36" customFormat="false" ht="15.95" hidden="false" customHeight="true" outlineLevel="0" collapsed="false">
      <c r="A36" s="19" t="s">
        <v>90</v>
      </c>
      <c r="B36" s="19"/>
      <c r="C36" s="30"/>
      <c r="D36" s="31"/>
      <c r="E36" s="32" t="n">
        <f aca="false">IFERROR(AVERAGE(E37:E49),"")</f>
        <v>0.923076923076923</v>
      </c>
      <c r="F36" s="22"/>
      <c r="G36" s="22"/>
      <c r="H36" s="22"/>
      <c r="I36" s="22"/>
      <c r="J36" s="22"/>
      <c r="K36" s="22"/>
      <c r="L36" s="22"/>
      <c r="M36" s="22"/>
      <c r="N36" s="22"/>
      <c r="O36" s="4" t="n">
        <f aca="false">$F$2</f>
        <v>136445</v>
      </c>
      <c r="P36" s="4" t="str">
        <f aca="false">$F$1</f>
        <v>K. SWETHA DHARINI</v>
      </c>
      <c r="Q36" s="4" t="str">
        <f aca="false">Selected_Role</f>
        <v>Developer</v>
      </c>
      <c r="R36" s="4" t="str">
        <f aca="false">$K$2</f>
        <v>Grade B</v>
      </c>
      <c r="S36" s="4" t="str">
        <f aca="false">A36</f>
        <v>Process &amp; Quality</v>
      </c>
      <c r="T36" s="4" t="n">
        <f aca="false">D36</f>
        <v>0</v>
      </c>
      <c r="U36" s="23" t="n">
        <f aca="false">E36</f>
        <v>0.923076923076923</v>
      </c>
      <c r="V36" s="4" t="n">
        <f aca="false">IF(AND(D36&lt;&gt;"",E36&gt;0,F36=""),1,0)</f>
        <v>0</v>
      </c>
      <c r="W36" s="4" t="n">
        <f aca="false">IF(AND(D36&lt;&gt;"",E36&gt;0,I36=""),1,0)</f>
        <v>0</v>
      </c>
    </row>
    <row r="37" customFormat="false" ht="15.95" hidden="true" customHeight="true" outlineLevel="1" collapsed="false">
      <c r="A37" s="24" t="s">
        <v>90</v>
      </c>
      <c r="B37" s="25" t="s">
        <v>91</v>
      </c>
      <c r="C37" s="25" t="s">
        <v>92</v>
      </c>
      <c r="D37" s="26" t="s">
        <v>93</v>
      </c>
      <c r="E37" s="27" t="n">
        <v>0</v>
      </c>
      <c r="F37" s="34"/>
      <c r="G37" s="34"/>
      <c r="H37" s="34"/>
      <c r="I37" s="34"/>
      <c r="J37" s="34"/>
      <c r="K37" s="34"/>
      <c r="L37" s="34"/>
      <c r="M37" s="34"/>
      <c r="N37" s="34"/>
      <c r="O37" s="4" t="n">
        <f aca="false">$F$2</f>
        <v>136445</v>
      </c>
      <c r="P37" s="4" t="str">
        <f aca="false">$F$1</f>
        <v>K. SWETHA DHARINI</v>
      </c>
      <c r="Q37" s="4" t="str">
        <f aca="false">Selected_Role</f>
        <v>Developer</v>
      </c>
      <c r="R37" s="4" t="str">
        <f aca="false">$K$2</f>
        <v>Grade B</v>
      </c>
      <c r="S37" s="4" t="str">
        <f aca="false">A37</f>
        <v>Process &amp; Quality</v>
      </c>
      <c r="T37" s="4" t="str">
        <f aca="false">D37</f>
        <v>Automotive SPICE</v>
      </c>
      <c r="U37" s="23" t="n">
        <f aca="false">E37</f>
        <v>0</v>
      </c>
      <c r="V37" s="4" t="n">
        <f aca="false">IF(AND(D37&lt;&gt;"",E37&gt;0,F37=""),1,0)</f>
        <v>0</v>
      </c>
      <c r="W37" s="4" t="n">
        <f aca="false">IF(AND(D37&lt;&gt;"",E37&gt;0,I37=""),1,0)</f>
        <v>0</v>
      </c>
    </row>
    <row r="38" customFormat="false" ht="15.95" hidden="true" customHeight="true" outlineLevel="1" collapsed="false">
      <c r="A38" s="24" t="s">
        <v>90</v>
      </c>
      <c r="B38" s="25"/>
      <c r="C38" s="25" t="s">
        <v>94</v>
      </c>
      <c r="D38" s="26" t="s">
        <v>95</v>
      </c>
      <c r="E38" s="27" t="n">
        <v>1</v>
      </c>
      <c r="F38" s="34"/>
      <c r="G38" s="34"/>
      <c r="H38" s="34"/>
      <c r="I38" s="34"/>
      <c r="J38" s="34"/>
      <c r="K38" s="34"/>
      <c r="L38" s="34"/>
      <c r="M38" s="34"/>
      <c r="N38" s="34"/>
      <c r="O38" s="4" t="n">
        <f aca="false">$F$2</f>
        <v>136445</v>
      </c>
      <c r="P38" s="4" t="str">
        <f aca="false">$F$1</f>
        <v>K. SWETHA DHARINI</v>
      </c>
      <c r="Q38" s="4" t="str">
        <f aca="false">Selected_Role</f>
        <v>Developer</v>
      </c>
      <c r="R38" s="4" t="str">
        <f aca="false">$K$2</f>
        <v>Grade B</v>
      </c>
      <c r="S38" s="4" t="str">
        <f aca="false">A38</f>
        <v>Process &amp; Quality</v>
      </c>
      <c r="T38" s="4" t="str">
        <f aca="false">D38</f>
        <v>Knowledge of SDLC</v>
      </c>
      <c r="U38" s="23" t="n">
        <f aca="false">E38</f>
        <v>1</v>
      </c>
      <c r="V38" s="4" t="n">
        <f aca="false">IF(AND(D38&lt;&gt;"",E38&gt;0,F38=""),1,0)</f>
        <v>1</v>
      </c>
      <c r="W38" s="4" t="n">
        <f aca="false">IF(AND(D38&lt;&gt;"",E38&gt;0,I38=""),1,0)</f>
        <v>1</v>
      </c>
    </row>
    <row r="39" customFormat="false" ht="15.95" hidden="true" customHeight="true" outlineLevel="1" collapsed="false">
      <c r="A39" s="24" t="s">
        <v>90</v>
      </c>
      <c r="B39" s="25"/>
      <c r="C39" s="25" t="s">
        <v>96</v>
      </c>
      <c r="D39" s="26" t="s">
        <v>97</v>
      </c>
      <c r="E39" s="27" t="n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" t="n">
        <f aca="false">$F$2</f>
        <v>136445</v>
      </c>
      <c r="P39" s="4" t="str">
        <f aca="false">$F$1</f>
        <v>K. SWETHA DHARINI</v>
      </c>
      <c r="Q39" s="4" t="str">
        <f aca="false">Selected_Role</f>
        <v>Developer</v>
      </c>
      <c r="R39" s="4" t="str">
        <f aca="false">$K$2</f>
        <v>Grade B</v>
      </c>
      <c r="S39" s="4" t="str">
        <f aca="false">A39</f>
        <v>Process &amp; Quality</v>
      </c>
      <c r="T39" s="4" t="str">
        <f aca="false">D39</f>
        <v>ISO SQuARE</v>
      </c>
      <c r="U39" s="23" t="n">
        <f aca="false">E39</f>
        <v>0</v>
      </c>
      <c r="V39" s="4" t="n">
        <f aca="false">IF(AND(D39&lt;&gt;"",E39&gt;0,F39=""),1,0)</f>
        <v>0</v>
      </c>
      <c r="W39" s="4" t="n">
        <f aca="false">IF(AND(D39&lt;&gt;"",E39&gt;0,I39=""),1,0)</f>
        <v>0</v>
      </c>
    </row>
    <row r="40" customFormat="false" ht="15.95" hidden="true" customHeight="true" outlineLevel="1" collapsed="false">
      <c r="A40" s="24" t="s">
        <v>90</v>
      </c>
      <c r="B40" s="25"/>
      <c r="C40" s="25" t="s">
        <v>98</v>
      </c>
      <c r="D40" s="26" t="s">
        <v>99</v>
      </c>
      <c r="E40" s="27" t="n">
        <v>3</v>
      </c>
      <c r="F40" s="34"/>
      <c r="G40" s="34"/>
      <c r="H40" s="34"/>
      <c r="I40" s="34"/>
      <c r="J40" s="34"/>
      <c r="K40" s="34"/>
      <c r="L40" s="34"/>
      <c r="M40" s="34"/>
      <c r="N40" s="34"/>
      <c r="O40" s="4" t="n">
        <f aca="false">$F$2</f>
        <v>136445</v>
      </c>
      <c r="P40" s="4" t="str">
        <f aca="false">$F$1</f>
        <v>K. SWETHA DHARINI</v>
      </c>
      <c r="Q40" s="4" t="str">
        <f aca="false">Selected_Role</f>
        <v>Developer</v>
      </c>
      <c r="R40" s="4" t="str">
        <f aca="false">$K$2</f>
        <v>Grade B</v>
      </c>
      <c r="S40" s="4" t="str">
        <f aca="false">A40</f>
        <v>Process &amp; Quality</v>
      </c>
      <c r="T40" s="4" t="str">
        <f aca="false">D40</f>
        <v>MS Office (Word/Excel/PPT/etc.)</v>
      </c>
      <c r="U40" s="23" t="n">
        <f aca="false">E40</f>
        <v>3</v>
      </c>
      <c r="V40" s="4" t="n">
        <f aca="false">IF(AND(D40&lt;&gt;"",E40&gt;0,F40=""),1,0)</f>
        <v>1</v>
      </c>
      <c r="W40" s="4" t="n">
        <f aca="false">IF(AND(D40&lt;&gt;"",E40&gt;0,I40=""),1,0)</f>
        <v>1</v>
      </c>
    </row>
    <row r="41" customFormat="false" ht="15.95" hidden="true" customHeight="true" outlineLevel="1" collapsed="false">
      <c r="A41" s="24" t="s">
        <v>90</v>
      </c>
      <c r="B41" s="25" t="s">
        <v>100</v>
      </c>
      <c r="C41" s="25" t="s">
        <v>101</v>
      </c>
      <c r="D41" s="26" t="s">
        <v>102</v>
      </c>
      <c r="E41" s="27" t="n">
        <v>2</v>
      </c>
      <c r="F41" s="34"/>
      <c r="G41" s="34"/>
      <c r="H41" s="34"/>
      <c r="I41" s="34"/>
      <c r="J41" s="34"/>
      <c r="K41" s="34"/>
      <c r="L41" s="34"/>
      <c r="M41" s="34"/>
      <c r="N41" s="34"/>
      <c r="O41" s="4" t="n">
        <f aca="false">$F$2</f>
        <v>136445</v>
      </c>
      <c r="P41" s="4" t="str">
        <f aca="false">$F$1</f>
        <v>K. SWETHA DHARINI</v>
      </c>
      <c r="Q41" s="4" t="str">
        <f aca="false">Selected_Role</f>
        <v>Developer</v>
      </c>
      <c r="R41" s="4" t="str">
        <f aca="false">$K$2</f>
        <v>Grade B</v>
      </c>
      <c r="S41" s="4" t="str">
        <f aca="false">A41</f>
        <v>Process &amp; Quality</v>
      </c>
      <c r="T41" s="4" t="str">
        <f aca="false">D41</f>
        <v>Basic SDPM</v>
      </c>
      <c r="U41" s="23" t="n">
        <f aca="false">E41</f>
        <v>2</v>
      </c>
      <c r="V41" s="4" t="n">
        <f aca="false">IF(AND(D41&lt;&gt;"",E41&gt;0,F41=""),1,0)</f>
        <v>1</v>
      </c>
      <c r="W41" s="4" t="n">
        <f aca="false">IF(AND(D41&lt;&gt;"",E41&gt;0,I41=""),1,0)</f>
        <v>1</v>
      </c>
    </row>
    <row r="42" customFormat="false" ht="15.95" hidden="true" customHeight="true" outlineLevel="1" collapsed="false">
      <c r="A42" s="24" t="s">
        <v>90</v>
      </c>
      <c r="B42" s="25"/>
      <c r="C42" s="25" t="s">
        <v>103</v>
      </c>
      <c r="D42" s="26" t="s">
        <v>104</v>
      </c>
      <c r="E42" s="27" t="n">
        <v>0</v>
      </c>
      <c r="F42" s="34"/>
      <c r="G42" s="34"/>
      <c r="H42" s="34"/>
      <c r="I42" s="34"/>
      <c r="J42" s="34"/>
      <c r="K42" s="34"/>
      <c r="L42" s="34"/>
      <c r="M42" s="34"/>
      <c r="N42" s="34"/>
      <c r="O42" s="4" t="n">
        <f aca="false">$F$2</f>
        <v>136445</v>
      </c>
      <c r="P42" s="4" t="str">
        <f aca="false">$F$1</f>
        <v>K. SWETHA DHARINI</v>
      </c>
      <c r="Q42" s="4" t="str">
        <f aca="false">Selected_Role</f>
        <v>Developer</v>
      </c>
      <c r="R42" s="4" t="str">
        <f aca="false">$K$2</f>
        <v>Grade B</v>
      </c>
      <c r="S42" s="4" t="str">
        <f aca="false">A42</f>
        <v>Process &amp; Quality</v>
      </c>
      <c r="T42" s="4" t="str">
        <f aca="false">D42</f>
        <v>Advanced SDPM</v>
      </c>
      <c r="U42" s="23" t="n">
        <f aca="false">E42</f>
        <v>0</v>
      </c>
      <c r="V42" s="4" t="n">
        <f aca="false">IF(AND(D42&lt;&gt;"",E42&gt;0,F42=""),1,0)</f>
        <v>0</v>
      </c>
      <c r="W42" s="4" t="n">
        <f aca="false">IF(AND(D42&lt;&gt;"",E42&gt;0,I42=""),1,0)</f>
        <v>0</v>
      </c>
    </row>
    <row r="43" customFormat="false" ht="15.95" hidden="true" customHeight="true" outlineLevel="1" collapsed="false">
      <c r="A43" s="24" t="s">
        <v>90</v>
      </c>
      <c r="B43" s="25"/>
      <c r="C43" s="25" t="s">
        <v>105</v>
      </c>
      <c r="D43" s="26" t="s">
        <v>106</v>
      </c>
      <c r="E43" s="27" t="n">
        <v>2</v>
      </c>
      <c r="F43" s="34"/>
      <c r="G43" s="34"/>
      <c r="H43" s="34"/>
      <c r="I43" s="34"/>
      <c r="J43" s="34"/>
      <c r="K43" s="34"/>
      <c r="L43" s="34"/>
      <c r="M43" s="34"/>
      <c r="N43" s="34"/>
      <c r="O43" s="4" t="n">
        <f aca="false">$F$2</f>
        <v>136445</v>
      </c>
      <c r="P43" s="4" t="str">
        <f aca="false">$F$1</f>
        <v>K. SWETHA DHARINI</v>
      </c>
      <c r="Q43" s="4" t="str">
        <f aca="false">Selected_Role</f>
        <v>Developer</v>
      </c>
      <c r="R43" s="4" t="str">
        <f aca="false">$K$2</f>
        <v>Grade B</v>
      </c>
      <c r="S43" s="4" t="str">
        <f aca="false">A43</f>
        <v>Process &amp; Quality</v>
      </c>
      <c r="T43" s="4" t="str">
        <f aca="false">D43</f>
        <v>KPIT Tools (UniPro/DRONA/KAP/CBA/etc.)</v>
      </c>
      <c r="U43" s="23" t="n">
        <f aca="false">E43</f>
        <v>2</v>
      </c>
      <c r="V43" s="4" t="n">
        <f aca="false">IF(AND(D43&lt;&gt;"",E43&gt;0,F43=""),1,0)</f>
        <v>1</v>
      </c>
      <c r="W43" s="4" t="n">
        <f aca="false">IF(AND(D43&lt;&gt;"",E43&gt;0,I43=""),1,0)</f>
        <v>1</v>
      </c>
    </row>
    <row r="44" customFormat="false" ht="15.95" hidden="true" customHeight="true" outlineLevel="1" collapsed="false">
      <c r="A44" s="24" t="s">
        <v>90</v>
      </c>
      <c r="B44" s="25"/>
      <c r="C44" s="25" t="s">
        <v>107</v>
      </c>
      <c r="D44" s="26" t="s">
        <v>108</v>
      </c>
      <c r="E44" s="27" t="n">
        <v>2</v>
      </c>
      <c r="F44" s="34"/>
      <c r="G44" s="34"/>
      <c r="H44" s="34"/>
      <c r="I44" s="34"/>
      <c r="J44" s="34"/>
      <c r="K44" s="34"/>
      <c r="L44" s="34"/>
      <c r="M44" s="34"/>
      <c r="N44" s="34"/>
      <c r="O44" s="4" t="n">
        <f aca="false">$F$2</f>
        <v>136445</v>
      </c>
      <c r="P44" s="4" t="str">
        <f aca="false">$F$1</f>
        <v>K. SWETHA DHARINI</v>
      </c>
      <c r="Q44" s="4" t="str">
        <f aca="false">Selected_Role</f>
        <v>Developer</v>
      </c>
      <c r="R44" s="4" t="str">
        <f aca="false">$K$2</f>
        <v>Grade B</v>
      </c>
      <c r="S44" s="4" t="str">
        <f aca="false">A44</f>
        <v>Process &amp; Quality</v>
      </c>
      <c r="T44" s="4" t="str">
        <f aca="false">D44</f>
        <v>Product Reviews &amp; Inspections (Screen)</v>
      </c>
      <c r="U44" s="23" t="n">
        <f aca="false">E44</f>
        <v>2</v>
      </c>
      <c r="V44" s="4" t="n">
        <f aca="false">IF(AND(D44&lt;&gt;"",E44&gt;0,F44=""),1,0)</f>
        <v>1</v>
      </c>
      <c r="W44" s="4" t="n">
        <f aca="false">IF(AND(D44&lt;&gt;"",E44&gt;0,I44=""),1,0)</f>
        <v>1</v>
      </c>
    </row>
    <row r="45" customFormat="false" ht="15.95" hidden="true" customHeight="true" outlineLevel="1" collapsed="false">
      <c r="A45" s="24" t="s">
        <v>90</v>
      </c>
      <c r="B45" s="25"/>
      <c r="C45" s="25" t="s">
        <v>109</v>
      </c>
      <c r="D45" s="26" t="s">
        <v>110</v>
      </c>
      <c r="E45" s="27" t="n">
        <v>2</v>
      </c>
      <c r="F45" s="34"/>
      <c r="G45" s="34"/>
      <c r="H45" s="34"/>
      <c r="I45" s="34"/>
      <c r="J45" s="34"/>
      <c r="K45" s="34"/>
      <c r="L45" s="34"/>
      <c r="M45" s="34"/>
      <c r="N45" s="34"/>
      <c r="O45" s="4" t="n">
        <f aca="false">$F$2</f>
        <v>136445</v>
      </c>
      <c r="P45" s="4" t="str">
        <f aca="false">$F$1</f>
        <v>K. SWETHA DHARINI</v>
      </c>
      <c r="Q45" s="4" t="str">
        <f aca="false">Selected_Role</f>
        <v>Developer</v>
      </c>
      <c r="R45" s="4" t="str">
        <f aca="false">$K$2</f>
        <v>Grade B</v>
      </c>
      <c r="S45" s="4" t="str">
        <f aca="false">A45</f>
        <v>Process &amp; Quality</v>
      </c>
      <c r="T45" s="4" t="str">
        <f aca="false">D45</f>
        <v>Conf. Mgmt &amp; Version Control Using tools like SVN, GIT, RTC, etc.</v>
      </c>
      <c r="U45" s="23" t="n">
        <f aca="false">E45</f>
        <v>2</v>
      </c>
      <c r="V45" s="4" t="n">
        <f aca="false">IF(AND(D45&lt;&gt;"",E45&gt;0,F45=""),1,0)</f>
        <v>1</v>
      </c>
      <c r="W45" s="4" t="n">
        <f aca="false">IF(AND(D45&lt;&gt;"",E45&gt;0,I45=""),1,0)</f>
        <v>1</v>
      </c>
    </row>
    <row r="46" customFormat="false" ht="15.95" hidden="true" customHeight="true" outlineLevel="1" collapsed="false">
      <c r="A46" s="24" t="s">
        <v>90</v>
      </c>
      <c r="B46" s="25" t="s">
        <v>111</v>
      </c>
      <c r="C46" s="25" t="s">
        <v>112</v>
      </c>
      <c r="D46" s="26" t="s">
        <v>113</v>
      </c>
      <c r="E46" s="27" t="n">
        <v>0</v>
      </c>
      <c r="F46" s="34"/>
      <c r="G46" s="34"/>
      <c r="H46" s="34"/>
      <c r="I46" s="34"/>
      <c r="J46" s="34"/>
      <c r="K46" s="34"/>
      <c r="L46" s="34"/>
      <c r="M46" s="34"/>
      <c r="N46" s="34"/>
      <c r="O46" s="4" t="n">
        <f aca="false">$F$2</f>
        <v>136445</v>
      </c>
      <c r="P46" s="4" t="str">
        <f aca="false">$F$1</f>
        <v>K. SWETHA DHARINI</v>
      </c>
      <c r="Q46" s="4" t="str">
        <f aca="false">Selected_Role</f>
        <v>Developer</v>
      </c>
      <c r="R46" s="4" t="str">
        <f aca="false">$K$2</f>
        <v>Grade B</v>
      </c>
      <c r="S46" s="4" t="str">
        <f aca="false">A46</f>
        <v>Process &amp; Quality</v>
      </c>
      <c r="T46" s="4" t="str">
        <f aca="false">D46</f>
        <v>Process Audits</v>
      </c>
      <c r="U46" s="23" t="n">
        <f aca="false">E46</f>
        <v>0</v>
      </c>
      <c r="V46" s="4" t="n">
        <f aca="false">IF(AND(D46&lt;&gt;"",E46&gt;0,F46=""),1,0)</f>
        <v>0</v>
      </c>
      <c r="W46" s="4" t="n">
        <f aca="false">IF(AND(D46&lt;&gt;"",E46&gt;0,I46=""),1,0)</f>
        <v>0</v>
      </c>
    </row>
    <row r="47" customFormat="false" ht="15.95" hidden="true" customHeight="true" outlineLevel="1" collapsed="false">
      <c r="A47" s="24" t="s">
        <v>90</v>
      </c>
      <c r="B47" s="25"/>
      <c r="C47" s="25" t="s">
        <v>114</v>
      </c>
      <c r="D47" s="26" t="s">
        <v>115</v>
      </c>
      <c r="E47" s="27" t="n">
        <v>0</v>
      </c>
      <c r="F47" s="34"/>
      <c r="G47" s="34"/>
      <c r="H47" s="34"/>
      <c r="I47" s="34"/>
      <c r="J47" s="34"/>
      <c r="K47" s="34"/>
      <c r="L47" s="34"/>
      <c r="M47" s="34"/>
      <c r="N47" s="34"/>
      <c r="O47" s="4" t="n">
        <f aca="false">$F$2</f>
        <v>136445</v>
      </c>
      <c r="P47" s="4" t="str">
        <f aca="false">$F$1</f>
        <v>K. SWETHA DHARINI</v>
      </c>
      <c r="Q47" s="4" t="str">
        <f aca="false">Selected_Role</f>
        <v>Developer</v>
      </c>
      <c r="R47" s="4" t="str">
        <f aca="false">$K$2</f>
        <v>Grade B</v>
      </c>
      <c r="S47" s="4" t="str">
        <f aca="false">A47</f>
        <v>Process &amp; Quality</v>
      </c>
      <c r="T47" s="4" t="str">
        <f aca="false">D47</f>
        <v>Process Compliance &amp; Consultancy </v>
      </c>
      <c r="U47" s="23" t="n">
        <f aca="false">E47</f>
        <v>0</v>
      </c>
      <c r="V47" s="4" t="n">
        <f aca="false">IF(AND(D47&lt;&gt;"",E47&gt;0,F47=""),1,0)</f>
        <v>0</v>
      </c>
      <c r="W47" s="4" t="n">
        <f aca="false">IF(AND(D47&lt;&gt;"",E47&gt;0,I47=""),1,0)</f>
        <v>0</v>
      </c>
    </row>
    <row r="48" customFormat="false" ht="15.95" hidden="true" customHeight="true" outlineLevel="1" collapsed="false">
      <c r="A48" s="24" t="s">
        <v>90</v>
      </c>
      <c r="B48" s="25"/>
      <c r="C48" s="25" t="s">
        <v>116</v>
      </c>
      <c r="D48" s="26" t="s">
        <v>117</v>
      </c>
      <c r="E48" s="27" t="n">
        <v>0</v>
      </c>
      <c r="F48" s="34"/>
      <c r="G48" s="34"/>
      <c r="H48" s="34"/>
      <c r="I48" s="34"/>
      <c r="J48" s="34"/>
      <c r="K48" s="34"/>
      <c r="L48" s="34"/>
      <c r="M48" s="34"/>
      <c r="N48" s="34"/>
      <c r="O48" s="4" t="n">
        <f aca="false">$F$2</f>
        <v>136445</v>
      </c>
      <c r="P48" s="4" t="str">
        <f aca="false">$F$1</f>
        <v>K. SWETHA DHARINI</v>
      </c>
      <c r="Q48" s="4" t="str">
        <f aca="false">Selected_Role</f>
        <v>Developer</v>
      </c>
      <c r="R48" s="4" t="str">
        <f aca="false">$K$2</f>
        <v>Grade B</v>
      </c>
      <c r="S48" s="4" t="str">
        <f aca="false">A48</f>
        <v>Process &amp; Quality</v>
      </c>
      <c r="T48" s="4" t="str">
        <f aca="false">D48</f>
        <v>Process Authoring</v>
      </c>
      <c r="U48" s="23" t="n">
        <f aca="false">E48</f>
        <v>0</v>
      </c>
      <c r="V48" s="4" t="n">
        <f aca="false">IF(AND(D48&lt;&gt;"",E48&gt;0,F48=""),1,0)</f>
        <v>0</v>
      </c>
      <c r="W48" s="4" t="n">
        <f aca="false">IF(AND(D48&lt;&gt;"",E48&gt;0,I48=""),1,0)</f>
        <v>0</v>
      </c>
    </row>
    <row r="49" customFormat="false" ht="15.95" hidden="true" customHeight="true" outlineLevel="1" collapsed="false">
      <c r="A49" s="24" t="s">
        <v>90</v>
      </c>
      <c r="B49" s="25"/>
      <c r="C49" s="25" t="s">
        <v>118</v>
      </c>
      <c r="D49" s="26" t="s">
        <v>119</v>
      </c>
      <c r="E49" s="27" t="n">
        <v>0</v>
      </c>
      <c r="F49" s="34"/>
      <c r="G49" s="34"/>
      <c r="H49" s="34"/>
      <c r="I49" s="34"/>
      <c r="J49" s="34"/>
      <c r="K49" s="34"/>
      <c r="L49" s="34"/>
      <c r="M49" s="34"/>
      <c r="N49" s="34"/>
      <c r="O49" s="4" t="n">
        <f aca="false">$F$2</f>
        <v>136445</v>
      </c>
      <c r="P49" s="4" t="str">
        <f aca="false">$F$1</f>
        <v>K. SWETHA DHARINI</v>
      </c>
      <c r="Q49" s="4" t="str">
        <f aca="false">Selected_Role</f>
        <v>Developer</v>
      </c>
      <c r="R49" s="4" t="str">
        <f aca="false">$K$2</f>
        <v>Grade B</v>
      </c>
      <c r="S49" s="4" t="str">
        <f aca="false">A49</f>
        <v>Process &amp; Quality</v>
      </c>
      <c r="T49" s="4" t="str">
        <f aca="false">D49</f>
        <v>Process Authoring Tools (EPF/HTML/Sharepoint/etc.)</v>
      </c>
      <c r="U49" s="23" t="n">
        <f aca="false">E49</f>
        <v>0</v>
      </c>
      <c r="V49" s="4" t="n">
        <f aca="false">IF(AND(D49&lt;&gt;"",E49&gt;0,F49=""),1,0)</f>
        <v>0</v>
      </c>
      <c r="W49" s="4" t="n">
        <f aca="false">IF(AND(D49&lt;&gt;"",E49&gt;0,I49=""),1,0)</f>
        <v>0</v>
      </c>
    </row>
    <row r="50" customFormat="false" ht="15.95" hidden="false" customHeight="true" outlineLevel="0" collapsed="false">
      <c r="A50" s="19" t="s">
        <v>120</v>
      </c>
      <c r="B50" s="19"/>
      <c r="C50" s="30"/>
      <c r="D50" s="31"/>
      <c r="E50" s="32" t="n">
        <f aca="false">IFERROR(AVERAGE(E51:E59),"")</f>
        <v>0.555555555555556</v>
      </c>
      <c r="F50" s="22"/>
      <c r="G50" s="22"/>
      <c r="H50" s="22"/>
      <c r="I50" s="22"/>
      <c r="J50" s="22"/>
      <c r="K50" s="22"/>
      <c r="L50" s="22"/>
      <c r="M50" s="22"/>
      <c r="N50" s="22"/>
      <c r="O50" s="4" t="n">
        <f aca="false">$F$2</f>
        <v>136445</v>
      </c>
      <c r="P50" s="4" t="str">
        <f aca="false">$F$1</f>
        <v>K. SWETHA DHARINI</v>
      </c>
      <c r="Q50" s="4" t="str">
        <f aca="false">Selected_Role</f>
        <v>Developer</v>
      </c>
      <c r="R50" s="4" t="str">
        <f aca="false">$K$2</f>
        <v>Grade B</v>
      </c>
      <c r="S50" s="4" t="str">
        <f aca="false">A50</f>
        <v>Project Planning &amp; Tracking</v>
      </c>
      <c r="T50" s="4" t="n">
        <f aca="false">D50</f>
        <v>0</v>
      </c>
      <c r="U50" s="23" t="n">
        <f aca="false">E50</f>
        <v>0.555555555555556</v>
      </c>
      <c r="V50" s="4" t="n">
        <f aca="false">IF(AND(D50&lt;&gt;"",E50&gt;0,F50=""),1,0)</f>
        <v>0</v>
      </c>
      <c r="W50" s="4" t="n">
        <f aca="false">IF(AND(D50&lt;&gt;"",E50&gt;0,I50=""),1,0)</f>
        <v>0</v>
      </c>
    </row>
    <row r="51" customFormat="false" ht="15.95" hidden="true" customHeight="true" outlineLevel="1" collapsed="false">
      <c r="A51" s="24" t="s">
        <v>120</v>
      </c>
      <c r="B51" s="25" t="s">
        <v>121</v>
      </c>
      <c r="C51" s="25" t="s">
        <v>122</v>
      </c>
      <c r="D51" s="26" t="s">
        <v>123</v>
      </c>
      <c r="E51" s="27" t="n">
        <v>2</v>
      </c>
      <c r="F51" s="28"/>
      <c r="G51" s="28"/>
      <c r="H51" s="28"/>
      <c r="I51" s="28"/>
      <c r="J51" s="28"/>
      <c r="K51" s="28"/>
      <c r="L51" s="28"/>
      <c r="M51" s="28"/>
      <c r="N51" s="28"/>
      <c r="O51" s="4" t="n">
        <f aca="false">$F$2</f>
        <v>136445</v>
      </c>
      <c r="P51" s="4" t="str">
        <f aca="false">$F$1</f>
        <v>K. SWETHA DHARINI</v>
      </c>
      <c r="Q51" s="4" t="str">
        <f aca="false">Selected_Role</f>
        <v>Developer</v>
      </c>
      <c r="R51" s="4" t="str">
        <f aca="false">$K$2</f>
        <v>Grade B</v>
      </c>
      <c r="S51" s="4" t="str">
        <f aca="false">A51</f>
        <v>Project Planning &amp; Tracking</v>
      </c>
      <c r="T51" s="4" t="str">
        <f aca="false">D51</f>
        <v>Size &amp; Effort Estimation</v>
      </c>
      <c r="U51" s="23" t="n">
        <f aca="false">E51</f>
        <v>2</v>
      </c>
      <c r="V51" s="4" t="n">
        <f aca="false">IF(AND(D51&lt;&gt;"",E51&gt;0,F51=""),1,0)</f>
        <v>1</v>
      </c>
      <c r="W51" s="4" t="n">
        <f aca="false">IF(AND(D51&lt;&gt;"",E51&gt;0,I51=""),1,0)</f>
        <v>1</v>
      </c>
    </row>
    <row r="52" customFormat="false" ht="15.95" hidden="true" customHeight="true" outlineLevel="1" collapsed="false">
      <c r="A52" s="24" t="s">
        <v>120</v>
      </c>
      <c r="B52" s="25"/>
      <c r="C52" s="25" t="s">
        <v>124</v>
      </c>
      <c r="D52" s="26" t="s">
        <v>125</v>
      </c>
      <c r="E52" s="27" t="n">
        <v>2</v>
      </c>
      <c r="F52" s="28"/>
      <c r="G52" s="28"/>
      <c r="H52" s="28"/>
      <c r="I52" s="28"/>
      <c r="J52" s="28"/>
      <c r="K52" s="28"/>
      <c r="L52" s="28"/>
      <c r="M52" s="28"/>
      <c r="N52" s="28"/>
      <c r="O52" s="4" t="n">
        <f aca="false">$F$2</f>
        <v>136445</v>
      </c>
      <c r="P52" s="4" t="str">
        <f aca="false">$F$1</f>
        <v>K. SWETHA DHARINI</v>
      </c>
      <c r="Q52" s="4" t="str">
        <f aca="false">Selected_Role</f>
        <v>Developer</v>
      </c>
      <c r="R52" s="4" t="str">
        <f aca="false">$K$2</f>
        <v>Grade B</v>
      </c>
      <c r="S52" s="4" t="str">
        <f aca="false">A52</f>
        <v>Project Planning &amp; Tracking</v>
      </c>
      <c r="T52" s="4" t="str">
        <f aca="false">D52</f>
        <v>Task Planning &amp; Tracking</v>
      </c>
      <c r="U52" s="23" t="n">
        <f aca="false">E52</f>
        <v>2</v>
      </c>
      <c r="V52" s="4" t="n">
        <f aca="false">IF(AND(D52&lt;&gt;"",E52&gt;0,F52=""),1,0)</f>
        <v>1</v>
      </c>
      <c r="W52" s="4" t="n">
        <f aca="false">IF(AND(D52&lt;&gt;"",E52&gt;0,I52=""),1,0)</f>
        <v>1</v>
      </c>
    </row>
    <row r="53" customFormat="false" ht="15.95" hidden="true" customHeight="true" outlineLevel="1" collapsed="false">
      <c r="A53" s="24" t="s">
        <v>120</v>
      </c>
      <c r="B53" s="25"/>
      <c r="C53" s="25" t="s">
        <v>126</v>
      </c>
      <c r="D53" s="26" t="s">
        <v>127</v>
      </c>
      <c r="E53" s="27" t="n">
        <v>1</v>
      </c>
      <c r="F53" s="28"/>
      <c r="G53" s="28"/>
      <c r="H53" s="28"/>
      <c r="I53" s="28"/>
      <c r="J53" s="28"/>
      <c r="K53" s="28"/>
      <c r="L53" s="28"/>
      <c r="M53" s="28"/>
      <c r="N53" s="28"/>
      <c r="O53" s="4" t="n">
        <f aca="false">$F$2</f>
        <v>136445</v>
      </c>
      <c r="P53" s="4" t="str">
        <f aca="false">$F$1</f>
        <v>K. SWETHA DHARINI</v>
      </c>
      <c r="Q53" s="4" t="str">
        <f aca="false">Selected_Role</f>
        <v>Developer</v>
      </c>
      <c r="R53" s="4" t="str">
        <f aca="false">$K$2</f>
        <v>Grade B</v>
      </c>
      <c r="S53" s="4" t="str">
        <f aca="false">A53</f>
        <v>Project Planning &amp; Tracking</v>
      </c>
      <c r="T53" s="4" t="str">
        <f aca="false">D53</f>
        <v>Project's Process Definition</v>
      </c>
      <c r="U53" s="23" t="n">
        <f aca="false">E53</f>
        <v>1</v>
      </c>
      <c r="V53" s="4" t="n">
        <f aca="false">IF(AND(D53&lt;&gt;"",E53&gt;0,F53=""),1,0)</f>
        <v>1</v>
      </c>
      <c r="W53" s="4" t="n">
        <f aca="false">IF(AND(D53&lt;&gt;"",E53&gt;0,I53=""),1,0)</f>
        <v>1</v>
      </c>
    </row>
    <row r="54" customFormat="false" ht="15.95" hidden="true" customHeight="true" outlineLevel="1" collapsed="false">
      <c r="A54" s="24" t="s">
        <v>120</v>
      </c>
      <c r="B54" s="25"/>
      <c r="C54" s="25" t="s">
        <v>128</v>
      </c>
      <c r="D54" s="26" t="s">
        <v>129</v>
      </c>
      <c r="E54" s="27" t="n">
        <v>0</v>
      </c>
      <c r="F54" s="28"/>
      <c r="G54" s="28"/>
      <c r="H54" s="28"/>
      <c r="I54" s="28"/>
      <c r="J54" s="28"/>
      <c r="K54" s="28"/>
      <c r="L54" s="28"/>
      <c r="M54" s="28"/>
      <c r="N54" s="28"/>
      <c r="O54" s="4" t="n">
        <f aca="false">$F$2</f>
        <v>136445</v>
      </c>
      <c r="P54" s="4" t="str">
        <f aca="false">$F$1</f>
        <v>K. SWETHA DHARINI</v>
      </c>
      <c r="Q54" s="4" t="str">
        <f aca="false">Selected_Role</f>
        <v>Developer</v>
      </c>
      <c r="R54" s="4" t="str">
        <f aca="false">$K$2</f>
        <v>Grade B</v>
      </c>
      <c r="S54" s="4" t="str">
        <f aca="false">A54</f>
        <v>Project Planning &amp; Tracking</v>
      </c>
      <c r="T54" s="4" t="str">
        <f aca="false">D54</f>
        <v>Integrated Project Planning</v>
      </c>
      <c r="U54" s="23" t="n">
        <f aca="false">E54</f>
        <v>0</v>
      </c>
      <c r="V54" s="4" t="n">
        <f aca="false">IF(AND(D54&lt;&gt;"",E54&gt;0,F54=""),1,0)</f>
        <v>0</v>
      </c>
      <c r="W54" s="4" t="n">
        <f aca="false">IF(AND(D54&lt;&gt;"",E54&gt;0,I54=""),1,0)</f>
        <v>0</v>
      </c>
    </row>
    <row r="55" customFormat="false" ht="15.95" hidden="true" customHeight="true" outlineLevel="1" collapsed="false">
      <c r="A55" s="24" t="s">
        <v>120</v>
      </c>
      <c r="B55" s="25"/>
      <c r="C55" s="25" t="s">
        <v>130</v>
      </c>
      <c r="D55" s="26" t="s">
        <v>131</v>
      </c>
      <c r="E55" s="27" t="n">
        <v>0</v>
      </c>
      <c r="F55" s="28"/>
      <c r="G55" s="28"/>
      <c r="H55" s="28"/>
      <c r="I55" s="28"/>
      <c r="J55" s="28"/>
      <c r="K55" s="28"/>
      <c r="L55" s="28"/>
      <c r="M55" s="28"/>
      <c r="N55" s="28"/>
      <c r="O55" s="4" t="n">
        <f aca="false">$F$2</f>
        <v>136445</v>
      </c>
      <c r="P55" s="4" t="str">
        <f aca="false">$F$1</f>
        <v>K. SWETHA DHARINI</v>
      </c>
      <c r="Q55" s="4" t="str">
        <f aca="false">Selected_Role</f>
        <v>Developer</v>
      </c>
      <c r="R55" s="4" t="str">
        <f aca="false">$K$2</f>
        <v>Grade B</v>
      </c>
      <c r="S55" s="4" t="str">
        <f aca="false">A55</f>
        <v>Project Planning &amp; Tracking</v>
      </c>
      <c r="T55" s="4" t="str">
        <f aca="false">D55</f>
        <v>Risk Management</v>
      </c>
      <c r="U55" s="23" t="n">
        <f aca="false">E55</f>
        <v>0</v>
      </c>
      <c r="V55" s="4" t="n">
        <f aca="false">IF(AND(D55&lt;&gt;"",E55&gt;0,F55=""),1,0)</f>
        <v>0</v>
      </c>
      <c r="W55" s="4" t="n">
        <f aca="false">IF(AND(D55&lt;&gt;"",E55&gt;0,I55=""),1,0)</f>
        <v>0</v>
      </c>
    </row>
    <row r="56" customFormat="false" ht="15.95" hidden="true" customHeight="true" outlineLevel="1" collapsed="false">
      <c r="A56" s="24" t="s">
        <v>120</v>
      </c>
      <c r="B56" s="25"/>
      <c r="C56" s="25" t="s">
        <v>132</v>
      </c>
      <c r="D56" s="26" t="s">
        <v>133</v>
      </c>
      <c r="E56" s="27" t="n">
        <v>0</v>
      </c>
      <c r="F56" s="28"/>
      <c r="G56" s="28"/>
      <c r="H56" s="28"/>
      <c r="I56" s="28"/>
      <c r="J56" s="28"/>
      <c r="K56" s="28"/>
      <c r="L56" s="28"/>
      <c r="M56" s="28"/>
      <c r="N56" s="28"/>
      <c r="O56" s="4" t="n">
        <f aca="false">$F$2</f>
        <v>136445</v>
      </c>
      <c r="P56" s="4" t="str">
        <f aca="false">$F$1</f>
        <v>K. SWETHA DHARINI</v>
      </c>
      <c r="Q56" s="4" t="str">
        <f aca="false">Selected_Role</f>
        <v>Developer</v>
      </c>
      <c r="R56" s="4" t="str">
        <f aca="false">$K$2</f>
        <v>Grade B</v>
      </c>
      <c r="S56" s="4" t="str">
        <f aca="false">A56</f>
        <v>Project Planning &amp; Tracking</v>
      </c>
      <c r="T56" s="4" t="str">
        <f aca="false">D56</f>
        <v>Microsoft Project</v>
      </c>
      <c r="U56" s="23" t="n">
        <f aca="false">E56</f>
        <v>0</v>
      </c>
      <c r="V56" s="4" t="n">
        <f aca="false">IF(AND(D56&lt;&gt;"",E56&gt;0,F56=""),1,0)</f>
        <v>0</v>
      </c>
      <c r="W56" s="4" t="n">
        <f aca="false">IF(AND(D56&lt;&gt;"",E56&gt;0,I56=""),1,0)</f>
        <v>0</v>
      </c>
    </row>
    <row r="57" customFormat="false" ht="15.95" hidden="true" customHeight="true" outlineLevel="1" collapsed="false">
      <c r="A57" s="24" t="s">
        <v>120</v>
      </c>
      <c r="B57" s="25" t="s">
        <v>134</v>
      </c>
      <c r="C57" s="25" t="s">
        <v>135</v>
      </c>
      <c r="D57" s="26" t="s">
        <v>136</v>
      </c>
      <c r="E57" s="27" t="n">
        <v>0</v>
      </c>
      <c r="F57" s="28"/>
      <c r="G57" s="28"/>
      <c r="H57" s="28"/>
      <c r="I57" s="28"/>
      <c r="J57" s="28"/>
      <c r="K57" s="28"/>
      <c r="L57" s="28"/>
      <c r="M57" s="28"/>
      <c r="N57" s="28"/>
      <c r="O57" s="4" t="n">
        <f aca="false">$F$2</f>
        <v>136445</v>
      </c>
      <c r="P57" s="4" t="str">
        <f aca="false">$F$1</f>
        <v>K. SWETHA DHARINI</v>
      </c>
      <c r="Q57" s="4" t="str">
        <f aca="false">Selected_Role</f>
        <v>Developer</v>
      </c>
      <c r="R57" s="4" t="str">
        <f aca="false">$K$2</f>
        <v>Grade B</v>
      </c>
      <c r="S57" s="4" t="str">
        <f aca="false">A57</f>
        <v>Project Planning &amp; Tracking</v>
      </c>
      <c r="T57" s="4" t="str">
        <f aca="false">D57</f>
        <v>EPMN </v>
      </c>
      <c r="U57" s="23" t="n">
        <f aca="false">E57</f>
        <v>0</v>
      </c>
      <c r="V57" s="4" t="n">
        <f aca="false">IF(AND(D57&lt;&gt;"",E57&gt;0,F57=""),1,0)</f>
        <v>0</v>
      </c>
      <c r="W57" s="4" t="n">
        <f aca="false">IF(AND(D57&lt;&gt;"",E57&gt;0,I57=""),1,0)</f>
        <v>0</v>
      </c>
    </row>
    <row r="58" customFormat="false" ht="15.95" hidden="true" customHeight="true" outlineLevel="1" collapsed="false">
      <c r="A58" s="24" t="s">
        <v>120</v>
      </c>
      <c r="B58" s="25"/>
      <c r="C58" s="25" t="s">
        <v>122</v>
      </c>
      <c r="D58" s="26" t="s">
        <v>137</v>
      </c>
      <c r="E58" s="27" t="n">
        <v>0</v>
      </c>
      <c r="F58" s="28"/>
      <c r="G58" s="28"/>
      <c r="H58" s="28"/>
      <c r="I58" s="28"/>
      <c r="J58" s="28"/>
      <c r="K58" s="28"/>
      <c r="L58" s="28"/>
      <c r="M58" s="28"/>
      <c r="N58" s="28"/>
      <c r="O58" s="4" t="n">
        <f aca="false">$F$2</f>
        <v>136445</v>
      </c>
      <c r="P58" s="4" t="str">
        <f aca="false">$F$1</f>
        <v>K. SWETHA DHARINI</v>
      </c>
      <c r="Q58" s="4" t="str">
        <f aca="false">Selected_Role</f>
        <v>Developer</v>
      </c>
      <c r="R58" s="4" t="str">
        <f aca="false">$K$2</f>
        <v>Grade B</v>
      </c>
      <c r="S58" s="4" t="str">
        <f aca="false">A58</f>
        <v>Project Planning &amp; Tracking</v>
      </c>
      <c r="T58" s="4" t="str">
        <f aca="false">D58</f>
        <v>Wide Band Delphi Estimation Process</v>
      </c>
      <c r="U58" s="23" t="n">
        <f aca="false">E58</f>
        <v>0</v>
      </c>
      <c r="V58" s="4" t="n">
        <f aca="false">IF(AND(D58&lt;&gt;"",E58&gt;0,F58=""),1,0)</f>
        <v>0</v>
      </c>
      <c r="W58" s="4" t="n">
        <f aca="false">IF(AND(D58&lt;&gt;"",E58&gt;0,I58=""),1,0)</f>
        <v>0</v>
      </c>
    </row>
    <row r="59" customFormat="false" ht="15.95" hidden="true" customHeight="true" outlineLevel="1" collapsed="false">
      <c r="A59" s="24" t="s">
        <v>120</v>
      </c>
      <c r="B59" s="25"/>
      <c r="C59" s="25" t="s">
        <v>138</v>
      </c>
      <c r="D59" s="26" t="s">
        <v>139</v>
      </c>
      <c r="E59" s="27" t="n">
        <v>0</v>
      </c>
      <c r="F59" s="28"/>
      <c r="G59" s="28"/>
      <c r="H59" s="28"/>
      <c r="I59" s="28"/>
      <c r="J59" s="28"/>
      <c r="K59" s="28"/>
      <c r="L59" s="28"/>
      <c r="M59" s="28"/>
      <c r="N59" s="28"/>
      <c r="O59" s="4" t="n">
        <f aca="false">$F$2</f>
        <v>136445</v>
      </c>
      <c r="P59" s="4" t="str">
        <f aca="false">$F$1</f>
        <v>K. SWETHA DHARINI</v>
      </c>
      <c r="Q59" s="4" t="str">
        <f aca="false">Selected_Role</f>
        <v>Developer</v>
      </c>
      <c r="R59" s="4" t="str">
        <f aca="false">$K$2</f>
        <v>Grade B</v>
      </c>
      <c r="S59" s="4" t="str">
        <f aca="false">A59</f>
        <v>Project Planning &amp; Tracking</v>
      </c>
      <c r="T59" s="4" t="str">
        <f aca="false">D59</f>
        <v>ALM Tools (KAP-Redmine/JIRA/RTC/Etc.)</v>
      </c>
      <c r="U59" s="23" t="n">
        <f aca="false">E59</f>
        <v>0</v>
      </c>
      <c r="V59" s="4" t="n">
        <f aca="false">IF(AND(D59&lt;&gt;"",E59&gt;0,F59=""),1,0)</f>
        <v>0</v>
      </c>
      <c r="W59" s="4" t="n">
        <f aca="false">IF(AND(D59&lt;&gt;"",E59&gt;0,I59=""),1,0)</f>
        <v>0</v>
      </c>
    </row>
    <row r="60" customFormat="false" ht="15.95" hidden="false" customHeight="true" outlineLevel="0" collapsed="false">
      <c r="A60" s="19" t="s">
        <v>140</v>
      </c>
      <c r="B60" s="19"/>
      <c r="C60" s="30"/>
      <c r="D60" s="31"/>
      <c r="E60" s="32" t="n">
        <f aca="false">IFERROR(AVERAGE(E61:E66),"")</f>
        <v>2.66666666666667</v>
      </c>
      <c r="F60" s="22"/>
      <c r="G60" s="22"/>
      <c r="H60" s="22"/>
      <c r="I60" s="22"/>
      <c r="J60" s="22"/>
      <c r="K60" s="22"/>
      <c r="L60" s="22"/>
      <c r="M60" s="22"/>
      <c r="N60" s="22"/>
      <c r="O60" s="4" t="n">
        <f aca="false">$F$2</f>
        <v>136445</v>
      </c>
      <c r="P60" s="4" t="str">
        <f aca="false">$F$1</f>
        <v>K. SWETHA DHARINI</v>
      </c>
      <c r="Q60" s="4" t="str">
        <f aca="false">Selected_Role</f>
        <v>Developer</v>
      </c>
      <c r="R60" s="4" t="str">
        <f aca="false">$K$2</f>
        <v>Grade B</v>
      </c>
      <c r="S60" s="4" t="str">
        <f aca="false">A60</f>
        <v>Professional Skills</v>
      </c>
      <c r="T60" s="4" t="n">
        <f aca="false">D60</f>
        <v>0</v>
      </c>
      <c r="U60" s="23" t="n">
        <f aca="false">E60</f>
        <v>2.66666666666667</v>
      </c>
      <c r="V60" s="4" t="n">
        <f aca="false">IF(AND(D60&lt;&gt;"",E60&gt;0,F60=""),1,0)</f>
        <v>0</v>
      </c>
      <c r="W60" s="4" t="n">
        <f aca="false">IF(AND(D60&lt;&gt;"",E60&gt;0,I60=""),1,0)</f>
        <v>0</v>
      </c>
    </row>
    <row r="61" customFormat="false" ht="15.95" hidden="true" customHeight="true" outlineLevel="1" collapsed="false">
      <c r="A61" s="24" t="s">
        <v>140</v>
      </c>
      <c r="B61" s="25" t="s">
        <v>140</v>
      </c>
      <c r="C61" s="25" t="s">
        <v>141</v>
      </c>
      <c r="D61" s="26" t="s">
        <v>142</v>
      </c>
      <c r="E61" s="27" t="n">
        <v>3</v>
      </c>
      <c r="F61" s="28"/>
      <c r="G61" s="28"/>
      <c r="H61" s="28"/>
      <c r="I61" s="28"/>
      <c r="J61" s="28"/>
      <c r="K61" s="28"/>
      <c r="L61" s="28"/>
      <c r="M61" s="28"/>
      <c r="N61" s="28"/>
      <c r="O61" s="4" t="n">
        <f aca="false">$F$2</f>
        <v>136445</v>
      </c>
      <c r="P61" s="4" t="str">
        <f aca="false">$F$1</f>
        <v>K. SWETHA DHARINI</v>
      </c>
      <c r="Q61" s="4" t="str">
        <f aca="false">Selected_Role</f>
        <v>Developer</v>
      </c>
      <c r="R61" s="4" t="str">
        <f aca="false">$K$2</f>
        <v>Grade B</v>
      </c>
      <c r="S61" s="4" t="str">
        <f aca="false">A61</f>
        <v>Professional Skills</v>
      </c>
      <c r="T61" s="4" t="str">
        <f aca="false">D61</f>
        <v>Oral &amp; Written Communication</v>
      </c>
      <c r="U61" s="23" t="n">
        <f aca="false">E61</f>
        <v>3</v>
      </c>
      <c r="V61" s="4" t="n">
        <f aca="false">IF(AND(D61&lt;&gt;"",E61&gt;0,F61=""),1,0)</f>
        <v>1</v>
      </c>
      <c r="W61" s="4" t="n">
        <f aca="false">IF(AND(D61&lt;&gt;"",E61&gt;0,I61=""),1,0)</f>
        <v>1</v>
      </c>
    </row>
    <row r="62" customFormat="false" ht="15.95" hidden="true" customHeight="true" outlineLevel="1" collapsed="false">
      <c r="A62" s="24" t="s">
        <v>140</v>
      </c>
      <c r="B62" s="33"/>
      <c r="C62" s="25" t="s">
        <v>143</v>
      </c>
      <c r="D62" s="26" t="s">
        <v>144</v>
      </c>
      <c r="E62" s="27" t="n">
        <v>3</v>
      </c>
      <c r="F62" s="28"/>
      <c r="G62" s="28"/>
      <c r="H62" s="28"/>
      <c r="I62" s="28"/>
      <c r="J62" s="28"/>
      <c r="K62" s="28"/>
      <c r="L62" s="28"/>
      <c r="M62" s="28"/>
      <c r="N62" s="28"/>
      <c r="O62" s="4" t="n">
        <f aca="false">$F$2</f>
        <v>136445</v>
      </c>
      <c r="P62" s="4" t="str">
        <f aca="false">$F$1</f>
        <v>K. SWETHA DHARINI</v>
      </c>
      <c r="Q62" s="4" t="str">
        <f aca="false">Selected_Role</f>
        <v>Developer</v>
      </c>
      <c r="R62" s="4" t="str">
        <f aca="false">$K$2</f>
        <v>Grade B</v>
      </c>
      <c r="S62" s="4" t="str">
        <f aca="false">A62</f>
        <v>Professional Skills</v>
      </c>
      <c r="T62" s="4" t="str">
        <f aca="false">D62</f>
        <v>Interpersonal</v>
      </c>
      <c r="U62" s="23" t="n">
        <f aca="false">E62</f>
        <v>3</v>
      </c>
      <c r="V62" s="4" t="n">
        <f aca="false">IF(AND(D62&lt;&gt;"",E62&gt;0,F62=""),1,0)</f>
        <v>1</v>
      </c>
      <c r="W62" s="4" t="n">
        <f aca="false">IF(AND(D62&lt;&gt;"",E62&gt;0,I62=""),1,0)</f>
        <v>1</v>
      </c>
    </row>
    <row r="63" customFormat="false" ht="15.95" hidden="true" customHeight="true" outlineLevel="1" collapsed="false">
      <c r="A63" s="24" t="s">
        <v>140</v>
      </c>
      <c r="B63" s="33"/>
      <c r="C63" s="25" t="s">
        <v>145</v>
      </c>
      <c r="D63" s="26" t="s">
        <v>146</v>
      </c>
      <c r="E63" s="27" t="n">
        <v>2</v>
      </c>
      <c r="F63" s="28"/>
      <c r="G63" s="28"/>
      <c r="H63" s="28"/>
      <c r="I63" s="28"/>
      <c r="J63" s="28"/>
      <c r="K63" s="28"/>
      <c r="L63" s="28"/>
      <c r="M63" s="28"/>
      <c r="N63" s="28"/>
      <c r="O63" s="4" t="n">
        <f aca="false">$F$2</f>
        <v>136445</v>
      </c>
      <c r="P63" s="4" t="str">
        <f aca="false">$F$1</f>
        <v>K. SWETHA DHARINI</v>
      </c>
      <c r="Q63" s="4" t="str">
        <f aca="false">Selected_Role</f>
        <v>Developer</v>
      </c>
      <c r="R63" s="4" t="str">
        <f aca="false">$K$2</f>
        <v>Grade B</v>
      </c>
      <c r="S63" s="4" t="str">
        <f aca="false">A63</f>
        <v>Professional Skills</v>
      </c>
      <c r="T63" s="4" t="str">
        <f aca="false">D63</f>
        <v>Conflict Resolution</v>
      </c>
      <c r="U63" s="23" t="n">
        <f aca="false">E63</f>
        <v>2</v>
      </c>
      <c r="V63" s="4" t="n">
        <f aca="false">IF(AND(D63&lt;&gt;"",E63&gt;0,F63=""),1,0)</f>
        <v>1</v>
      </c>
      <c r="W63" s="4" t="n">
        <f aca="false">IF(AND(D63&lt;&gt;"",E63&gt;0,I63=""),1,0)</f>
        <v>1</v>
      </c>
    </row>
    <row r="64" customFormat="false" ht="15.95" hidden="true" customHeight="true" outlineLevel="1" collapsed="false">
      <c r="A64" s="24" t="s">
        <v>140</v>
      </c>
      <c r="B64" s="33"/>
      <c r="C64" s="25" t="s">
        <v>147</v>
      </c>
      <c r="D64" s="26" t="s">
        <v>148</v>
      </c>
      <c r="E64" s="27" t="n">
        <v>2</v>
      </c>
      <c r="F64" s="28"/>
      <c r="G64" s="28"/>
      <c r="H64" s="28"/>
      <c r="I64" s="28"/>
      <c r="J64" s="28"/>
      <c r="K64" s="28"/>
      <c r="L64" s="28"/>
      <c r="M64" s="28"/>
      <c r="N64" s="28"/>
      <c r="O64" s="4" t="n">
        <f aca="false">$F$2</f>
        <v>136445</v>
      </c>
      <c r="P64" s="4" t="str">
        <f aca="false">$F$1</f>
        <v>K. SWETHA DHARINI</v>
      </c>
      <c r="Q64" s="4" t="str">
        <f aca="false">Selected_Role</f>
        <v>Developer</v>
      </c>
      <c r="R64" s="4" t="str">
        <f aca="false">$K$2</f>
        <v>Grade B</v>
      </c>
      <c r="S64" s="4" t="str">
        <f aca="false">A64</f>
        <v>Professional Skills</v>
      </c>
      <c r="T64" s="4" t="str">
        <f aca="false">D64</f>
        <v>Analytical Ability</v>
      </c>
      <c r="U64" s="23" t="n">
        <f aca="false">E64</f>
        <v>2</v>
      </c>
      <c r="V64" s="4" t="n">
        <f aca="false">IF(AND(D64&lt;&gt;"",E64&gt;0,F64=""),1,0)</f>
        <v>1</v>
      </c>
      <c r="W64" s="4" t="n">
        <f aca="false">IF(AND(D64&lt;&gt;"",E64&gt;0,I64=""),1,0)</f>
        <v>1</v>
      </c>
    </row>
    <row r="65" customFormat="false" ht="15.95" hidden="true" customHeight="true" outlineLevel="1" collapsed="false">
      <c r="A65" s="24" t="s">
        <v>140</v>
      </c>
      <c r="B65" s="33"/>
      <c r="C65" s="25" t="s">
        <v>149</v>
      </c>
      <c r="D65" s="26" t="s">
        <v>150</v>
      </c>
      <c r="E65" s="27" t="n">
        <v>3</v>
      </c>
      <c r="F65" s="28"/>
      <c r="G65" s="28"/>
      <c r="H65" s="28"/>
      <c r="I65" s="28"/>
      <c r="J65" s="28"/>
      <c r="K65" s="28"/>
      <c r="L65" s="28"/>
      <c r="M65" s="28"/>
      <c r="N65" s="28"/>
      <c r="O65" s="4" t="n">
        <f aca="false">$F$2</f>
        <v>136445</v>
      </c>
      <c r="P65" s="4" t="str">
        <f aca="false">$F$1</f>
        <v>K. SWETHA DHARINI</v>
      </c>
      <c r="Q65" s="4" t="str">
        <f aca="false">Selected_Role</f>
        <v>Developer</v>
      </c>
      <c r="R65" s="4" t="str">
        <f aca="false">$K$2</f>
        <v>Grade B</v>
      </c>
      <c r="S65" s="4" t="str">
        <f aca="false">A65</f>
        <v>Professional Skills</v>
      </c>
      <c r="T65" s="4" t="str">
        <f aca="false">D65</f>
        <v>Business Etiquettes</v>
      </c>
      <c r="U65" s="23" t="n">
        <f aca="false">E65</f>
        <v>3</v>
      </c>
      <c r="V65" s="4" t="n">
        <f aca="false">IF(AND(D65&lt;&gt;"",E65&gt;0,F65=""),1,0)</f>
        <v>1</v>
      </c>
      <c r="W65" s="4" t="n">
        <f aca="false">IF(AND(D65&lt;&gt;"",E65&gt;0,I65=""),1,0)</f>
        <v>1</v>
      </c>
    </row>
    <row r="66" customFormat="false" ht="15.95" hidden="true" customHeight="true" outlineLevel="1" collapsed="false">
      <c r="A66" s="24" t="s">
        <v>140</v>
      </c>
      <c r="B66" s="33"/>
      <c r="C66" s="25" t="s">
        <v>151</v>
      </c>
      <c r="D66" s="26" t="s">
        <v>152</v>
      </c>
      <c r="E66" s="27" t="n">
        <v>3</v>
      </c>
      <c r="F66" s="28"/>
      <c r="G66" s="28"/>
      <c r="H66" s="28"/>
      <c r="I66" s="28"/>
      <c r="J66" s="28"/>
      <c r="K66" s="28"/>
      <c r="L66" s="28"/>
      <c r="M66" s="28"/>
      <c r="N66" s="28"/>
      <c r="O66" s="4" t="n">
        <f aca="false">$F$2</f>
        <v>136445</v>
      </c>
      <c r="P66" s="4" t="str">
        <f aca="false">$F$1</f>
        <v>K. SWETHA DHARINI</v>
      </c>
      <c r="Q66" s="4" t="str">
        <f aca="false">Selected_Role</f>
        <v>Developer</v>
      </c>
      <c r="R66" s="4" t="str">
        <f aca="false">$K$2</f>
        <v>Grade B</v>
      </c>
      <c r="S66" s="4" t="str">
        <f aca="false">A66</f>
        <v>Professional Skills</v>
      </c>
      <c r="T66" s="4" t="str">
        <f aca="false">D66</f>
        <v>Can Do Attitude</v>
      </c>
      <c r="U66" s="23" t="n">
        <f aca="false">E66</f>
        <v>3</v>
      </c>
      <c r="V66" s="4" t="n">
        <f aca="false">IF(AND(D66&lt;&gt;"",E66&gt;0,F66=""),1,0)</f>
        <v>1</v>
      </c>
      <c r="W66" s="4" t="n">
        <f aca="false">IF(AND(D66&lt;&gt;"",E66&gt;0,I66=""),1,0)</f>
        <v>1</v>
      </c>
    </row>
    <row r="67" customFormat="false" ht="15.95" hidden="false" customHeight="true" outlineLevel="0" collapsed="false">
      <c r="A67" s="19" t="s">
        <v>153</v>
      </c>
      <c r="B67" s="19"/>
      <c r="C67" s="30"/>
      <c r="D67" s="31"/>
      <c r="E67" s="32" t="n">
        <f aca="false">IFERROR(AVERAGE(E68:E76),"")</f>
        <v>0.111111111111111</v>
      </c>
      <c r="F67" s="22"/>
      <c r="G67" s="22"/>
      <c r="H67" s="22"/>
      <c r="I67" s="22"/>
      <c r="J67" s="22"/>
      <c r="K67" s="22"/>
      <c r="L67" s="22"/>
      <c r="M67" s="22"/>
      <c r="N67" s="22"/>
      <c r="O67" s="4" t="n">
        <f aca="false">$F$2</f>
        <v>136445</v>
      </c>
      <c r="P67" s="4" t="str">
        <f aca="false">$F$1</f>
        <v>K. SWETHA DHARINI</v>
      </c>
      <c r="Q67" s="4" t="str">
        <f aca="false">Selected_Role</f>
        <v>Developer</v>
      </c>
      <c r="R67" s="4" t="str">
        <f aca="false">$K$2</f>
        <v>Grade B</v>
      </c>
      <c r="S67" s="4" t="str">
        <f aca="false">A67</f>
        <v>Control Systems &amp; MBD</v>
      </c>
      <c r="T67" s="4" t="n">
        <f aca="false">D67</f>
        <v>0</v>
      </c>
      <c r="U67" s="23" t="n">
        <f aca="false">E67</f>
        <v>0.111111111111111</v>
      </c>
      <c r="V67" s="4" t="n">
        <f aca="false">IF(AND(D67&lt;&gt;"",E67&gt;0,F67=""),1,0)</f>
        <v>0</v>
      </c>
      <c r="W67" s="4" t="n">
        <f aca="false">IF(AND(D67&lt;&gt;"",E67&gt;0,I67=""),1,0)</f>
        <v>0</v>
      </c>
    </row>
    <row r="68" customFormat="false" ht="15.95" hidden="false" customHeight="true" outlineLevel="1" collapsed="false">
      <c r="A68" s="24" t="s">
        <v>153</v>
      </c>
      <c r="B68" s="25" t="s">
        <v>154</v>
      </c>
      <c r="C68" s="25" t="s">
        <v>155</v>
      </c>
      <c r="D68" s="26" t="s">
        <v>156</v>
      </c>
      <c r="E68" s="27" t="n">
        <v>0</v>
      </c>
      <c r="F68" s="28"/>
      <c r="G68" s="28"/>
      <c r="H68" s="28"/>
      <c r="I68" s="28"/>
      <c r="J68" s="28"/>
      <c r="K68" s="28"/>
      <c r="L68" s="28"/>
      <c r="M68" s="28"/>
      <c r="N68" s="28"/>
      <c r="O68" s="4" t="n">
        <f aca="false">$F$2</f>
        <v>136445</v>
      </c>
      <c r="P68" s="4" t="str">
        <f aca="false">$F$1</f>
        <v>K. SWETHA DHARINI</v>
      </c>
      <c r="Q68" s="4" t="str">
        <f aca="false">Selected_Role</f>
        <v>Developer</v>
      </c>
      <c r="R68" s="4" t="str">
        <f aca="false">$K$2</f>
        <v>Grade B</v>
      </c>
      <c r="S68" s="4" t="str">
        <f aca="false">A68</f>
        <v>Control Systems &amp; MBD</v>
      </c>
      <c r="T68" s="4" t="str">
        <f aca="false">D68</f>
        <v>Control Algorithm Development</v>
      </c>
      <c r="U68" s="23" t="n">
        <f aca="false">E68</f>
        <v>0</v>
      </c>
      <c r="V68" s="4" t="n">
        <f aca="false">IF(AND(D68&lt;&gt;"",E68&gt;0,F68=""),1,0)</f>
        <v>0</v>
      </c>
      <c r="W68" s="4" t="n">
        <f aca="false">IF(AND(D68&lt;&gt;"",E68&gt;0,I68=""),1,0)</f>
        <v>0</v>
      </c>
    </row>
    <row r="69" customFormat="false" ht="15.95" hidden="false" customHeight="true" outlineLevel="1" collapsed="false">
      <c r="A69" s="24" t="s">
        <v>153</v>
      </c>
      <c r="B69" s="25"/>
      <c r="C69" s="25" t="s">
        <v>157</v>
      </c>
      <c r="D69" s="26" t="s">
        <v>158</v>
      </c>
      <c r="E69" s="27" t="n"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4" t="n">
        <f aca="false">$F$2</f>
        <v>136445</v>
      </c>
      <c r="P69" s="4" t="str">
        <f aca="false">$F$1</f>
        <v>K. SWETHA DHARINI</v>
      </c>
      <c r="Q69" s="4" t="str">
        <f aca="false">Selected_Role</f>
        <v>Developer</v>
      </c>
      <c r="R69" s="4" t="str">
        <f aca="false">$K$2</f>
        <v>Grade B</v>
      </c>
      <c r="S69" s="4" t="str">
        <f aca="false">A69</f>
        <v>Control Systems &amp; MBD</v>
      </c>
      <c r="T69" s="4" t="str">
        <f aca="false">D69</f>
        <v>Plant Modelling &amp; Simulation (GT Power, Matlab, AMESim, etc.)</v>
      </c>
      <c r="U69" s="23" t="n">
        <f aca="false">E69</f>
        <v>0</v>
      </c>
      <c r="V69" s="4" t="n">
        <f aca="false">IF(AND(D69&lt;&gt;"",E69&gt;0,F69=""),1,0)</f>
        <v>0</v>
      </c>
      <c r="W69" s="4" t="n">
        <f aca="false">IF(AND(D69&lt;&gt;"",E69&gt;0,I69=""),1,0)</f>
        <v>0</v>
      </c>
    </row>
    <row r="70" customFormat="false" ht="15.95" hidden="false" customHeight="true" outlineLevel="1" collapsed="false">
      <c r="A70" s="24" t="s">
        <v>153</v>
      </c>
      <c r="B70" s="25"/>
      <c r="C70" s="25" t="s">
        <v>159</v>
      </c>
      <c r="D70" s="26" t="s">
        <v>160</v>
      </c>
      <c r="E70" s="27" t="n">
        <v>1</v>
      </c>
      <c r="F70" s="28"/>
      <c r="G70" s="28"/>
      <c r="H70" s="28"/>
      <c r="I70" s="28"/>
      <c r="J70" s="28"/>
      <c r="K70" s="28"/>
      <c r="L70" s="28"/>
      <c r="M70" s="28"/>
      <c r="N70" s="28"/>
      <c r="O70" s="4" t="n">
        <f aca="false">$F$2</f>
        <v>136445</v>
      </c>
      <c r="P70" s="4" t="str">
        <f aca="false">$F$1</f>
        <v>K. SWETHA DHARINI</v>
      </c>
      <c r="Q70" s="4" t="str">
        <f aca="false">Selected_Role</f>
        <v>Developer</v>
      </c>
      <c r="R70" s="4" t="str">
        <f aca="false">$K$2</f>
        <v>Grade B</v>
      </c>
      <c r="S70" s="4" t="str">
        <f aca="false">A70</f>
        <v>Control Systems &amp; MBD</v>
      </c>
      <c r="T70" s="4" t="str">
        <f aca="false">D70</f>
        <v>MATLAB® Simulink® </v>
      </c>
      <c r="U70" s="23" t="n">
        <f aca="false">E70</f>
        <v>1</v>
      </c>
      <c r="V70" s="4" t="n">
        <f aca="false">IF(AND(D70&lt;&gt;"",E70&gt;0,F70=""),1,0)</f>
        <v>1</v>
      </c>
      <c r="W70" s="4" t="n">
        <f aca="false">IF(AND(D70&lt;&gt;"",E70&gt;0,I70=""),1,0)</f>
        <v>1</v>
      </c>
    </row>
    <row r="71" customFormat="false" ht="15.95" hidden="false" customHeight="true" outlineLevel="1" collapsed="false">
      <c r="A71" s="24" t="s">
        <v>153</v>
      </c>
      <c r="B71" s="25"/>
      <c r="C71" s="25" t="s">
        <v>161</v>
      </c>
      <c r="D71" s="26" t="s">
        <v>162</v>
      </c>
      <c r="E71" s="27" t="n">
        <v>0</v>
      </c>
      <c r="F71" s="28"/>
      <c r="G71" s="28"/>
      <c r="H71" s="28"/>
      <c r="I71" s="28"/>
      <c r="J71" s="28"/>
      <c r="K71" s="28"/>
      <c r="L71" s="28"/>
      <c r="M71" s="28"/>
      <c r="N71" s="28"/>
      <c r="O71" s="4" t="n">
        <f aca="false">$F$2</f>
        <v>136445</v>
      </c>
      <c r="P71" s="4" t="str">
        <f aca="false">$F$1</f>
        <v>K. SWETHA DHARINI</v>
      </c>
      <c r="Q71" s="4" t="str">
        <f aca="false">Selected_Role</f>
        <v>Developer</v>
      </c>
      <c r="R71" s="4" t="str">
        <f aca="false">$K$2</f>
        <v>Grade B</v>
      </c>
      <c r="S71" s="4" t="str">
        <f aca="false">A71</f>
        <v>Control Systems &amp; MBD</v>
      </c>
      <c r="T71" s="4" t="str">
        <f aca="false">D71</f>
        <v>MATLAB® M-Scripts</v>
      </c>
      <c r="U71" s="23" t="n">
        <f aca="false">E71</f>
        <v>0</v>
      </c>
      <c r="V71" s="4" t="n">
        <f aca="false">IF(AND(D71&lt;&gt;"",E71&gt;0,F71=""),1,0)</f>
        <v>0</v>
      </c>
      <c r="W71" s="4" t="n">
        <f aca="false">IF(AND(D71&lt;&gt;"",E71&gt;0,I71=""),1,0)</f>
        <v>0</v>
      </c>
    </row>
    <row r="72" customFormat="false" ht="15.95" hidden="false" customHeight="true" outlineLevel="1" collapsed="false">
      <c r="A72" s="24" t="s">
        <v>153</v>
      </c>
      <c r="B72" s="25"/>
      <c r="C72" s="25" t="s">
        <v>163</v>
      </c>
      <c r="D72" s="26" t="s">
        <v>164</v>
      </c>
      <c r="E72" s="27" t="n">
        <v>0</v>
      </c>
      <c r="F72" s="28"/>
      <c r="G72" s="28"/>
      <c r="H72" s="28"/>
      <c r="I72" s="28"/>
      <c r="J72" s="28"/>
      <c r="K72" s="28"/>
      <c r="L72" s="28"/>
      <c r="M72" s="28"/>
      <c r="N72" s="28"/>
      <c r="O72" s="4" t="n">
        <f aca="false">$F$2</f>
        <v>136445</v>
      </c>
      <c r="P72" s="4" t="str">
        <f aca="false">$F$1</f>
        <v>K. SWETHA DHARINI</v>
      </c>
      <c r="Q72" s="4" t="str">
        <f aca="false">Selected_Role</f>
        <v>Developer</v>
      </c>
      <c r="R72" s="4" t="str">
        <f aca="false">$K$2</f>
        <v>Grade B</v>
      </c>
      <c r="S72" s="4" t="str">
        <f aca="false">A72</f>
        <v>Control Systems &amp; MBD</v>
      </c>
      <c r="T72" s="4" t="str">
        <f aca="false">D72</f>
        <v>Auto Code Generation using RTW®/TargetLink® </v>
      </c>
      <c r="U72" s="23" t="n">
        <f aca="false">E72</f>
        <v>0</v>
      </c>
      <c r="V72" s="4" t="n">
        <f aca="false">IF(AND(D72&lt;&gt;"",E72&gt;0,F72=""),1,0)</f>
        <v>0</v>
      </c>
      <c r="W72" s="4" t="n">
        <f aca="false">IF(AND(D72&lt;&gt;"",E72&gt;0,I72=""),1,0)</f>
        <v>0</v>
      </c>
    </row>
    <row r="73" customFormat="false" ht="15.95" hidden="false" customHeight="true" outlineLevel="1" collapsed="false">
      <c r="A73" s="24" t="s">
        <v>153</v>
      </c>
      <c r="B73" s="25" t="s">
        <v>165</v>
      </c>
      <c r="C73" s="25" t="s">
        <v>166</v>
      </c>
      <c r="D73" s="26" t="s">
        <v>167</v>
      </c>
      <c r="E73" s="27" t="n">
        <v>0</v>
      </c>
      <c r="F73" s="28"/>
      <c r="G73" s="28"/>
      <c r="H73" s="28"/>
      <c r="I73" s="28"/>
      <c r="J73" s="28"/>
      <c r="K73" s="28"/>
      <c r="L73" s="28"/>
      <c r="M73" s="28"/>
      <c r="N73" s="28"/>
      <c r="O73" s="4" t="n">
        <f aca="false">$F$2</f>
        <v>136445</v>
      </c>
      <c r="P73" s="4" t="str">
        <f aca="false">$F$1</f>
        <v>K. SWETHA DHARINI</v>
      </c>
      <c r="Q73" s="4" t="str">
        <f aca="false">Selected_Role</f>
        <v>Developer</v>
      </c>
      <c r="R73" s="4" t="str">
        <f aca="false">$K$2</f>
        <v>Grade B</v>
      </c>
      <c r="S73" s="4" t="str">
        <f aca="false">A73</f>
        <v>Control Systems &amp; MBD</v>
      </c>
      <c r="T73" s="4" t="str">
        <f aca="false">D73</f>
        <v>MIL, SIL Testing</v>
      </c>
      <c r="U73" s="23" t="n">
        <f aca="false">E73</f>
        <v>0</v>
      </c>
      <c r="V73" s="4" t="n">
        <f aca="false">IF(AND(D73&lt;&gt;"",E73&gt;0,F73=""),1,0)</f>
        <v>0</v>
      </c>
      <c r="W73" s="4" t="n">
        <f aca="false">IF(AND(D73&lt;&gt;"",E73&gt;0,I73=""),1,0)</f>
        <v>0</v>
      </c>
    </row>
    <row r="74" customFormat="false" ht="15.95" hidden="false" customHeight="true" outlineLevel="1" collapsed="false">
      <c r="A74" s="24" t="s">
        <v>153</v>
      </c>
      <c r="B74" s="35" t="s">
        <v>153</v>
      </c>
      <c r="C74" s="25" t="s">
        <v>168</v>
      </c>
      <c r="D74" s="26" t="s">
        <v>169</v>
      </c>
      <c r="E74" s="27" t="n">
        <v>0</v>
      </c>
      <c r="F74" s="28"/>
      <c r="G74" s="28"/>
      <c r="H74" s="28"/>
      <c r="I74" s="28"/>
      <c r="J74" s="28"/>
      <c r="K74" s="28"/>
      <c r="L74" s="28"/>
      <c r="M74" s="28"/>
      <c r="N74" s="28"/>
      <c r="O74" s="4" t="n">
        <f aca="false">$F$2</f>
        <v>136445</v>
      </c>
      <c r="P74" s="4" t="str">
        <f aca="false">$F$1</f>
        <v>K. SWETHA DHARINI</v>
      </c>
      <c r="Q74" s="4" t="str">
        <f aca="false">Selected_Role</f>
        <v>Developer</v>
      </c>
      <c r="R74" s="4" t="str">
        <f aca="false">$K$2</f>
        <v>Grade B</v>
      </c>
      <c r="S74" s="4" t="str">
        <f aca="false">A74</f>
        <v>Control Systems &amp; MBD</v>
      </c>
      <c r="T74" s="4" t="str">
        <f aca="false">D74</f>
        <v>PIL Testing</v>
      </c>
      <c r="U74" s="23" t="n">
        <f aca="false">E74</f>
        <v>0</v>
      </c>
      <c r="V74" s="4" t="n">
        <f aca="false">IF(AND(D74&lt;&gt;"",E74&gt;0,F74=""),1,0)</f>
        <v>0</v>
      </c>
      <c r="W74" s="4" t="n">
        <f aca="false">IF(AND(D74&lt;&gt;"",E74&gt;0,I74=""),1,0)</f>
        <v>0</v>
      </c>
    </row>
    <row r="75" customFormat="false" ht="15.95" hidden="false" customHeight="true" outlineLevel="1" collapsed="false">
      <c r="A75" s="24" t="s">
        <v>153</v>
      </c>
      <c r="B75" s="35" t="s">
        <v>153</v>
      </c>
      <c r="C75" s="25" t="s">
        <v>170</v>
      </c>
      <c r="D75" s="26" t="s">
        <v>171</v>
      </c>
      <c r="E75" s="27" t="n">
        <v>0</v>
      </c>
      <c r="F75" s="28"/>
      <c r="G75" s="28"/>
      <c r="H75" s="28"/>
      <c r="I75" s="28"/>
      <c r="J75" s="28"/>
      <c r="K75" s="28"/>
      <c r="L75" s="28"/>
      <c r="M75" s="28"/>
      <c r="N75" s="28"/>
      <c r="O75" s="4" t="n">
        <f aca="false">$F$2</f>
        <v>136445</v>
      </c>
      <c r="P75" s="4" t="str">
        <f aca="false">$F$1</f>
        <v>K. SWETHA DHARINI</v>
      </c>
      <c r="Q75" s="4" t="str">
        <f aca="false">Selected_Role</f>
        <v>Developer</v>
      </c>
      <c r="R75" s="4" t="str">
        <f aca="false">$K$2</f>
        <v>Grade B</v>
      </c>
      <c r="S75" s="4" t="str">
        <f aca="false">A75</f>
        <v>Control Systems &amp; MBD</v>
      </c>
      <c r="T75" s="4" t="str">
        <f aca="false">D75</f>
        <v>HIL Setup using dSPACE/NI/etc.</v>
      </c>
      <c r="U75" s="23" t="n">
        <f aca="false">E75</f>
        <v>0</v>
      </c>
      <c r="V75" s="4" t="n">
        <f aca="false">IF(AND(D75&lt;&gt;"",E75&gt;0,F75=""),1,0)</f>
        <v>0</v>
      </c>
      <c r="W75" s="4" t="n">
        <f aca="false">IF(AND(D75&lt;&gt;"",E75&gt;0,I75=""),1,0)</f>
        <v>0</v>
      </c>
    </row>
    <row r="76" customFormat="false" ht="15.95" hidden="false" customHeight="true" outlineLevel="1" collapsed="false">
      <c r="A76" s="24" t="s">
        <v>153</v>
      </c>
      <c r="B76" s="35" t="s">
        <v>153</v>
      </c>
      <c r="C76" s="25" t="s">
        <v>172</v>
      </c>
      <c r="D76" s="26" t="s">
        <v>173</v>
      </c>
      <c r="E76" s="27" t="n">
        <v>0</v>
      </c>
      <c r="F76" s="28"/>
      <c r="G76" s="28"/>
      <c r="H76" s="28"/>
      <c r="I76" s="28"/>
      <c r="J76" s="28"/>
      <c r="K76" s="28"/>
      <c r="L76" s="28"/>
      <c r="M76" s="28"/>
      <c r="N76" s="28"/>
      <c r="O76" s="4" t="n">
        <f aca="false">$F$2</f>
        <v>136445</v>
      </c>
      <c r="P76" s="4" t="str">
        <f aca="false">$F$1</f>
        <v>K. SWETHA DHARINI</v>
      </c>
      <c r="Q76" s="4" t="str">
        <f aca="false">Selected_Role</f>
        <v>Developer</v>
      </c>
      <c r="R76" s="4" t="str">
        <f aca="false">$K$2</f>
        <v>Grade B</v>
      </c>
      <c r="S76" s="4" t="str">
        <f aca="false">A76</f>
        <v>Control Systems &amp; MBD</v>
      </c>
      <c r="T76" s="4" t="str">
        <f aca="false">D76</f>
        <v>HIL Testing</v>
      </c>
      <c r="U76" s="23" t="n">
        <f aca="false">E76</f>
        <v>0</v>
      </c>
      <c r="V76" s="4" t="n">
        <f aca="false">IF(AND(D76&lt;&gt;"",E76&gt;0,F76=""),1,0)</f>
        <v>0</v>
      </c>
      <c r="W76" s="4" t="n">
        <f aca="false">IF(AND(D76&lt;&gt;"",E76&gt;0,I76=""),1,0)</f>
        <v>0</v>
      </c>
    </row>
    <row r="77" customFormat="false" ht="15.95" hidden="false" customHeight="true" outlineLevel="0" collapsed="false">
      <c r="A77" s="19" t="s">
        <v>174</v>
      </c>
      <c r="B77" s="30"/>
      <c r="C77" s="30"/>
      <c r="D77" s="20"/>
      <c r="E77" s="32" t="n">
        <f aca="false">IFERROR(AVERAGE(E78:E84),"")</f>
        <v>0</v>
      </c>
      <c r="F77" s="22"/>
      <c r="G77" s="22"/>
      <c r="H77" s="22"/>
      <c r="I77" s="22"/>
      <c r="J77" s="22"/>
      <c r="K77" s="22"/>
      <c r="L77" s="22"/>
      <c r="M77" s="22"/>
      <c r="N77" s="22"/>
      <c r="O77" s="4" t="n">
        <f aca="false">$F$2</f>
        <v>136445</v>
      </c>
      <c r="P77" s="4" t="str">
        <f aca="false">$F$1</f>
        <v>K. SWETHA DHARINI</v>
      </c>
      <c r="Q77" s="4" t="str">
        <f aca="false">Selected_Role</f>
        <v>Developer</v>
      </c>
      <c r="R77" s="4" t="str">
        <f aca="false">$K$2</f>
        <v>Grade B</v>
      </c>
      <c r="S77" s="4" t="str">
        <f aca="false">A77</f>
        <v>Systems Engineering</v>
      </c>
      <c r="T77" s="4" t="n">
        <f aca="false">D77</f>
        <v>0</v>
      </c>
      <c r="U77" s="23" t="n">
        <f aca="false">E77</f>
        <v>0</v>
      </c>
      <c r="V77" s="4" t="n">
        <f aca="false">IF(AND(D77&lt;&gt;"",E77&gt;0,F77=""),1,0)</f>
        <v>0</v>
      </c>
      <c r="W77" s="4" t="n">
        <f aca="false">IF(AND(D77&lt;&gt;"",E77&gt;0,I77=""),1,0)</f>
        <v>0</v>
      </c>
    </row>
    <row r="78" customFormat="false" ht="15.95" hidden="false" customHeight="true" outlineLevel="1" collapsed="false">
      <c r="A78" s="24" t="s">
        <v>174</v>
      </c>
      <c r="B78" s="25" t="s">
        <v>175</v>
      </c>
      <c r="C78" s="25" t="s">
        <v>176</v>
      </c>
      <c r="D78" s="26" t="s">
        <v>177</v>
      </c>
      <c r="E78" s="27" t="n">
        <v>0</v>
      </c>
      <c r="F78" s="28"/>
      <c r="G78" s="28"/>
      <c r="H78" s="28"/>
      <c r="I78" s="28"/>
      <c r="J78" s="28"/>
      <c r="K78" s="28"/>
      <c r="L78" s="28"/>
      <c r="M78" s="28"/>
      <c r="N78" s="28"/>
      <c r="O78" s="4" t="n">
        <f aca="false">$F$2</f>
        <v>136445</v>
      </c>
      <c r="P78" s="4" t="str">
        <f aca="false">$F$1</f>
        <v>K. SWETHA DHARINI</v>
      </c>
      <c r="Q78" s="4" t="str">
        <f aca="false">Selected_Role</f>
        <v>Developer</v>
      </c>
      <c r="R78" s="4" t="str">
        <f aca="false">$K$2</f>
        <v>Grade B</v>
      </c>
      <c r="S78" s="4" t="str">
        <f aca="false">A78</f>
        <v>Systems Engineering</v>
      </c>
      <c r="T78" s="4" t="str">
        <f aca="false">D78</f>
        <v>Knowledge of Systems Life Cycle</v>
      </c>
      <c r="U78" s="23" t="n">
        <f aca="false">E78</f>
        <v>0</v>
      </c>
      <c r="V78" s="4" t="n">
        <f aca="false">IF(AND(D78&lt;&gt;"",E78&gt;0,F78=""),1,0)</f>
        <v>0</v>
      </c>
      <c r="W78" s="4" t="n">
        <f aca="false">IF(AND(D78&lt;&gt;"",E78&gt;0,I78=""),1,0)</f>
        <v>0</v>
      </c>
    </row>
    <row r="79" customFormat="false" ht="15.95" hidden="false" customHeight="true" outlineLevel="1" collapsed="false">
      <c r="A79" s="24" t="s">
        <v>174</v>
      </c>
      <c r="B79" s="25"/>
      <c r="C79" s="25" t="s">
        <v>178</v>
      </c>
      <c r="D79" s="26" t="s">
        <v>179</v>
      </c>
      <c r="E79" s="27" t="n"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4" t="n">
        <f aca="false">$F$2</f>
        <v>136445</v>
      </c>
      <c r="P79" s="4" t="str">
        <f aca="false">$F$1</f>
        <v>K. SWETHA DHARINI</v>
      </c>
      <c r="Q79" s="4" t="str">
        <f aca="false">Selected_Role</f>
        <v>Developer</v>
      </c>
      <c r="R79" s="4" t="str">
        <f aca="false">$K$2</f>
        <v>Grade B</v>
      </c>
      <c r="S79" s="4" t="str">
        <f aca="false">A79</f>
        <v>Systems Engineering</v>
      </c>
      <c r="T79" s="4" t="str">
        <f aca="false">D79</f>
        <v>Requirements Elicitation</v>
      </c>
      <c r="U79" s="23" t="n">
        <f aca="false">E79</f>
        <v>0</v>
      </c>
      <c r="V79" s="4" t="n">
        <f aca="false">IF(AND(D79&lt;&gt;"",E79&gt;0,F79=""),1,0)</f>
        <v>0</v>
      </c>
      <c r="W79" s="4" t="n">
        <f aca="false">IF(AND(D79&lt;&gt;"",E79&gt;0,I79=""),1,0)</f>
        <v>0</v>
      </c>
    </row>
    <row r="80" customFormat="false" ht="15.95" hidden="false" customHeight="true" outlineLevel="1" collapsed="false">
      <c r="A80" s="24" t="s">
        <v>174</v>
      </c>
      <c r="B80" s="25"/>
      <c r="C80" s="25" t="s">
        <v>180</v>
      </c>
      <c r="D80" s="26" t="s">
        <v>181</v>
      </c>
      <c r="E80" s="27" t="n">
        <v>0</v>
      </c>
      <c r="F80" s="28"/>
      <c r="G80" s="28"/>
      <c r="H80" s="28"/>
      <c r="I80" s="28"/>
      <c r="J80" s="28"/>
      <c r="K80" s="28"/>
      <c r="L80" s="28"/>
      <c r="M80" s="28"/>
      <c r="N80" s="28"/>
      <c r="O80" s="4" t="n">
        <f aca="false">$F$2</f>
        <v>136445</v>
      </c>
      <c r="P80" s="4" t="str">
        <f aca="false">$F$1</f>
        <v>K. SWETHA DHARINI</v>
      </c>
      <c r="Q80" s="4" t="str">
        <f aca="false">Selected_Role</f>
        <v>Developer</v>
      </c>
      <c r="R80" s="4" t="str">
        <f aca="false">$K$2</f>
        <v>Grade B</v>
      </c>
      <c r="S80" s="4" t="str">
        <f aca="false">A80</f>
        <v>Systems Engineering</v>
      </c>
      <c r="T80" s="4" t="str">
        <f aca="false">D80</f>
        <v>Functional Analysis/Requirements Analysis</v>
      </c>
      <c r="U80" s="23" t="n">
        <f aca="false">E80</f>
        <v>0</v>
      </c>
      <c r="V80" s="4" t="n">
        <f aca="false">IF(AND(D80&lt;&gt;"",E80&gt;0,F80=""),1,0)</f>
        <v>0</v>
      </c>
      <c r="W80" s="4" t="n">
        <f aca="false">IF(AND(D80&lt;&gt;"",E80&gt;0,I80=""),1,0)</f>
        <v>0</v>
      </c>
    </row>
    <row r="81" customFormat="false" ht="15.95" hidden="false" customHeight="true" outlineLevel="1" collapsed="false">
      <c r="A81" s="24" t="s">
        <v>174</v>
      </c>
      <c r="B81" s="25"/>
      <c r="C81" s="25" t="s">
        <v>182</v>
      </c>
      <c r="D81" s="26" t="s">
        <v>183</v>
      </c>
      <c r="E81" s="27" t="n">
        <v>0</v>
      </c>
      <c r="F81" s="28"/>
      <c r="G81" s="28"/>
      <c r="H81" s="28"/>
      <c r="I81" s="28"/>
      <c r="J81" s="28"/>
      <c r="K81" s="28"/>
      <c r="L81" s="28"/>
      <c r="M81" s="28"/>
      <c r="N81" s="28"/>
      <c r="O81" s="4" t="n">
        <f aca="false">$F$2</f>
        <v>136445</v>
      </c>
      <c r="P81" s="4" t="str">
        <f aca="false">$F$1</f>
        <v>K. SWETHA DHARINI</v>
      </c>
      <c r="Q81" s="4" t="str">
        <f aca="false">Selected_Role</f>
        <v>Developer</v>
      </c>
      <c r="R81" s="4" t="str">
        <f aca="false">$K$2</f>
        <v>Grade B</v>
      </c>
      <c r="S81" s="4" t="str">
        <f aca="false">A81</f>
        <v>Systems Engineering</v>
      </c>
      <c r="T81" s="4" t="str">
        <f aca="false">D81</f>
        <v>System Architecture &amp; Design</v>
      </c>
      <c r="U81" s="23" t="n">
        <f aca="false">E81</f>
        <v>0</v>
      </c>
      <c r="V81" s="4" t="n">
        <f aca="false">IF(AND(D81&lt;&gt;"",E81&gt;0,F81=""),1,0)</f>
        <v>0</v>
      </c>
      <c r="W81" s="4" t="n">
        <f aca="false">IF(AND(D81&lt;&gt;"",E81&gt;0,I81=""),1,0)</f>
        <v>0</v>
      </c>
    </row>
    <row r="82" customFormat="false" ht="15.95" hidden="false" customHeight="true" outlineLevel="1" collapsed="false">
      <c r="A82" s="24" t="s">
        <v>174</v>
      </c>
      <c r="B82" s="25"/>
      <c r="C82" s="25" t="s">
        <v>184</v>
      </c>
      <c r="D82" s="26" t="s">
        <v>185</v>
      </c>
      <c r="E82" s="27" t="n">
        <v>0</v>
      </c>
      <c r="F82" s="28"/>
      <c r="G82" s="28"/>
      <c r="H82" s="28"/>
      <c r="I82" s="28"/>
      <c r="J82" s="28"/>
      <c r="K82" s="28"/>
      <c r="L82" s="28"/>
      <c r="M82" s="28"/>
      <c r="N82" s="28"/>
      <c r="O82" s="4" t="n">
        <f aca="false">$F$2</f>
        <v>136445</v>
      </c>
      <c r="P82" s="4" t="str">
        <f aca="false">$F$1</f>
        <v>K. SWETHA DHARINI</v>
      </c>
      <c r="Q82" s="4" t="str">
        <f aca="false">Selected_Role</f>
        <v>Developer</v>
      </c>
      <c r="R82" s="4" t="str">
        <f aca="false">$K$2</f>
        <v>Grade B</v>
      </c>
      <c r="S82" s="4" t="str">
        <f aca="false">A82</f>
        <v>Systems Engineering</v>
      </c>
      <c r="T82" s="4" t="str">
        <f aca="false">D82</f>
        <v>System Verification &amp; Validation (Testing)</v>
      </c>
      <c r="U82" s="23" t="n">
        <f aca="false">E82</f>
        <v>0</v>
      </c>
      <c r="V82" s="4" t="n">
        <f aca="false">IF(AND(D82&lt;&gt;"",E82&gt;0,F82=""),1,0)</f>
        <v>0</v>
      </c>
      <c r="W82" s="4" t="n">
        <f aca="false">IF(AND(D82&lt;&gt;"",E82&gt;0,I82=""),1,0)</f>
        <v>0</v>
      </c>
    </row>
    <row r="83" customFormat="false" ht="15.95" hidden="false" customHeight="true" outlineLevel="1" collapsed="false">
      <c r="A83" s="24" t="s">
        <v>174</v>
      </c>
      <c r="B83" s="25"/>
      <c r="C83" s="25" t="s">
        <v>186</v>
      </c>
      <c r="D83" s="26" t="s">
        <v>187</v>
      </c>
      <c r="E83" s="27" t="n">
        <v>0</v>
      </c>
      <c r="F83" s="28"/>
      <c r="G83" s="28"/>
      <c r="H83" s="28"/>
      <c r="I83" s="28"/>
      <c r="J83" s="28"/>
      <c r="K83" s="28"/>
      <c r="L83" s="28"/>
      <c r="M83" s="28"/>
      <c r="N83" s="28"/>
      <c r="O83" s="4" t="n">
        <f aca="false">$F$2</f>
        <v>136445</v>
      </c>
      <c r="P83" s="4" t="str">
        <f aca="false">$F$1</f>
        <v>K. SWETHA DHARINI</v>
      </c>
      <c r="Q83" s="4" t="str">
        <f aca="false">Selected_Role</f>
        <v>Developer</v>
      </c>
      <c r="R83" s="4" t="str">
        <f aca="false">$K$2</f>
        <v>Grade B</v>
      </c>
      <c r="S83" s="4" t="str">
        <f aca="false">A83</f>
        <v>Systems Engineering</v>
      </c>
      <c r="T83" s="4" t="str">
        <f aca="false">D83</f>
        <v>System Validation (&amp; Scenario Development) using Simulation tools like CarMaker/CarSim/TruckSim/CARLA/etc.</v>
      </c>
      <c r="U83" s="23" t="n">
        <f aca="false">E83</f>
        <v>0</v>
      </c>
      <c r="V83" s="4" t="n">
        <f aca="false">IF(AND(D83&lt;&gt;"",E83&gt;0,F83=""),1,0)</f>
        <v>0</v>
      </c>
      <c r="W83" s="4" t="n">
        <f aca="false">IF(AND(D83&lt;&gt;"",E83&gt;0,I83=""),1,0)</f>
        <v>0</v>
      </c>
    </row>
    <row r="84" customFormat="false" ht="15.95" hidden="false" customHeight="true" outlineLevel="1" collapsed="false">
      <c r="A84" s="24" t="s">
        <v>174</v>
      </c>
      <c r="B84" s="25"/>
      <c r="C84" s="25" t="s">
        <v>188</v>
      </c>
      <c r="D84" s="26" t="s">
        <v>189</v>
      </c>
      <c r="E84" s="27" t="n">
        <v>0</v>
      </c>
      <c r="F84" s="28"/>
      <c r="G84" s="28"/>
      <c r="H84" s="28"/>
      <c r="I84" s="28"/>
      <c r="J84" s="28"/>
      <c r="K84" s="28"/>
      <c r="L84" s="28"/>
      <c r="M84" s="28"/>
      <c r="N84" s="28"/>
      <c r="O84" s="4" t="n">
        <f aca="false">$F$2</f>
        <v>136445</v>
      </c>
      <c r="P84" s="4" t="str">
        <f aca="false">$F$1</f>
        <v>K. SWETHA DHARINI</v>
      </c>
      <c r="Q84" s="4" t="str">
        <f aca="false">Selected_Role</f>
        <v>Developer</v>
      </c>
      <c r="R84" s="4" t="str">
        <f aca="false">$K$2</f>
        <v>Grade B</v>
      </c>
      <c r="S84" s="4" t="str">
        <f aca="false">A84</f>
        <v>Systems Engineering</v>
      </c>
      <c r="T84" s="4" t="str">
        <f aca="false">D84</f>
        <v>Calibration Engineering &amp; Tools Like INCA/VISU/CAMEO/Creta/etc.</v>
      </c>
      <c r="U84" s="23" t="n">
        <f aca="false">E84</f>
        <v>0</v>
      </c>
      <c r="V84" s="4" t="n">
        <f aca="false">IF(AND(D84&lt;&gt;"",E84&gt;0,F84=""),1,0)</f>
        <v>0</v>
      </c>
      <c r="W84" s="4" t="n">
        <f aca="false">IF(AND(D84&lt;&gt;"",E84&gt;0,I84=""),1,0)</f>
        <v>0</v>
      </c>
    </row>
    <row r="85" customFormat="false" ht="15.95" hidden="false" customHeight="true" outlineLevel="1" collapsed="false">
      <c r="A85" s="24" t="s">
        <v>174</v>
      </c>
      <c r="B85" s="25" t="s">
        <v>190</v>
      </c>
      <c r="C85" s="25" t="s">
        <v>191</v>
      </c>
      <c r="D85" s="26" t="s">
        <v>192</v>
      </c>
      <c r="E85" s="27" t="n">
        <v>0</v>
      </c>
      <c r="F85" s="28"/>
      <c r="G85" s="28"/>
      <c r="H85" s="28"/>
      <c r="I85" s="28"/>
      <c r="J85" s="28"/>
      <c r="K85" s="28"/>
      <c r="L85" s="28"/>
      <c r="M85" s="28"/>
      <c r="N85" s="28"/>
      <c r="O85" s="4" t="n">
        <f aca="false">$F$2</f>
        <v>136445</v>
      </c>
      <c r="P85" s="4" t="str">
        <f aca="false">$F$1</f>
        <v>K. SWETHA DHARINI</v>
      </c>
      <c r="Q85" s="4" t="str">
        <f aca="false">Selected_Role</f>
        <v>Developer</v>
      </c>
      <c r="R85" s="4" t="str">
        <f aca="false">$K$2</f>
        <v>Grade B</v>
      </c>
      <c r="S85" s="4" t="str">
        <f aca="false">A85</f>
        <v>Systems Engineering</v>
      </c>
      <c r="T85" s="4" t="str">
        <f aca="false">D85</f>
        <v>ISO 15288 /INCOSE SE Handbook</v>
      </c>
      <c r="U85" s="23" t="n">
        <f aca="false">E85</f>
        <v>0</v>
      </c>
      <c r="V85" s="4" t="n">
        <f aca="false">IF(AND(D85&lt;&gt;"",E85&gt;0,F85=""),1,0)</f>
        <v>0</v>
      </c>
      <c r="W85" s="4" t="n">
        <f aca="false">IF(AND(D85&lt;&gt;"",E85&gt;0,I85=""),1,0)</f>
        <v>0</v>
      </c>
    </row>
    <row r="86" customFormat="false" ht="15.95" hidden="false" customHeight="true" outlineLevel="1" collapsed="false">
      <c r="A86" s="24" t="s">
        <v>174</v>
      </c>
      <c r="B86" s="25"/>
      <c r="C86" s="25" t="s">
        <v>193</v>
      </c>
      <c r="D86" s="26" t="s">
        <v>194</v>
      </c>
      <c r="E86" s="27" t="n">
        <v>0</v>
      </c>
      <c r="F86" s="28"/>
      <c r="G86" s="28"/>
      <c r="H86" s="28"/>
      <c r="I86" s="28"/>
      <c r="J86" s="28"/>
      <c r="K86" s="28"/>
      <c r="L86" s="28"/>
      <c r="M86" s="28"/>
      <c r="N86" s="28"/>
      <c r="O86" s="4" t="n">
        <f aca="false">$F$2</f>
        <v>136445</v>
      </c>
      <c r="P86" s="4" t="str">
        <f aca="false">$F$1</f>
        <v>K. SWETHA DHARINI</v>
      </c>
      <c r="Q86" s="4" t="str">
        <f aca="false">Selected_Role</f>
        <v>Developer</v>
      </c>
      <c r="R86" s="4" t="str">
        <f aca="false">$K$2</f>
        <v>Grade B</v>
      </c>
      <c r="S86" s="4" t="str">
        <f aca="false">A86</f>
        <v>Systems Engineering</v>
      </c>
      <c r="T86" s="4" t="str">
        <f aca="false">D86</f>
        <v>MBSE &amp; SysML using Tools like Rhapsody/EA/PTC Modeller/Etc.</v>
      </c>
      <c r="U86" s="23" t="n">
        <f aca="false">E86</f>
        <v>0</v>
      </c>
      <c r="V86" s="4" t="n">
        <f aca="false">IF(AND(D86&lt;&gt;"",E86&gt;0,F86=""),1,0)</f>
        <v>0</v>
      </c>
      <c r="W86" s="4" t="n">
        <f aca="false">IF(AND(D86&lt;&gt;"",E86&gt;0,I86=""),1,0)</f>
        <v>0</v>
      </c>
    </row>
    <row r="87" customFormat="false" ht="15.95" hidden="false" customHeight="true" outlineLevel="0" collapsed="false">
      <c r="A87" s="19" t="s">
        <v>195</v>
      </c>
      <c r="B87" s="30"/>
      <c r="C87" s="30"/>
      <c r="D87" s="20"/>
      <c r="E87" s="32" t="n">
        <f aca="false">IFERROR(AVERAGE(E88:E96),"")</f>
        <v>0</v>
      </c>
      <c r="F87" s="22"/>
      <c r="G87" s="22"/>
      <c r="H87" s="22"/>
      <c r="I87" s="22"/>
      <c r="J87" s="22"/>
      <c r="K87" s="22"/>
      <c r="L87" s="22"/>
      <c r="M87" s="22"/>
      <c r="N87" s="22"/>
      <c r="O87" s="4" t="n">
        <f aca="false">$F$2</f>
        <v>136445</v>
      </c>
      <c r="P87" s="4" t="str">
        <f aca="false">$F$1</f>
        <v>K. SWETHA DHARINI</v>
      </c>
      <c r="Q87" s="4" t="str">
        <f aca="false">Selected_Role</f>
        <v>Developer</v>
      </c>
      <c r="R87" s="4" t="str">
        <f aca="false">$K$2</f>
        <v>Grade B</v>
      </c>
      <c r="S87" s="4" t="str">
        <f aca="false">A87</f>
        <v>Safety &amp; Security</v>
      </c>
      <c r="T87" s="4" t="n">
        <f aca="false">D87</f>
        <v>0</v>
      </c>
      <c r="U87" s="23" t="n">
        <f aca="false">E87</f>
        <v>0</v>
      </c>
      <c r="V87" s="4" t="n">
        <f aca="false">IF(AND(D87&lt;&gt;"",E87&gt;0,F87=""),1,0)</f>
        <v>0</v>
      </c>
      <c r="W87" s="4" t="n">
        <f aca="false">IF(AND(D87&lt;&gt;"",E87&gt;0,I87=""),1,0)</f>
        <v>0</v>
      </c>
    </row>
    <row r="88" customFormat="false" ht="15.95" hidden="false" customHeight="true" outlineLevel="1" collapsed="false">
      <c r="A88" s="24" t="s">
        <v>195</v>
      </c>
      <c r="B88" s="25" t="s">
        <v>195</v>
      </c>
      <c r="C88" s="25" t="s">
        <v>196</v>
      </c>
      <c r="D88" s="26" t="s">
        <v>197</v>
      </c>
      <c r="E88" s="27" t="n">
        <v>0</v>
      </c>
      <c r="F88" s="28"/>
      <c r="G88" s="28"/>
      <c r="H88" s="28"/>
      <c r="I88" s="28"/>
      <c r="J88" s="28"/>
      <c r="K88" s="28"/>
      <c r="L88" s="28"/>
      <c r="M88" s="28"/>
      <c r="N88" s="28"/>
      <c r="O88" s="4" t="n">
        <f aca="false">$F$2</f>
        <v>136445</v>
      </c>
      <c r="P88" s="4" t="str">
        <f aca="false">$F$1</f>
        <v>K. SWETHA DHARINI</v>
      </c>
      <c r="Q88" s="4" t="str">
        <f aca="false">Selected_Role</f>
        <v>Developer</v>
      </c>
      <c r="R88" s="4" t="str">
        <f aca="false">$K$2</f>
        <v>Grade B</v>
      </c>
      <c r="S88" s="4" t="str">
        <f aca="false">A88</f>
        <v>Safety &amp; Security</v>
      </c>
      <c r="T88" s="4" t="str">
        <f aca="false">D88</f>
        <v>Knowledge of Safety Life Cycle</v>
      </c>
      <c r="U88" s="23" t="n">
        <f aca="false">E88</f>
        <v>0</v>
      </c>
      <c r="V88" s="4" t="n">
        <f aca="false">IF(AND(D88&lt;&gt;"",E88&gt;0,F88=""),1,0)</f>
        <v>0</v>
      </c>
      <c r="W88" s="4" t="n">
        <f aca="false">IF(AND(D88&lt;&gt;"",E88&gt;0,I88=""),1,0)</f>
        <v>0</v>
      </c>
    </row>
    <row r="89" customFormat="false" ht="15.95" hidden="false" customHeight="true" outlineLevel="1" collapsed="false">
      <c r="A89" s="24" t="s">
        <v>195</v>
      </c>
      <c r="B89" s="25"/>
      <c r="C89" s="25" t="s">
        <v>198</v>
      </c>
      <c r="D89" s="26" t="s">
        <v>199</v>
      </c>
      <c r="E89" s="27" t="n">
        <v>0</v>
      </c>
      <c r="F89" s="28"/>
      <c r="G89" s="28"/>
      <c r="H89" s="28"/>
      <c r="I89" s="28"/>
      <c r="J89" s="28"/>
      <c r="K89" s="28"/>
      <c r="L89" s="28"/>
      <c r="M89" s="28"/>
      <c r="N89" s="28"/>
      <c r="O89" s="4" t="n">
        <f aca="false">$F$2</f>
        <v>136445</v>
      </c>
      <c r="P89" s="4" t="str">
        <f aca="false">$F$1</f>
        <v>K. SWETHA DHARINI</v>
      </c>
      <c r="Q89" s="4" t="str">
        <f aca="false">Selected_Role</f>
        <v>Developer</v>
      </c>
      <c r="R89" s="4" t="str">
        <f aca="false">$K$2</f>
        <v>Grade B</v>
      </c>
      <c r="S89" s="4" t="str">
        <f aca="false">A89</f>
        <v>Safety &amp; Security</v>
      </c>
      <c r="T89" s="4" t="str">
        <f aca="false">D89</f>
        <v>Safety/Security Planning</v>
      </c>
      <c r="U89" s="23" t="n">
        <f aca="false">E89</f>
        <v>0</v>
      </c>
      <c r="V89" s="4" t="n">
        <f aca="false">IF(AND(D89&lt;&gt;"",E89&gt;0,F89=""),1,0)</f>
        <v>0</v>
      </c>
      <c r="W89" s="4" t="n">
        <f aca="false">IF(AND(D89&lt;&gt;"",E89&gt;0,I89=""),1,0)</f>
        <v>0</v>
      </c>
    </row>
    <row r="90" customFormat="false" ht="15.95" hidden="false" customHeight="true" outlineLevel="1" collapsed="false">
      <c r="A90" s="24" t="s">
        <v>195</v>
      </c>
      <c r="B90" s="25"/>
      <c r="C90" s="25" t="s">
        <v>200</v>
      </c>
      <c r="D90" s="26" t="s">
        <v>201</v>
      </c>
      <c r="E90" s="27" t="n">
        <v>0</v>
      </c>
      <c r="F90" s="28"/>
      <c r="G90" s="28"/>
      <c r="H90" s="28"/>
      <c r="I90" s="28"/>
      <c r="J90" s="28"/>
      <c r="K90" s="28"/>
      <c r="L90" s="28"/>
      <c r="M90" s="28"/>
      <c r="N90" s="28"/>
      <c r="O90" s="4" t="n">
        <f aca="false">$F$2</f>
        <v>136445</v>
      </c>
      <c r="P90" s="4" t="str">
        <f aca="false">$F$1</f>
        <v>K. SWETHA DHARINI</v>
      </c>
      <c r="Q90" s="4" t="str">
        <f aca="false">Selected_Role</f>
        <v>Developer</v>
      </c>
      <c r="R90" s="4" t="str">
        <f aca="false">$K$2</f>
        <v>Grade B</v>
      </c>
      <c r="S90" s="4" t="str">
        <f aca="false">A90</f>
        <v>Safety &amp; Security</v>
      </c>
      <c r="T90" s="4" t="str">
        <f aca="false">D90</f>
        <v>Item Definition</v>
      </c>
      <c r="U90" s="23" t="n">
        <f aca="false">E90</f>
        <v>0</v>
      </c>
      <c r="V90" s="4" t="n">
        <f aca="false">IF(AND(D90&lt;&gt;"",E90&gt;0,F90=""),1,0)</f>
        <v>0</v>
      </c>
      <c r="W90" s="4" t="n">
        <f aca="false">IF(AND(D90&lt;&gt;"",E90&gt;0,I90=""),1,0)</f>
        <v>0</v>
      </c>
    </row>
    <row r="91" customFormat="false" ht="15.95" hidden="false" customHeight="true" outlineLevel="1" collapsed="false">
      <c r="A91" s="24" t="s">
        <v>195</v>
      </c>
      <c r="B91" s="25"/>
      <c r="C91" s="25" t="s">
        <v>202</v>
      </c>
      <c r="D91" s="26" t="s">
        <v>203</v>
      </c>
      <c r="E91" s="27" t="n">
        <v>0</v>
      </c>
      <c r="F91" s="28"/>
      <c r="G91" s="28"/>
      <c r="H91" s="28"/>
      <c r="I91" s="28"/>
      <c r="J91" s="28"/>
      <c r="K91" s="28"/>
      <c r="L91" s="28"/>
      <c r="M91" s="28"/>
      <c r="N91" s="28"/>
      <c r="O91" s="4" t="n">
        <f aca="false">$F$2</f>
        <v>136445</v>
      </c>
      <c r="P91" s="4" t="str">
        <f aca="false">$F$1</f>
        <v>K. SWETHA DHARINI</v>
      </c>
      <c r="Q91" s="4" t="str">
        <f aca="false">Selected_Role</f>
        <v>Developer</v>
      </c>
      <c r="R91" s="4" t="str">
        <f aca="false">$K$2</f>
        <v>Grade B</v>
      </c>
      <c r="S91" s="4" t="str">
        <f aca="false">A91</f>
        <v>Safety &amp; Security</v>
      </c>
      <c r="T91" s="4" t="str">
        <f aca="false">D91</f>
        <v>System Risk Assessment</v>
      </c>
      <c r="U91" s="23" t="n">
        <f aca="false">E91</f>
        <v>0</v>
      </c>
      <c r="V91" s="4" t="n">
        <f aca="false">IF(AND(D91&lt;&gt;"",E91&gt;0,F91=""),1,0)</f>
        <v>0</v>
      </c>
      <c r="W91" s="4" t="n">
        <f aca="false">IF(AND(D91&lt;&gt;"",E91&gt;0,I91=""),1,0)</f>
        <v>0</v>
      </c>
    </row>
    <row r="92" customFormat="false" ht="15.95" hidden="false" customHeight="true" outlineLevel="1" collapsed="false">
      <c r="A92" s="24" t="s">
        <v>195</v>
      </c>
      <c r="B92" s="25"/>
      <c r="C92" s="25" t="s">
        <v>204</v>
      </c>
      <c r="D92" s="26" t="s">
        <v>205</v>
      </c>
      <c r="E92" s="27" t="n">
        <v>0</v>
      </c>
      <c r="F92" s="28"/>
      <c r="G92" s="28"/>
      <c r="H92" s="28"/>
      <c r="I92" s="28"/>
      <c r="J92" s="28"/>
      <c r="K92" s="28"/>
      <c r="L92" s="28"/>
      <c r="M92" s="28"/>
      <c r="N92" s="28"/>
      <c r="O92" s="4" t="n">
        <f aca="false">$F$2</f>
        <v>136445</v>
      </c>
      <c r="P92" s="4" t="str">
        <f aca="false">$F$1</f>
        <v>K. SWETHA DHARINI</v>
      </c>
      <c r="Q92" s="4" t="str">
        <f aca="false">Selected_Role</f>
        <v>Developer</v>
      </c>
      <c r="R92" s="4" t="str">
        <f aca="false">$K$2</f>
        <v>Grade B</v>
      </c>
      <c r="S92" s="4" t="str">
        <f aca="false">A92</f>
        <v>Safety &amp; Security</v>
      </c>
      <c r="T92" s="4" t="str">
        <f aca="false">D92</f>
        <v>Safety Analysis &amp; Requirements </v>
      </c>
      <c r="U92" s="23" t="n">
        <f aca="false">E92</f>
        <v>0</v>
      </c>
      <c r="V92" s="4" t="n">
        <f aca="false">IF(AND(D92&lt;&gt;"",E92&gt;0,F92=""),1,0)</f>
        <v>0</v>
      </c>
      <c r="W92" s="4" t="n">
        <f aca="false">IF(AND(D92&lt;&gt;"",E92&gt;0,I92=""),1,0)</f>
        <v>0</v>
      </c>
    </row>
    <row r="93" customFormat="false" ht="15.95" hidden="false" customHeight="true" outlineLevel="1" collapsed="false">
      <c r="A93" s="24" t="s">
        <v>195</v>
      </c>
      <c r="B93" s="25"/>
      <c r="C93" s="25" t="s">
        <v>206</v>
      </c>
      <c r="D93" s="26" t="s">
        <v>207</v>
      </c>
      <c r="E93" s="27" t="n">
        <v>0</v>
      </c>
      <c r="F93" s="28"/>
      <c r="G93" s="28"/>
      <c r="H93" s="28"/>
      <c r="I93" s="28"/>
      <c r="J93" s="28"/>
      <c r="K93" s="28"/>
      <c r="L93" s="28"/>
      <c r="M93" s="28"/>
      <c r="N93" s="28"/>
      <c r="O93" s="4" t="n">
        <f aca="false">$F$2</f>
        <v>136445</v>
      </c>
      <c r="P93" s="4" t="str">
        <f aca="false">$F$1</f>
        <v>K. SWETHA DHARINI</v>
      </c>
      <c r="Q93" s="4" t="str">
        <f aca="false">Selected_Role</f>
        <v>Developer</v>
      </c>
      <c r="R93" s="4" t="str">
        <f aca="false">$K$2</f>
        <v>Grade B</v>
      </c>
      <c r="S93" s="4" t="str">
        <f aca="false">A93</f>
        <v>Safety &amp; Security</v>
      </c>
      <c r="T93" s="4" t="str">
        <f aca="false">D93</f>
        <v>Security Analysis &amp; Requirements</v>
      </c>
      <c r="U93" s="23" t="n">
        <f aca="false">E93</f>
        <v>0</v>
      </c>
      <c r="V93" s="4" t="n">
        <f aca="false">IF(AND(D93&lt;&gt;"",E93&gt;0,F93=""),1,0)</f>
        <v>0</v>
      </c>
      <c r="W93" s="4" t="n">
        <f aca="false">IF(AND(D93&lt;&gt;"",E93&gt;0,I93=""),1,0)</f>
        <v>0</v>
      </c>
    </row>
    <row r="94" customFormat="false" ht="15.95" hidden="false" customHeight="true" outlineLevel="1" collapsed="false">
      <c r="A94" s="24" t="s">
        <v>195</v>
      </c>
      <c r="B94" s="25"/>
      <c r="C94" s="25" t="s">
        <v>208</v>
      </c>
      <c r="D94" s="26" t="s">
        <v>209</v>
      </c>
      <c r="E94" s="27" t="n">
        <v>0</v>
      </c>
      <c r="F94" s="28"/>
      <c r="G94" s="28"/>
      <c r="H94" s="28"/>
      <c r="I94" s="28"/>
      <c r="J94" s="28"/>
      <c r="K94" s="28"/>
      <c r="L94" s="28"/>
      <c r="M94" s="28"/>
      <c r="N94" s="28"/>
      <c r="O94" s="4" t="n">
        <f aca="false">$F$2</f>
        <v>136445</v>
      </c>
      <c r="P94" s="4" t="str">
        <f aca="false">$F$1</f>
        <v>K. SWETHA DHARINI</v>
      </c>
      <c r="Q94" s="4" t="str">
        <f aca="false">Selected_Role</f>
        <v>Developer</v>
      </c>
      <c r="R94" s="4" t="str">
        <f aca="false">$K$2</f>
        <v>Grade B</v>
      </c>
      <c r="S94" s="4" t="str">
        <f aca="false">A94</f>
        <v>Safety &amp; Security</v>
      </c>
      <c r="T94" s="4" t="str">
        <f aca="false">D94</f>
        <v>FMEA/FTA</v>
      </c>
      <c r="U94" s="23" t="n">
        <f aca="false">E94</f>
        <v>0</v>
      </c>
      <c r="V94" s="4" t="n">
        <f aca="false">IF(AND(D94&lt;&gt;"",E94&gt;0,F94=""),1,0)</f>
        <v>0</v>
      </c>
      <c r="W94" s="4" t="n">
        <f aca="false">IF(AND(D94&lt;&gt;"",E94&gt;0,I94=""),1,0)</f>
        <v>0</v>
      </c>
    </row>
    <row r="95" customFormat="false" ht="15.95" hidden="false" customHeight="true" outlineLevel="1" collapsed="false">
      <c r="A95" s="24" t="s">
        <v>195</v>
      </c>
      <c r="B95" s="25"/>
      <c r="C95" s="25" t="s">
        <v>210</v>
      </c>
      <c r="D95" s="26" t="s">
        <v>211</v>
      </c>
      <c r="E95" s="27" t="n">
        <v>0</v>
      </c>
      <c r="F95" s="28"/>
      <c r="G95" s="28"/>
      <c r="H95" s="28"/>
      <c r="I95" s="28"/>
      <c r="J95" s="28"/>
      <c r="K95" s="28"/>
      <c r="L95" s="28"/>
      <c r="M95" s="28"/>
      <c r="N95" s="28"/>
      <c r="O95" s="4" t="n">
        <f aca="false">$F$2</f>
        <v>136445</v>
      </c>
      <c r="P95" s="4" t="str">
        <f aca="false">$F$1</f>
        <v>K. SWETHA DHARINI</v>
      </c>
      <c r="Q95" s="4" t="str">
        <f aca="false">Selected_Role</f>
        <v>Developer</v>
      </c>
      <c r="R95" s="4" t="str">
        <f aca="false">$K$2</f>
        <v>Grade B</v>
      </c>
      <c r="S95" s="4" t="str">
        <f aca="false">A95</f>
        <v>Safety &amp; Security</v>
      </c>
      <c r="T95" s="4" t="str">
        <f aca="false">D95</f>
        <v>Safety Validation</v>
      </c>
      <c r="U95" s="23" t="n">
        <f aca="false">E95</f>
        <v>0</v>
      </c>
      <c r="V95" s="4" t="n">
        <f aca="false">IF(AND(D95&lt;&gt;"",E95&gt;0,F95=""),1,0)</f>
        <v>0</v>
      </c>
      <c r="W95" s="4" t="n">
        <f aca="false">IF(AND(D95&lt;&gt;"",E95&gt;0,I95=""),1,0)</f>
        <v>0</v>
      </c>
    </row>
    <row r="96" customFormat="false" ht="15.95" hidden="false" customHeight="true" outlineLevel="1" collapsed="false">
      <c r="A96" s="24" t="s">
        <v>195</v>
      </c>
      <c r="B96" s="25"/>
      <c r="C96" s="25" t="s">
        <v>212</v>
      </c>
      <c r="D96" s="26" t="s">
        <v>213</v>
      </c>
      <c r="E96" s="27" t="n">
        <v>0</v>
      </c>
      <c r="F96" s="28"/>
      <c r="G96" s="28"/>
      <c r="H96" s="28"/>
      <c r="I96" s="28"/>
      <c r="J96" s="28"/>
      <c r="K96" s="28"/>
      <c r="L96" s="28"/>
      <c r="M96" s="28"/>
      <c r="N96" s="28"/>
      <c r="O96" s="4" t="n">
        <f aca="false">$F$2</f>
        <v>136445</v>
      </c>
      <c r="P96" s="4" t="str">
        <f aca="false">$F$1</f>
        <v>K. SWETHA DHARINI</v>
      </c>
      <c r="Q96" s="4" t="str">
        <f aca="false">Selected_Role</f>
        <v>Developer</v>
      </c>
      <c r="R96" s="4" t="str">
        <f aca="false">$K$2</f>
        <v>Grade B</v>
      </c>
      <c r="S96" s="4" t="str">
        <f aca="false">A96</f>
        <v>Safety &amp; Security</v>
      </c>
      <c r="T96" s="4" t="str">
        <f aca="false">D96</f>
        <v>PEN Testing</v>
      </c>
      <c r="U96" s="23" t="n">
        <f aca="false">E96</f>
        <v>0</v>
      </c>
      <c r="V96" s="4" t="n">
        <f aca="false">IF(AND(D96&lt;&gt;"",E96&gt;0,F96=""),1,0)</f>
        <v>0</v>
      </c>
      <c r="W96" s="4" t="n">
        <f aca="false">IF(AND(D96&lt;&gt;"",E96&gt;0,I96=""),1,0)</f>
        <v>0</v>
      </c>
    </row>
    <row r="97" customFormat="false" ht="15.95" hidden="false" customHeight="true" outlineLevel="0" collapsed="false">
      <c r="A97" s="19" t="s">
        <v>214</v>
      </c>
      <c r="B97" s="30"/>
      <c r="C97" s="30"/>
      <c r="D97" s="31"/>
      <c r="E97" s="32" t="n">
        <f aca="false">IFERROR(AVERAGE(E98:E105),"")</f>
        <v>0.125</v>
      </c>
      <c r="F97" s="22"/>
      <c r="G97" s="22"/>
      <c r="H97" s="22"/>
      <c r="I97" s="22"/>
      <c r="J97" s="22"/>
      <c r="K97" s="22"/>
      <c r="L97" s="22"/>
      <c r="M97" s="22"/>
      <c r="N97" s="22"/>
      <c r="O97" s="4" t="n">
        <f aca="false">$F$2</f>
        <v>136445</v>
      </c>
      <c r="P97" s="4" t="str">
        <f aca="false">$F$1</f>
        <v>K. SWETHA DHARINI</v>
      </c>
      <c r="Q97" s="4" t="str">
        <f aca="false">Selected_Role</f>
        <v>Developer</v>
      </c>
      <c r="R97" s="4" t="str">
        <f aca="false">$K$2</f>
        <v>Grade B</v>
      </c>
      <c r="S97" s="4" t="str">
        <f aca="false">A97</f>
        <v>Leadership</v>
      </c>
      <c r="T97" s="4" t="n">
        <f aca="false">D97</f>
        <v>0</v>
      </c>
      <c r="U97" s="23" t="n">
        <f aca="false">E97</f>
        <v>0.125</v>
      </c>
      <c r="V97" s="4" t="n">
        <f aca="false">IF(AND(D97&lt;&gt;"",E97&gt;0,F97=""),1,0)</f>
        <v>0</v>
      </c>
      <c r="W97" s="4" t="n">
        <f aca="false">IF(AND(D97&lt;&gt;"",E97&gt;0,I97=""),1,0)</f>
        <v>0</v>
      </c>
    </row>
    <row r="98" customFormat="false" ht="15.95" hidden="false" customHeight="true" outlineLevel="1" collapsed="false">
      <c r="A98" s="24" t="s">
        <v>214</v>
      </c>
      <c r="B98" s="25" t="s">
        <v>214</v>
      </c>
      <c r="C98" s="25" t="s">
        <v>215</v>
      </c>
      <c r="D98" s="26" t="s">
        <v>216</v>
      </c>
      <c r="E98" s="27" t="n">
        <v>0</v>
      </c>
      <c r="F98" s="28"/>
      <c r="G98" s="28"/>
      <c r="H98" s="28"/>
      <c r="I98" s="28"/>
      <c r="J98" s="28"/>
      <c r="K98" s="28"/>
      <c r="L98" s="28"/>
      <c r="M98" s="28"/>
      <c r="N98" s="28"/>
      <c r="O98" s="4" t="n">
        <f aca="false">$F$2</f>
        <v>136445</v>
      </c>
      <c r="P98" s="4" t="str">
        <f aca="false">$F$1</f>
        <v>K. SWETHA DHARINI</v>
      </c>
      <c r="Q98" s="4" t="str">
        <f aca="false">Selected_Role</f>
        <v>Developer</v>
      </c>
      <c r="R98" s="4" t="str">
        <f aca="false">$K$2</f>
        <v>Grade B</v>
      </c>
      <c r="S98" s="4" t="str">
        <f aca="false">A98</f>
        <v>Leadership</v>
      </c>
      <c r="T98" s="4" t="str">
        <f aca="false">D98</f>
        <v>Account Management</v>
      </c>
      <c r="U98" s="23" t="n">
        <f aca="false">E98</f>
        <v>0</v>
      </c>
      <c r="V98" s="4" t="n">
        <f aca="false">IF(AND(D98&lt;&gt;"",E98&gt;0,F98=""),1,0)</f>
        <v>0</v>
      </c>
      <c r="W98" s="4" t="n">
        <f aca="false">IF(AND(D98&lt;&gt;"",E98&gt;0,I98=""),1,0)</f>
        <v>0</v>
      </c>
    </row>
    <row r="99" customFormat="false" ht="15.95" hidden="false" customHeight="true" outlineLevel="1" collapsed="false">
      <c r="A99" s="24" t="s">
        <v>214</v>
      </c>
      <c r="B99" s="25"/>
      <c r="C99" s="25" t="s">
        <v>217</v>
      </c>
      <c r="D99" s="26" t="s">
        <v>218</v>
      </c>
      <c r="E99" s="27" t="n">
        <v>0</v>
      </c>
      <c r="F99" s="28"/>
      <c r="G99" s="28"/>
      <c r="H99" s="28"/>
      <c r="I99" s="28"/>
      <c r="J99" s="28"/>
      <c r="K99" s="28"/>
      <c r="L99" s="28"/>
      <c r="M99" s="28"/>
      <c r="N99" s="28"/>
      <c r="O99" s="4" t="n">
        <f aca="false">$F$2</f>
        <v>136445</v>
      </c>
      <c r="P99" s="4" t="str">
        <f aca="false">$F$1</f>
        <v>K. SWETHA DHARINI</v>
      </c>
      <c r="Q99" s="4" t="str">
        <f aca="false">Selected_Role</f>
        <v>Developer</v>
      </c>
      <c r="R99" s="4" t="str">
        <f aca="false">$K$2</f>
        <v>Grade B</v>
      </c>
      <c r="S99" s="4" t="str">
        <f aca="false">A99</f>
        <v>Leadership</v>
      </c>
      <c r="T99" s="4" t="str">
        <f aca="false">D99</f>
        <v>Technology Scanning(Scouting)</v>
      </c>
      <c r="U99" s="23" t="n">
        <f aca="false">E99</f>
        <v>0</v>
      </c>
      <c r="V99" s="4" t="n">
        <f aca="false">IF(AND(D99&lt;&gt;"",E99&gt;0,F99=""),1,0)</f>
        <v>0</v>
      </c>
      <c r="W99" s="4" t="n">
        <f aca="false">IF(AND(D99&lt;&gt;"",E99&gt;0,I99=""),1,0)</f>
        <v>0</v>
      </c>
    </row>
    <row r="100" customFormat="false" ht="15.95" hidden="false" customHeight="true" outlineLevel="1" collapsed="false">
      <c r="A100" s="24" t="s">
        <v>214</v>
      </c>
      <c r="B100" s="25"/>
      <c r="C100" s="25" t="s">
        <v>219</v>
      </c>
      <c r="D100" s="26" t="s">
        <v>220</v>
      </c>
      <c r="E100" s="27" t="n">
        <v>1</v>
      </c>
      <c r="F100" s="28"/>
      <c r="G100" s="28"/>
      <c r="H100" s="28"/>
      <c r="I100" s="28"/>
      <c r="J100" s="28"/>
      <c r="K100" s="28"/>
      <c r="L100" s="28"/>
      <c r="M100" s="28"/>
      <c r="N100" s="28"/>
      <c r="O100" s="4" t="n">
        <f aca="false">$F$2</f>
        <v>136445</v>
      </c>
      <c r="P100" s="4" t="str">
        <f aca="false">$F$1</f>
        <v>K. SWETHA DHARINI</v>
      </c>
      <c r="Q100" s="4" t="str">
        <f aca="false">Selected_Role</f>
        <v>Developer</v>
      </c>
      <c r="R100" s="4" t="str">
        <f aca="false">$K$2</f>
        <v>Grade B</v>
      </c>
      <c r="S100" s="4" t="str">
        <f aca="false">A100</f>
        <v>Leadership</v>
      </c>
      <c r="T100" s="4" t="str">
        <f aca="false">D100</f>
        <v>Team Management &amp; Mentoring</v>
      </c>
      <c r="U100" s="23" t="n">
        <f aca="false">E100</f>
        <v>1</v>
      </c>
      <c r="V100" s="4" t="n">
        <f aca="false">IF(AND(D100&lt;&gt;"",E100&gt;0,F100=""),1,0)</f>
        <v>1</v>
      </c>
      <c r="W100" s="4" t="n">
        <f aca="false">IF(AND(D100&lt;&gt;"",E100&gt;0,I100=""),1,0)</f>
        <v>1</v>
      </c>
    </row>
    <row r="101" customFormat="false" ht="15.95" hidden="false" customHeight="true" outlineLevel="1" collapsed="false">
      <c r="A101" s="24" t="s">
        <v>214</v>
      </c>
      <c r="B101" s="25"/>
      <c r="C101" s="25" t="s">
        <v>221</v>
      </c>
      <c r="D101" s="26" t="s">
        <v>222</v>
      </c>
      <c r="E101" s="27" t="n">
        <v>0</v>
      </c>
      <c r="F101" s="28"/>
      <c r="G101" s="28"/>
      <c r="H101" s="28"/>
      <c r="I101" s="28"/>
      <c r="J101" s="28"/>
      <c r="K101" s="28"/>
      <c r="L101" s="28"/>
      <c r="M101" s="28"/>
      <c r="N101" s="28"/>
      <c r="O101" s="4" t="n">
        <f aca="false">$F$2</f>
        <v>136445</v>
      </c>
      <c r="P101" s="4" t="str">
        <f aca="false">$F$1</f>
        <v>K. SWETHA DHARINI</v>
      </c>
      <c r="Q101" s="4" t="str">
        <f aca="false">Selected_Role</f>
        <v>Developer</v>
      </c>
      <c r="R101" s="4" t="str">
        <f aca="false">$K$2</f>
        <v>Grade B</v>
      </c>
      <c r="S101" s="4" t="str">
        <f aca="false">A101</f>
        <v>Leadership</v>
      </c>
      <c r="T101" s="4" t="str">
        <f aca="false">D101</f>
        <v>Customer Management</v>
      </c>
      <c r="U101" s="23" t="n">
        <f aca="false">E101</f>
        <v>0</v>
      </c>
      <c r="V101" s="4" t="n">
        <f aca="false">IF(AND(D101&lt;&gt;"",E101&gt;0,F101=""),1,0)</f>
        <v>0</v>
      </c>
      <c r="W101" s="4" t="n">
        <f aca="false">IF(AND(D101&lt;&gt;"",E101&gt;0,I101=""),1,0)</f>
        <v>0</v>
      </c>
    </row>
    <row r="102" customFormat="false" ht="15.95" hidden="false" customHeight="true" outlineLevel="1" collapsed="false">
      <c r="A102" s="24" t="s">
        <v>214</v>
      </c>
      <c r="B102" s="25"/>
      <c r="C102" s="25" t="s">
        <v>223</v>
      </c>
      <c r="D102" s="26" t="s">
        <v>224</v>
      </c>
      <c r="E102" s="27" t="n">
        <v>0</v>
      </c>
      <c r="F102" s="28"/>
      <c r="G102" s="28"/>
      <c r="H102" s="28"/>
      <c r="I102" s="28"/>
      <c r="J102" s="28"/>
      <c r="K102" s="28"/>
      <c r="L102" s="28"/>
      <c r="M102" s="28"/>
      <c r="N102" s="28"/>
      <c r="O102" s="4" t="n">
        <f aca="false">$F$2</f>
        <v>136445</v>
      </c>
      <c r="P102" s="4" t="str">
        <f aca="false">$F$1</f>
        <v>K. SWETHA DHARINI</v>
      </c>
      <c r="Q102" s="4" t="str">
        <f aca="false">Selected_Role</f>
        <v>Developer</v>
      </c>
      <c r="R102" s="4" t="str">
        <f aca="false">$K$2</f>
        <v>Grade B</v>
      </c>
      <c r="S102" s="4" t="str">
        <f aca="false">A102</f>
        <v>Leadership</v>
      </c>
      <c r="T102" s="4" t="str">
        <f aca="false">D102</f>
        <v>Cost Management (Forecasting, Planning, etc.)</v>
      </c>
      <c r="U102" s="23" t="n">
        <f aca="false">E102</f>
        <v>0</v>
      </c>
      <c r="V102" s="4" t="n">
        <f aca="false">IF(AND(D102&lt;&gt;"",E102&gt;0,F102=""),1,0)</f>
        <v>0</v>
      </c>
      <c r="W102" s="4" t="n">
        <f aca="false">IF(AND(D102&lt;&gt;"",E102&gt;0,I102=""),1,0)</f>
        <v>0</v>
      </c>
    </row>
    <row r="103" customFormat="false" ht="15.95" hidden="false" customHeight="true" outlineLevel="1" collapsed="false">
      <c r="A103" s="24" t="s">
        <v>214</v>
      </c>
      <c r="B103" s="25"/>
      <c r="C103" s="25" t="s">
        <v>225</v>
      </c>
      <c r="D103" s="26" t="s">
        <v>226</v>
      </c>
      <c r="E103" s="27" t="n">
        <v>0</v>
      </c>
      <c r="F103" s="28"/>
      <c r="G103" s="28"/>
      <c r="H103" s="28"/>
      <c r="I103" s="28"/>
      <c r="J103" s="28"/>
      <c r="K103" s="28"/>
      <c r="L103" s="28"/>
      <c r="M103" s="28"/>
      <c r="N103" s="28"/>
      <c r="O103" s="4" t="n">
        <f aca="false">$F$2</f>
        <v>136445</v>
      </c>
      <c r="P103" s="4" t="str">
        <f aca="false">$F$1</f>
        <v>K. SWETHA DHARINI</v>
      </c>
      <c r="Q103" s="4" t="str">
        <f aca="false">Selected_Role</f>
        <v>Developer</v>
      </c>
      <c r="R103" s="4" t="str">
        <f aca="false">$K$2</f>
        <v>Grade B</v>
      </c>
      <c r="S103" s="4" t="str">
        <f aca="false">A103</f>
        <v>Leadership</v>
      </c>
      <c r="T103" s="4" t="str">
        <f aca="false">D103</f>
        <v>Technology Management (Forecasting, Planning, etc.)</v>
      </c>
      <c r="U103" s="23" t="n">
        <f aca="false">E103</f>
        <v>0</v>
      </c>
      <c r="V103" s="4" t="n">
        <f aca="false">IF(AND(D103&lt;&gt;"",E103&gt;0,F103=""),1,0)</f>
        <v>0</v>
      </c>
      <c r="W103" s="4" t="n">
        <f aca="false">IF(AND(D103&lt;&gt;"",E103&gt;0,I103=""),1,0)</f>
        <v>0</v>
      </c>
    </row>
    <row r="104" customFormat="false" ht="15.95" hidden="false" customHeight="true" outlineLevel="1" collapsed="false">
      <c r="A104" s="24" t="s">
        <v>214</v>
      </c>
      <c r="B104" s="25"/>
      <c r="C104" s="25" t="s">
        <v>227</v>
      </c>
      <c r="D104" s="26" t="s">
        <v>228</v>
      </c>
      <c r="E104" s="27" t="n">
        <v>0</v>
      </c>
      <c r="F104" s="28"/>
      <c r="G104" s="28"/>
      <c r="H104" s="28"/>
      <c r="I104" s="28"/>
      <c r="J104" s="28"/>
      <c r="K104" s="28"/>
      <c r="L104" s="28"/>
      <c r="M104" s="28"/>
      <c r="N104" s="28"/>
      <c r="O104" s="4" t="n">
        <f aca="false">$F$2</f>
        <v>136445</v>
      </c>
      <c r="P104" s="4" t="str">
        <f aca="false">$F$1</f>
        <v>K. SWETHA DHARINI</v>
      </c>
      <c r="Q104" s="4" t="str">
        <f aca="false">Selected_Role</f>
        <v>Developer</v>
      </c>
      <c r="R104" s="4" t="str">
        <f aca="false">$K$2</f>
        <v>Grade B</v>
      </c>
      <c r="S104" s="4" t="str">
        <f aca="false">A104</f>
        <v>Leadership</v>
      </c>
      <c r="T104" s="4" t="str">
        <f aca="false">D104</f>
        <v>New Business Generation</v>
      </c>
      <c r="U104" s="23" t="n">
        <f aca="false">E104</f>
        <v>0</v>
      </c>
      <c r="V104" s="4" t="n">
        <f aca="false">IF(AND(D104&lt;&gt;"",E104&gt;0,F104=""),1,0)</f>
        <v>0</v>
      </c>
      <c r="W104" s="4" t="n">
        <f aca="false">IF(AND(D104&lt;&gt;"",E104&gt;0,I104=""),1,0)</f>
        <v>0</v>
      </c>
    </row>
    <row r="105" customFormat="false" ht="15.95" hidden="false" customHeight="true" outlineLevel="1" collapsed="false">
      <c r="A105" s="24" t="s">
        <v>214</v>
      </c>
      <c r="B105" s="25"/>
      <c r="C105" s="25" t="s">
        <v>229</v>
      </c>
      <c r="D105" s="26" t="s">
        <v>230</v>
      </c>
      <c r="E105" s="27" t="n">
        <v>0</v>
      </c>
      <c r="F105" s="28"/>
      <c r="G105" s="28"/>
      <c r="H105" s="28"/>
      <c r="I105" s="28"/>
      <c r="J105" s="28"/>
      <c r="K105" s="28"/>
      <c r="L105" s="28"/>
      <c r="M105" s="28"/>
      <c r="N105" s="28"/>
      <c r="O105" s="4" t="n">
        <f aca="false">$F$2</f>
        <v>136445</v>
      </c>
      <c r="P105" s="4" t="str">
        <f aca="false">$F$1</f>
        <v>K. SWETHA DHARINI</v>
      </c>
      <c r="Q105" s="4" t="str">
        <f aca="false">Selected_Role</f>
        <v>Developer</v>
      </c>
      <c r="R105" s="4" t="str">
        <f aca="false">$K$2</f>
        <v>Grade B</v>
      </c>
      <c r="S105" s="4" t="str">
        <f aca="false">A105</f>
        <v>Leadership</v>
      </c>
      <c r="T105" s="4" t="str">
        <f aca="false">D105</f>
        <v>Succesion Planning</v>
      </c>
      <c r="U105" s="23" t="n">
        <f aca="false">E105</f>
        <v>0</v>
      </c>
      <c r="V105" s="4" t="n">
        <f aca="false">IF(AND(D105&lt;&gt;"",E105&gt;0,F105=""),1,0)</f>
        <v>0</v>
      </c>
      <c r="W105" s="4" t="n">
        <f aca="false">IF(AND(D105&lt;&gt;"",E105&gt;0,I105=""),1,0)</f>
        <v>0</v>
      </c>
    </row>
    <row r="106" customFormat="false" ht="15.95" hidden="false" customHeight="true" outlineLevel="0" collapsed="false">
      <c r="A106" s="19" t="s">
        <v>231</v>
      </c>
      <c r="B106" s="30"/>
      <c r="C106" s="30"/>
      <c r="D106" s="31"/>
      <c r="E106" s="32" t="n">
        <f aca="false">IFERROR(AVERAGE(E107:E115),"")</f>
        <v>1.33333333333333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4" t="n">
        <f aca="false">$F$2</f>
        <v>136445</v>
      </c>
      <c r="P106" s="4" t="str">
        <f aca="false">$F$1</f>
        <v>K. SWETHA DHARINI</v>
      </c>
      <c r="Q106" s="4" t="str">
        <f aca="false">Selected_Role</f>
        <v>Developer</v>
      </c>
      <c r="R106" s="4" t="str">
        <f aca="false">$K$2</f>
        <v>Grade B</v>
      </c>
      <c r="S106" s="4" t="str">
        <f aca="false">A106</f>
        <v>PF/NOS/AUTOSAR</v>
      </c>
      <c r="T106" s="4" t="n">
        <f aca="false">D106</f>
        <v>0</v>
      </c>
      <c r="U106" s="23" t="n">
        <f aca="false">E106</f>
        <v>1.33333333333333</v>
      </c>
      <c r="V106" s="4" t="n">
        <f aca="false">IF(AND(D106&lt;&gt;"",E106&gt;0,F106=""),1,0)</f>
        <v>0</v>
      </c>
      <c r="W106" s="4" t="n">
        <f aca="false">IF(AND(D106&lt;&gt;"",E106&gt;0,I106=""),1,0)</f>
        <v>0</v>
      </c>
    </row>
    <row r="107" customFormat="false" ht="15.95" hidden="false" customHeight="true" outlineLevel="1" collapsed="false">
      <c r="A107" s="24" t="s">
        <v>231</v>
      </c>
      <c r="B107" s="25" t="s">
        <v>231</v>
      </c>
      <c r="C107" s="25" t="s">
        <v>232</v>
      </c>
      <c r="D107" s="26" t="s">
        <v>233</v>
      </c>
      <c r="E107" s="27" t="n">
        <v>2</v>
      </c>
      <c r="F107" s="28"/>
      <c r="G107" s="28"/>
      <c r="H107" s="28"/>
      <c r="I107" s="28"/>
      <c r="J107" s="28"/>
      <c r="K107" s="28"/>
      <c r="L107" s="28"/>
      <c r="M107" s="28"/>
      <c r="N107" s="28"/>
      <c r="O107" s="4" t="n">
        <f aca="false">$F$2</f>
        <v>136445</v>
      </c>
      <c r="P107" s="4" t="str">
        <f aca="false">$F$1</f>
        <v>K. SWETHA DHARINI</v>
      </c>
      <c r="Q107" s="4" t="str">
        <f aca="false">Selected_Role</f>
        <v>Developer</v>
      </c>
      <c r="R107" s="4" t="str">
        <f aca="false">$K$2</f>
        <v>Grade B</v>
      </c>
      <c r="S107" s="4" t="str">
        <f aca="false">A107</f>
        <v>PF/NOS/AUTOSAR</v>
      </c>
      <c r="T107" s="4" t="str">
        <f aca="false">D107</f>
        <v>Knowledge of AUTOSAR/NOS</v>
      </c>
      <c r="U107" s="23" t="n">
        <f aca="false">E107</f>
        <v>2</v>
      </c>
      <c r="V107" s="4" t="n">
        <f aca="false">IF(AND(D107&lt;&gt;"",E107&gt;0,F107=""),1,0)</f>
        <v>1</v>
      </c>
      <c r="W107" s="4" t="n">
        <f aca="false">IF(AND(D107&lt;&gt;"",E107&gt;0,I107=""),1,0)</f>
        <v>1</v>
      </c>
    </row>
    <row r="108" customFormat="false" ht="15.95" hidden="false" customHeight="true" outlineLevel="1" collapsed="false">
      <c r="A108" s="24" t="s">
        <v>231</v>
      </c>
      <c r="B108" s="25"/>
      <c r="C108" s="25" t="s">
        <v>234</v>
      </c>
      <c r="D108" s="26" t="s">
        <v>235</v>
      </c>
      <c r="E108" s="27" t="n">
        <v>2</v>
      </c>
      <c r="F108" s="28"/>
      <c r="G108" s="28"/>
      <c r="H108" s="28"/>
      <c r="I108" s="28"/>
      <c r="J108" s="28"/>
      <c r="K108" s="28"/>
      <c r="L108" s="28"/>
      <c r="M108" s="28"/>
      <c r="N108" s="28"/>
      <c r="O108" s="4" t="n">
        <f aca="false">$F$2</f>
        <v>136445</v>
      </c>
      <c r="P108" s="4" t="str">
        <f aca="false">$F$1</f>
        <v>K. SWETHA DHARINI</v>
      </c>
      <c r="Q108" s="4" t="str">
        <f aca="false">Selected_Role</f>
        <v>Developer</v>
      </c>
      <c r="R108" s="4" t="str">
        <f aca="false">$K$2</f>
        <v>Grade B</v>
      </c>
      <c r="S108" s="4" t="str">
        <f aca="false">A108</f>
        <v>PF/NOS/AUTOSAR</v>
      </c>
      <c r="T108" s="4" t="str">
        <f aca="false">D108</f>
        <v>Driver &amp; Low Level Software Development</v>
      </c>
      <c r="U108" s="23" t="n">
        <f aca="false">E108</f>
        <v>2</v>
      </c>
      <c r="V108" s="4" t="n">
        <f aca="false">IF(AND(D108&lt;&gt;"",E108&gt;0,F108=""),1,0)</f>
        <v>1</v>
      </c>
      <c r="W108" s="4" t="n">
        <f aca="false">IF(AND(D108&lt;&gt;"",E108&gt;0,I108=""),1,0)</f>
        <v>1</v>
      </c>
    </row>
    <row r="109" customFormat="false" ht="15.95" hidden="false" customHeight="true" outlineLevel="1" collapsed="false">
      <c r="A109" s="24" t="s">
        <v>231</v>
      </c>
      <c r="B109" s="25"/>
      <c r="C109" s="25" t="s">
        <v>236</v>
      </c>
      <c r="D109" s="26" t="s">
        <v>237</v>
      </c>
      <c r="E109" s="27" t="n">
        <v>2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4" t="n">
        <f aca="false">$F$2</f>
        <v>136445</v>
      </c>
      <c r="P109" s="4" t="str">
        <f aca="false">$F$1</f>
        <v>K. SWETHA DHARINI</v>
      </c>
      <c r="Q109" s="4" t="str">
        <f aca="false">Selected_Role</f>
        <v>Developer</v>
      </c>
      <c r="R109" s="4" t="str">
        <f aca="false">$K$2</f>
        <v>Grade B</v>
      </c>
      <c r="S109" s="4" t="str">
        <f aca="false">A109</f>
        <v>PF/NOS/AUTOSAR</v>
      </c>
      <c r="T109" s="4" t="str">
        <f aca="false">D109</f>
        <v>Serial Communications (Like UART/SPI/I2C, Etc.)</v>
      </c>
      <c r="U109" s="23" t="n">
        <f aca="false">E109</f>
        <v>2</v>
      </c>
      <c r="V109" s="4" t="n">
        <f aca="false">IF(AND(D109&lt;&gt;"",E109&gt;0,F109=""),1,0)</f>
        <v>1</v>
      </c>
      <c r="W109" s="4" t="n">
        <f aca="false">IF(AND(D109&lt;&gt;"",E109&gt;0,I109=""),1,0)</f>
        <v>1</v>
      </c>
    </row>
    <row r="110" customFormat="false" ht="15.95" hidden="false" customHeight="true" outlineLevel="1" collapsed="false">
      <c r="A110" s="24" t="s">
        <v>231</v>
      </c>
      <c r="B110" s="25"/>
      <c r="C110" s="25" t="s">
        <v>238</v>
      </c>
      <c r="D110" s="26" t="s">
        <v>239</v>
      </c>
      <c r="E110" s="27" t="n">
        <v>1</v>
      </c>
      <c r="F110" s="28"/>
      <c r="G110" s="28"/>
      <c r="H110" s="28"/>
      <c r="I110" s="28"/>
      <c r="J110" s="28"/>
      <c r="K110" s="28"/>
      <c r="L110" s="28"/>
      <c r="M110" s="28"/>
      <c r="N110" s="28"/>
      <c r="O110" s="4" t="n">
        <f aca="false">$F$2</f>
        <v>136445</v>
      </c>
      <c r="P110" s="4" t="str">
        <f aca="false">$F$1</f>
        <v>K. SWETHA DHARINI</v>
      </c>
      <c r="Q110" s="4" t="str">
        <f aca="false">Selected_Role</f>
        <v>Developer</v>
      </c>
      <c r="R110" s="4" t="str">
        <f aca="false">$K$2</f>
        <v>Grade B</v>
      </c>
      <c r="S110" s="4" t="str">
        <f aca="false">A110</f>
        <v>PF/NOS/AUTOSAR</v>
      </c>
      <c r="T110" s="4" t="str">
        <f aca="false">D110</f>
        <v>Operating Systems Development, RTOS/AUTOSAR OS/Linux/Etc.</v>
      </c>
      <c r="U110" s="23" t="n">
        <f aca="false">E110</f>
        <v>1</v>
      </c>
      <c r="V110" s="4" t="n">
        <f aca="false">IF(AND(D110&lt;&gt;"",E110&gt;0,F110=""),1,0)</f>
        <v>1</v>
      </c>
      <c r="W110" s="4" t="n">
        <f aca="false">IF(AND(D110&lt;&gt;"",E110&gt;0,I110=""),1,0)</f>
        <v>1</v>
      </c>
    </row>
    <row r="111" customFormat="false" ht="15.95" hidden="false" customHeight="true" outlineLevel="1" collapsed="false">
      <c r="A111" s="24" t="s">
        <v>231</v>
      </c>
      <c r="B111" s="25"/>
      <c r="C111" s="25" t="s">
        <v>240</v>
      </c>
      <c r="D111" s="26" t="s">
        <v>241</v>
      </c>
      <c r="E111" s="27" t="n">
        <v>1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4" t="n">
        <f aca="false">$F$2</f>
        <v>136445</v>
      </c>
      <c r="P111" s="4" t="str">
        <f aca="false">$F$1</f>
        <v>K. SWETHA DHARINI</v>
      </c>
      <c r="Q111" s="4" t="str">
        <f aca="false">Selected_Role</f>
        <v>Developer</v>
      </c>
      <c r="R111" s="4" t="str">
        <f aca="false">$K$2</f>
        <v>Grade B</v>
      </c>
      <c r="S111" s="4" t="str">
        <f aca="false">A111</f>
        <v>PF/NOS/AUTOSAR</v>
      </c>
      <c r="T111" s="4" t="str">
        <f aca="false">D111</f>
        <v>Scripting Languages Pearl/Python/Xtend etc.</v>
      </c>
      <c r="U111" s="23" t="n">
        <f aca="false">E111</f>
        <v>1</v>
      </c>
      <c r="V111" s="4" t="n">
        <f aca="false">IF(AND(D111&lt;&gt;"",E111&gt;0,F111=""),1,0)</f>
        <v>1</v>
      </c>
      <c r="W111" s="4" t="n">
        <f aca="false">IF(AND(D111&lt;&gt;"",E111&gt;0,I111=""),1,0)</f>
        <v>1</v>
      </c>
    </row>
    <row r="112" customFormat="false" ht="15.95" hidden="false" customHeight="true" outlineLevel="1" collapsed="false">
      <c r="A112" s="24" t="s">
        <v>231</v>
      </c>
      <c r="B112" s="25"/>
      <c r="C112" s="25" t="s">
        <v>242</v>
      </c>
      <c r="D112" s="26" t="s">
        <v>243</v>
      </c>
      <c r="E112" s="27" t="n">
        <v>1</v>
      </c>
      <c r="F112" s="28"/>
      <c r="G112" s="28"/>
      <c r="H112" s="28"/>
      <c r="I112" s="28"/>
      <c r="J112" s="28"/>
      <c r="K112" s="28"/>
      <c r="L112" s="28"/>
      <c r="M112" s="28"/>
      <c r="N112" s="28"/>
      <c r="O112" s="4" t="n">
        <f aca="false">$F$2</f>
        <v>136445</v>
      </c>
      <c r="P112" s="4" t="str">
        <f aca="false">$F$1</f>
        <v>K. SWETHA DHARINI</v>
      </c>
      <c r="Q112" s="4" t="str">
        <f aca="false">Selected_Role</f>
        <v>Developer</v>
      </c>
      <c r="R112" s="4" t="str">
        <f aca="false">$K$2</f>
        <v>Grade B</v>
      </c>
      <c r="S112" s="4" t="str">
        <f aca="false">A112</f>
        <v>PF/NOS/AUTOSAR</v>
      </c>
      <c r="T112" s="4" t="str">
        <f aca="false">D112</f>
        <v>Communcation SW Development (CAN/LIN/Ethernet/Flexray/etc.)</v>
      </c>
      <c r="U112" s="23" t="n">
        <f aca="false">E112</f>
        <v>1</v>
      </c>
      <c r="V112" s="4" t="n">
        <f aca="false">IF(AND(D112&lt;&gt;"",E112&gt;0,F112=""),1,0)</f>
        <v>1</v>
      </c>
      <c r="W112" s="4" t="n">
        <f aca="false">IF(AND(D112&lt;&gt;"",E112&gt;0,I112=""),1,0)</f>
        <v>1</v>
      </c>
    </row>
    <row r="113" customFormat="false" ht="15.95" hidden="false" customHeight="true" outlineLevel="1" collapsed="false">
      <c r="A113" s="24" t="s">
        <v>231</v>
      </c>
      <c r="B113" s="25"/>
      <c r="C113" s="25" t="s">
        <v>244</v>
      </c>
      <c r="D113" s="26" t="s">
        <v>245</v>
      </c>
      <c r="E113" s="27" t="n">
        <v>0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4" t="n">
        <f aca="false">$F$2</f>
        <v>136445</v>
      </c>
      <c r="P113" s="4" t="str">
        <f aca="false">$F$1</f>
        <v>K. SWETHA DHARINI</v>
      </c>
      <c r="Q113" s="4" t="str">
        <f aca="false">Selected_Role</f>
        <v>Developer</v>
      </c>
      <c r="R113" s="4" t="str">
        <f aca="false">$K$2</f>
        <v>Grade B</v>
      </c>
      <c r="S113" s="4" t="str">
        <f aca="false">A113</f>
        <v>PF/NOS/AUTOSAR</v>
      </c>
      <c r="T113" s="4" t="str">
        <f aca="false">D113</f>
        <v>Network Layers SW Development (OSI)</v>
      </c>
      <c r="U113" s="23" t="n">
        <f aca="false">E113</f>
        <v>0</v>
      </c>
      <c r="V113" s="4" t="n">
        <f aca="false">IF(AND(D113&lt;&gt;"",E113&gt;0,F113=""),1,0)</f>
        <v>0</v>
      </c>
      <c r="W113" s="4" t="n">
        <f aca="false">IF(AND(D113&lt;&gt;"",E113&gt;0,I113=""),1,0)</f>
        <v>0</v>
      </c>
    </row>
    <row r="114" customFormat="false" ht="15.95" hidden="false" customHeight="true" outlineLevel="1" collapsed="false">
      <c r="A114" s="24" t="s">
        <v>231</v>
      </c>
      <c r="B114" s="25"/>
      <c r="C114" s="25" t="s">
        <v>246</v>
      </c>
      <c r="D114" s="26" t="s">
        <v>247</v>
      </c>
      <c r="E114" s="27" t="n">
        <v>1</v>
      </c>
      <c r="F114" s="28"/>
      <c r="G114" s="28"/>
      <c r="H114" s="28"/>
      <c r="I114" s="28"/>
      <c r="J114" s="28"/>
      <c r="K114" s="28"/>
      <c r="L114" s="28"/>
      <c r="M114" s="28"/>
      <c r="N114" s="28"/>
      <c r="O114" s="4" t="n">
        <f aca="false">$F$2</f>
        <v>136445</v>
      </c>
      <c r="P114" s="4" t="str">
        <f aca="false">$F$1</f>
        <v>K. SWETHA DHARINI</v>
      </c>
      <c r="Q114" s="4" t="str">
        <f aca="false">Selected_Role</f>
        <v>Developer</v>
      </c>
      <c r="R114" s="4" t="str">
        <f aca="false">$K$2</f>
        <v>Grade B</v>
      </c>
      <c r="S114" s="4" t="str">
        <f aca="false">A114</f>
        <v>PF/NOS/AUTOSAR</v>
      </c>
      <c r="T114" s="4" t="str">
        <f aca="false">D114</f>
        <v>Diagnostics SW Development</v>
      </c>
      <c r="U114" s="23" t="n">
        <f aca="false">E114</f>
        <v>1</v>
      </c>
      <c r="V114" s="4" t="n">
        <f aca="false">IF(AND(D114&lt;&gt;"",E114&gt;0,F114=""),1,0)</f>
        <v>1</v>
      </c>
      <c r="W114" s="4" t="n">
        <f aca="false">IF(AND(D114&lt;&gt;"",E114&gt;0,I114=""),1,0)</f>
        <v>1</v>
      </c>
    </row>
    <row r="115" customFormat="false" ht="15.95" hidden="false" customHeight="true" outlineLevel="1" collapsed="false">
      <c r="A115" s="24" t="s">
        <v>231</v>
      </c>
      <c r="B115" s="25"/>
      <c r="C115" s="25" t="s">
        <v>248</v>
      </c>
      <c r="D115" s="26" t="s">
        <v>249</v>
      </c>
      <c r="E115" s="27" t="n">
        <v>2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4" t="n">
        <f aca="false">$F$2</f>
        <v>136445</v>
      </c>
      <c r="P115" s="4" t="str">
        <f aca="false">$F$1</f>
        <v>K. SWETHA DHARINI</v>
      </c>
      <c r="Q115" s="4" t="str">
        <f aca="false">Selected_Role</f>
        <v>Developer</v>
      </c>
      <c r="R115" s="4" t="str">
        <f aca="false">$K$2</f>
        <v>Grade B</v>
      </c>
      <c r="S115" s="4" t="str">
        <f aca="false">A115</f>
        <v>PF/NOS/AUTOSAR</v>
      </c>
      <c r="T115" s="4" t="str">
        <f aca="false">D115</f>
        <v>KPIT AUTOSAR Tool Chain</v>
      </c>
      <c r="U115" s="23" t="n">
        <f aca="false">E115</f>
        <v>2</v>
      </c>
      <c r="V115" s="4" t="n">
        <f aca="false">IF(AND(D115&lt;&gt;"",E115&gt;0,F115=""),1,0)</f>
        <v>1</v>
      </c>
      <c r="W115" s="4" t="n">
        <f aca="false">IF(AND(D115&lt;&gt;"",E115&gt;0,I115=""),1,0)</f>
        <v>1</v>
      </c>
    </row>
    <row r="116" customFormat="false" ht="15.95" hidden="false" customHeight="true" outlineLevel="0" collapsed="false">
      <c r="A116" s="19" t="s">
        <v>250</v>
      </c>
      <c r="B116" s="29"/>
      <c r="C116" s="30"/>
      <c r="D116" s="31"/>
      <c r="E116" s="32" t="n">
        <f aca="false">IFERROR(AVERAGE(E117:E123),"")</f>
        <v>0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4" t="n">
        <f aca="false">$F$2</f>
        <v>136445</v>
      </c>
      <c r="P116" s="4" t="str">
        <f aca="false">$F$1</f>
        <v>K. SWETHA DHARINI</v>
      </c>
      <c r="Q116" s="4" t="str">
        <f aca="false">Selected_Role</f>
        <v>Developer</v>
      </c>
      <c r="R116" s="4" t="str">
        <f aca="false">$K$2</f>
        <v>Grade B</v>
      </c>
      <c r="S116" s="4" t="str">
        <f aca="false">A116</f>
        <v>PT</v>
      </c>
      <c r="T116" s="4" t="n">
        <f aca="false">D116</f>
        <v>0</v>
      </c>
      <c r="U116" s="23" t="n">
        <f aca="false">E116</f>
        <v>0</v>
      </c>
      <c r="V116" s="4" t="n">
        <f aca="false">IF(AND(D116&lt;&gt;"",E116&gt;0,F116=""),1,0)</f>
        <v>0</v>
      </c>
      <c r="W116" s="4" t="n">
        <f aca="false">IF(AND(D116&lt;&gt;"",E116&gt;0,I116=""),1,0)</f>
        <v>0</v>
      </c>
    </row>
    <row r="117" customFormat="false" ht="15.95" hidden="false" customHeight="true" outlineLevel="1" collapsed="false">
      <c r="A117" s="24" t="s">
        <v>250</v>
      </c>
      <c r="B117" s="25" t="s">
        <v>250</v>
      </c>
      <c r="C117" s="25" t="s">
        <v>251</v>
      </c>
      <c r="D117" s="26" t="s">
        <v>252</v>
      </c>
      <c r="E117" s="27" t="n">
        <v>0</v>
      </c>
      <c r="F117" s="28"/>
      <c r="G117" s="28"/>
      <c r="H117" s="28"/>
      <c r="I117" s="28"/>
      <c r="J117" s="28"/>
      <c r="K117" s="28"/>
      <c r="L117" s="28"/>
      <c r="M117" s="28"/>
      <c r="N117" s="28"/>
      <c r="O117" s="4" t="n">
        <f aca="false">$F$2</f>
        <v>136445</v>
      </c>
      <c r="P117" s="4" t="str">
        <f aca="false">$F$1</f>
        <v>K. SWETHA DHARINI</v>
      </c>
      <c r="Q117" s="4" t="str">
        <f aca="false">Selected_Role</f>
        <v>Developer</v>
      </c>
      <c r="R117" s="4" t="str">
        <f aca="false">$K$2</f>
        <v>Grade B</v>
      </c>
      <c r="S117" s="4" t="str">
        <f aca="false">A117</f>
        <v>PT</v>
      </c>
      <c r="T117" s="4" t="str">
        <f aca="false">D117</f>
        <v>Knowledge of Powertrain System &amp; Functions</v>
      </c>
      <c r="U117" s="23" t="n">
        <f aca="false">E117</f>
        <v>0</v>
      </c>
      <c r="V117" s="4" t="n">
        <f aca="false">IF(AND(D117&lt;&gt;"",E117&gt;0,F117=""),1,0)</f>
        <v>0</v>
      </c>
      <c r="W117" s="4" t="n">
        <f aca="false">IF(AND(D117&lt;&gt;"",E117&gt;0,I117=""),1,0)</f>
        <v>0</v>
      </c>
    </row>
    <row r="118" customFormat="false" ht="15.95" hidden="false" customHeight="true" outlineLevel="1" collapsed="false">
      <c r="A118" s="24" t="s">
        <v>250</v>
      </c>
      <c r="B118" s="25"/>
      <c r="C118" s="25" t="s">
        <v>253</v>
      </c>
      <c r="D118" s="26" t="s">
        <v>254</v>
      </c>
      <c r="E118" s="27" t="n">
        <v>0</v>
      </c>
      <c r="F118" s="28"/>
      <c r="G118" s="28"/>
      <c r="H118" s="28"/>
      <c r="I118" s="28"/>
      <c r="J118" s="28"/>
      <c r="K118" s="28"/>
      <c r="L118" s="28"/>
      <c r="M118" s="28"/>
      <c r="N118" s="28"/>
      <c r="O118" s="4" t="n">
        <f aca="false">$F$2</f>
        <v>136445</v>
      </c>
      <c r="P118" s="4" t="str">
        <f aca="false">$F$1</f>
        <v>K. SWETHA DHARINI</v>
      </c>
      <c r="Q118" s="4" t="str">
        <f aca="false">Selected_Role</f>
        <v>Developer</v>
      </c>
      <c r="R118" s="4" t="str">
        <f aca="false">$K$2</f>
        <v>Grade B</v>
      </c>
      <c r="S118" s="4" t="str">
        <f aca="false">A118</f>
        <v>PT</v>
      </c>
      <c r="T118" s="4" t="str">
        <f aca="false">D118</f>
        <v>Knowledge of Vehicle &amp; PT Dynamics</v>
      </c>
      <c r="U118" s="23" t="n">
        <f aca="false">E118</f>
        <v>0</v>
      </c>
      <c r="V118" s="4" t="n">
        <f aca="false">IF(AND(D118&lt;&gt;"",E118&gt;0,F118=""),1,0)</f>
        <v>0</v>
      </c>
      <c r="W118" s="4" t="n">
        <f aca="false">IF(AND(D118&lt;&gt;"",E118&gt;0,I118=""),1,0)</f>
        <v>0</v>
      </c>
    </row>
    <row r="119" customFormat="false" ht="15.95" hidden="false" customHeight="true" outlineLevel="1" collapsed="false">
      <c r="A119" s="24" t="s">
        <v>250</v>
      </c>
      <c r="B119" s="25"/>
      <c r="C119" s="25" t="s">
        <v>255</v>
      </c>
      <c r="D119" s="26" t="s">
        <v>256</v>
      </c>
      <c r="E119" s="27" t="n">
        <v>0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4" t="n">
        <f aca="false">$F$2</f>
        <v>136445</v>
      </c>
      <c r="P119" s="4" t="str">
        <f aca="false">$F$1</f>
        <v>K. SWETHA DHARINI</v>
      </c>
      <c r="Q119" s="4" t="str">
        <f aca="false">Selected_Role</f>
        <v>Developer</v>
      </c>
      <c r="R119" s="4" t="str">
        <f aca="false">$K$2</f>
        <v>Grade B</v>
      </c>
      <c r="S119" s="4" t="str">
        <f aca="false">A119</f>
        <v>PT</v>
      </c>
      <c r="T119" s="4" t="str">
        <f aca="false">D119</f>
        <v>Propulsion System &amp; Engine Control Modules</v>
      </c>
      <c r="U119" s="23" t="n">
        <f aca="false">E119</f>
        <v>0</v>
      </c>
      <c r="V119" s="4" t="n">
        <f aca="false">IF(AND(D119&lt;&gt;"",E119&gt;0,F119=""),1,0)</f>
        <v>0</v>
      </c>
      <c r="W119" s="4" t="n">
        <f aca="false">IF(AND(D119&lt;&gt;"",E119&gt;0,I119=""),1,0)</f>
        <v>0</v>
      </c>
    </row>
    <row r="120" customFormat="false" ht="15.95" hidden="false" customHeight="true" outlineLevel="1" collapsed="false">
      <c r="A120" s="24" t="s">
        <v>250</v>
      </c>
      <c r="B120" s="25"/>
      <c r="C120" s="25" t="s">
        <v>257</v>
      </c>
      <c r="D120" s="26" t="s">
        <v>258</v>
      </c>
      <c r="E120" s="27" t="n">
        <v>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4" t="n">
        <f aca="false">$F$2</f>
        <v>136445</v>
      </c>
      <c r="P120" s="4" t="str">
        <f aca="false">$F$1</f>
        <v>K. SWETHA DHARINI</v>
      </c>
      <c r="Q120" s="4" t="str">
        <f aca="false">Selected_Role</f>
        <v>Developer</v>
      </c>
      <c r="R120" s="4" t="str">
        <f aca="false">$K$2</f>
        <v>Grade B</v>
      </c>
      <c r="S120" s="4" t="str">
        <f aca="false">A120</f>
        <v>PT</v>
      </c>
      <c r="T120" s="4" t="str">
        <f aca="false">D120</f>
        <v>Transmission System &amp; Types</v>
      </c>
      <c r="U120" s="23" t="n">
        <f aca="false">E120</f>
        <v>0</v>
      </c>
      <c r="V120" s="4" t="n">
        <f aca="false">IF(AND(D120&lt;&gt;"",E120&gt;0,F120=""),1,0)</f>
        <v>0</v>
      </c>
      <c r="W120" s="4" t="n">
        <f aca="false">IF(AND(D120&lt;&gt;"",E120&gt;0,I120=""),1,0)</f>
        <v>0</v>
      </c>
    </row>
    <row r="121" customFormat="false" ht="15.95" hidden="false" customHeight="true" outlineLevel="1" collapsed="false">
      <c r="A121" s="24" t="s">
        <v>250</v>
      </c>
      <c r="B121" s="25"/>
      <c r="C121" s="25" t="s">
        <v>259</v>
      </c>
      <c r="D121" s="26" t="s">
        <v>260</v>
      </c>
      <c r="E121" s="27" t="n">
        <v>0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4" t="n">
        <f aca="false">$F$2</f>
        <v>136445</v>
      </c>
      <c r="P121" s="4" t="str">
        <f aca="false">$F$1</f>
        <v>K. SWETHA DHARINI</v>
      </c>
      <c r="Q121" s="4" t="str">
        <f aca="false">Selected_Role</f>
        <v>Developer</v>
      </c>
      <c r="R121" s="4" t="str">
        <f aca="false">$K$2</f>
        <v>Grade B</v>
      </c>
      <c r="S121" s="4" t="str">
        <f aca="false">A121</f>
        <v>PT</v>
      </c>
      <c r="T121" s="4" t="str">
        <f aca="false">D121</f>
        <v>PT Sensors &amp; Actuators</v>
      </c>
      <c r="U121" s="23" t="n">
        <f aca="false">E121</f>
        <v>0</v>
      </c>
      <c r="V121" s="4" t="n">
        <f aca="false">IF(AND(D121&lt;&gt;"",E121&gt;0,F121=""),1,0)</f>
        <v>0</v>
      </c>
      <c r="W121" s="4" t="n">
        <f aca="false">IF(AND(D121&lt;&gt;"",E121&gt;0,I121=""),1,0)</f>
        <v>0</v>
      </c>
    </row>
    <row r="122" customFormat="false" ht="15.95" hidden="false" customHeight="true" outlineLevel="1" collapsed="false">
      <c r="A122" s="24" t="s">
        <v>250</v>
      </c>
      <c r="B122" s="25"/>
      <c r="C122" s="25" t="s">
        <v>261</v>
      </c>
      <c r="D122" s="26" t="s">
        <v>262</v>
      </c>
      <c r="E122" s="27" t="n">
        <v>0</v>
      </c>
      <c r="F122" s="28"/>
      <c r="G122" s="28"/>
      <c r="H122" s="28"/>
      <c r="I122" s="28"/>
      <c r="J122" s="28"/>
      <c r="K122" s="28"/>
      <c r="L122" s="28"/>
      <c r="M122" s="28"/>
      <c r="N122" s="28"/>
      <c r="O122" s="4" t="n">
        <f aca="false">$F$2</f>
        <v>136445</v>
      </c>
      <c r="P122" s="4" t="str">
        <f aca="false">$F$1</f>
        <v>K. SWETHA DHARINI</v>
      </c>
      <c r="Q122" s="4" t="str">
        <f aca="false">Selected_Role</f>
        <v>Developer</v>
      </c>
      <c r="R122" s="4" t="str">
        <f aca="false">$K$2</f>
        <v>Grade B</v>
      </c>
      <c r="S122" s="4" t="str">
        <f aca="false">A122</f>
        <v>PT</v>
      </c>
      <c r="T122" s="4" t="str">
        <f aca="false">D122</f>
        <v>PT System Troubleshooting</v>
      </c>
      <c r="U122" s="23" t="n">
        <f aca="false">E122</f>
        <v>0</v>
      </c>
      <c r="V122" s="4" t="n">
        <f aca="false">IF(AND(D122&lt;&gt;"",E122&gt;0,F122=""),1,0)</f>
        <v>0</v>
      </c>
      <c r="W122" s="4" t="n">
        <f aca="false">IF(AND(D122&lt;&gt;"",E122&gt;0,I122=""),1,0)</f>
        <v>0</v>
      </c>
    </row>
    <row r="123" customFormat="false" ht="15.95" hidden="false" customHeight="true" outlineLevel="1" collapsed="false">
      <c r="A123" s="24" t="s">
        <v>250</v>
      </c>
      <c r="B123" s="25"/>
      <c r="C123" s="25" t="s">
        <v>263</v>
      </c>
      <c r="D123" s="26" t="s">
        <v>264</v>
      </c>
      <c r="E123" s="27" t="n">
        <v>0</v>
      </c>
      <c r="F123" s="28"/>
      <c r="G123" s="28"/>
      <c r="H123" s="28"/>
      <c r="I123" s="28"/>
      <c r="J123" s="28"/>
      <c r="K123" s="28"/>
      <c r="L123" s="28"/>
      <c r="M123" s="28"/>
      <c r="N123" s="28"/>
      <c r="O123" s="4" t="n">
        <f aca="false">$F$2</f>
        <v>136445</v>
      </c>
      <c r="P123" s="4" t="str">
        <f aca="false">$F$1</f>
        <v>K. SWETHA DHARINI</v>
      </c>
      <c r="Q123" s="4" t="str">
        <f aca="false">Selected_Role</f>
        <v>Developer</v>
      </c>
      <c r="R123" s="4" t="str">
        <f aca="false">$K$2</f>
        <v>Grade B</v>
      </c>
      <c r="S123" s="4" t="str">
        <f aca="false">A123</f>
        <v>PT</v>
      </c>
      <c r="T123" s="4" t="str">
        <f aca="false">D123</f>
        <v>Engine Subsystems like (Fuel, Cooling, Air Intake, etc.)</v>
      </c>
      <c r="U123" s="23" t="n">
        <f aca="false">E123</f>
        <v>0</v>
      </c>
      <c r="V123" s="4" t="n">
        <f aca="false">IF(AND(D123&lt;&gt;"",E123&gt;0,F123=""),1,0)</f>
        <v>0</v>
      </c>
      <c r="W123" s="4" t="n">
        <f aca="false">IF(AND(D123&lt;&gt;"",E123&gt;0,I123=""),1,0)</f>
        <v>0</v>
      </c>
    </row>
    <row r="124" customFormat="false" ht="15.95" hidden="false" customHeight="true" outlineLevel="1" collapsed="false">
      <c r="A124" s="24" t="s">
        <v>250</v>
      </c>
      <c r="B124" s="25"/>
      <c r="C124" s="25" t="s">
        <v>265</v>
      </c>
      <c r="D124" s="26" t="s">
        <v>266</v>
      </c>
      <c r="E124" s="27" t="n">
        <v>0</v>
      </c>
      <c r="F124" s="28"/>
      <c r="G124" s="28"/>
      <c r="H124" s="28"/>
      <c r="I124" s="28"/>
      <c r="J124" s="28"/>
      <c r="K124" s="28"/>
      <c r="L124" s="28"/>
      <c r="M124" s="28"/>
      <c r="N124" s="28"/>
      <c r="O124" s="4" t="n">
        <f aca="false">$F$2</f>
        <v>136445</v>
      </c>
      <c r="P124" s="4" t="str">
        <f aca="false">$F$1</f>
        <v>K. SWETHA DHARINI</v>
      </c>
      <c r="Q124" s="4" t="str">
        <f aca="false">Selected_Role</f>
        <v>Developer</v>
      </c>
      <c r="R124" s="4" t="str">
        <f aca="false">$K$2</f>
        <v>Grade B</v>
      </c>
      <c r="S124" s="4" t="str">
        <f aca="false">A124</f>
        <v>PT</v>
      </c>
      <c r="T124" s="4" t="str">
        <f aca="false">D124</f>
        <v>After Treatment System &amp; Its Components like (DOC, DPF, SCR, etc.</v>
      </c>
      <c r="U124" s="23" t="n">
        <f aca="false">E124</f>
        <v>0</v>
      </c>
      <c r="V124" s="4" t="n">
        <f aca="false">IF(AND(D124&lt;&gt;"",E124&gt;0,F124=""),1,0)</f>
        <v>0</v>
      </c>
      <c r="W124" s="4" t="n">
        <f aca="false">IF(AND(D124&lt;&gt;"",E124&gt;0,I124=""),1,0)</f>
        <v>0</v>
      </c>
    </row>
    <row r="125" customFormat="false" ht="15.95" hidden="false" customHeight="true" outlineLevel="1" collapsed="false">
      <c r="A125" s="24" t="s">
        <v>250</v>
      </c>
      <c r="B125" s="25"/>
      <c r="C125" s="25" t="s">
        <v>267</v>
      </c>
      <c r="D125" s="26" t="s">
        <v>268</v>
      </c>
      <c r="E125" s="27" t="n">
        <v>0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4" t="n">
        <f aca="false">$F$2</f>
        <v>136445</v>
      </c>
      <c r="P125" s="4" t="str">
        <f aca="false">$F$1</f>
        <v>K. SWETHA DHARINI</v>
      </c>
      <c r="Q125" s="4" t="str">
        <f aca="false">Selected_Role</f>
        <v>Developer</v>
      </c>
      <c r="R125" s="4" t="str">
        <f aca="false">$K$2</f>
        <v>Grade B</v>
      </c>
      <c r="S125" s="4" t="str">
        <f aca="false">A125</f>
        <v>PT</v>
      </c>
      <c r="T125" s="4" t="str">
        <f aca="false">D125</f>
        <v>Knowledge of PT Standards &amp; Regulations like (Emission, Noise, Performance, etc.)</v>
      </c>
      <c r="U125" s="23" t="n">
        <f aca="false">E125</f>
        <v>0</v>
      </c>
      <c r="V125" s="4" t="n">
        <f aca="false">IF(AND(D125&lt;&gt;"",E125&gt;0,F125=""),1,0)</f>
        <v>0</v>
      </c>
      <c r="W125" s="4" t="n">
        <f aca="false">IF(AND(D125&lt;&gt;"",E125&gt;0,I125=""),1,0)</f>
        <v>0</v>
      </c>
    </row>
    <row r="126" customFormat="false" ht="15.95" hidden="false" customHeight="true" outlineLevel="0" collapsed="false">
      <c r="A126" s="19" t="s">
        <v>269</v>
      </c>
      <c r="B126" s="30"/>
      <c r="C126" s="30"/>
      <c r="D126" s="31"/>
      <c r="E126" s="32" t="n">
        <f aca="false">IFERROR(AVERAGE(E127:E130),"")</f>
        <v>0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4" t="n">
        <f aca="false">$F$2</f>
        <v>136445</v>
      </c>
      <c r="P126" s="4" t="str">
        <f aca="false">$F$1</f>
        <v>K. SWETHA DHARINI</v>
      </c>
      <c r="Q126" s="4" t="str">
        <f aca="false">Selected_Role</f>
        <v>Developer</v>
      </c>
      <c r="R126" s="4" t="str">
        <f aca="false">$K$2</f>
        <v>Grade B</v>
      </c>
      <c r="S126" s="4" t="str">
        <f aca="false">A126</f>
        <v>ePT</v>
      </c>
      <c r="T126" s="4" t="n">
        <f aca="false">D126</f>
        <v>0</v>
      </c>
      <c r="U126" s="23" t="n">
        <f aca="false">E126</f>
        <v>0</v>
      </c>
      <c r="V126" s="4" t="n">
        <f aca="false">IF(AND(D126&lt;&gt;"",E126&gt;0,F126=""),1,0)</f>
        <v>0</v>
      </c>
      <c r="W126" s="4" t="n">
        <f aca="false">IF(AND(D126&lt;&gt;"",E126&gt;0,I126=""),1,0)</f>
        <v>0</v>
      </c>
    </row>
    <row r="127" customFormat="false" ht="15.95" hidden="false" customHeight="true" outlineLevel="1" collapsed="false">
      <c r="A127" s="24" t="s">
        <v>269</v>
      </c>
      <c r="B127" s="25" t="s">
        <v>269</v>
      </c>
      <c r="C127" s="25" t="s">
        <v>270</v>
      </c>
      <c r="D127" s="26" t="s">
        <v>271</v>
      </c>
      <c r="E127" s="27" t="n">
        <v>0</v>
      </c>
      <c r="F127" s="28"/>
      <c r="G127" s="28"/>
      <c r="H127" s="28"/>
      <c r="I127" s="28"/>
      <c r="J127" s="28"/>
      <c r="K127" s="28"/>
      <c r="L127" s="28"/>
      <c r="M127" s="28"/>
      <c r="N127" s="28"/>
      <c r="O127" s="4" t="n">
        <f aca="false">$F$2</f>
        <v>136445</v>
      </c>
      <c r="P127" s="4" t="str">
        <f aca="false">$F$1</f>
        <v>K. SWETHA DHARINI</v>
      </c>
      <c r="Q127" s="4" t="str">
        <f aca="false">Selected_Role</f>
        <v>Developer</v>
      </c>
      <c r="R127" s="4" t="str">
        <f aca="false">$K$2</f>
        <v>Grade B</v>
      </c>
      <c r="S127" s="4" t="str">
        <f aca="false">A127</f>
        <v>ePT</v>
      </c>
      <c r="T127" s="4" t="str">
        <f aca="false">D127</f>
        <v>Knowledge of Electrification Functions</v>
      </c>
      <c r="U127" s="23" t="n">
        <f aca="false">E127</f>
        <v>0</v>
      </c>
      <c r="V127" s="4" t="n">
        <f aca="false">IF(AND(D127&lt;&gt;"",E127&gt;0,F127=""),1,0)</f>
        <v>0</v>
      </c>
      <c r="W127" s="4" t="n">
        <f aca="false">IF(AND(D127&lt;&gt;"",E127&gt;0,I127=""),1,0)</f>
        <v>0</v>
      </c>
    </row>
    <row r="128" customFormat="false" ht="15.95" hidden="false" customHeight="true" outlineLevel="1" collapsed="false">
      <c r="A128" s="24" t="s">
        <v>269</v>
      </c>
      <c r="B128" s="25"/>
      <c r="C128" s="25" t="s">
        <v>272</v>
      </c>
      <c r="D128" s="26" t="s">
        <v>273</v>
      </c>
      <c r="E128" s="27" t="n">
        <v>0</v>
      </c>
      <c r="F128" s="28"/>
      <c r="G128" s="28"/>
      <c r="H128" s="28"/>
      <c r="I128" s="28"/>
      <c r="J128" s="28"/>
      <c r="K128" s="28"/>
      <c r="L128" s="28"/>
      <c r="M128" s="28"/>
      <c r="N128" s="28"/>
      <c r="O128" s="4" t="n">
        <f aca="false">$F$2</f>
        <v>136445</v>
      </c>
      <c r="P128" s="4" t="str">
        <f aca="false">$F$1</f>
        <v>K. SWETHA DHARINI</v>
      </c>
      <c r="Q128" s="4" t="str">
        <f aca="false">Selected_Role</f>
        <v>Developer</v>
      </c>
      <c r="R128" s="4" t="str">
        <f aca="false">$K$2</f>
        <v>Grade B</v>
      </c>
      <c r="S128" s="4" t="str">
        <f aca="false">A128</f>
        <v>ePT</v>
      </c>
      <c r="T128" s="4" t="str">
        <f aca="false">D128</f>
        <v>Battery Management</v>
      </c>
      <c r="U128" s="23" t="n">
        <f aca="false">E128</f>
        <v>0</v>
      </c>
      <c r="V128" s="4" t="n">
        <f aca="false">IF(AND(D128&lt;&gt;"",E128&gt;0,F128=""),1,0)</f>
        <v>0</v>
      </c>
      <c r="W128" s="4" t="n">
        <f aca="false">IF(AND(D128&lt;&gt;"",E128&gt;0,I128=""),1,0)</f>
        <v>0</v>
      </c>
    </row>
    <row r="129" customFormat="false" ht="15.95" hidden="false" customHeight="true" outlineLevel="1" collapsed="false">
      <c r="A129" s="24" t="s">
        <v>269</v>
      </c>
      <c r="B129" s="25"/>
      <c r="C129" s="25" t="s">
        <v>274</v>
      </c>
      <c r="D129" s="26" t="s">
        <v>275</v>
      </c>
      <c r="E129" s="27" t="n">
        <v>0</v>
      </c>
      <c r="F129" s="28"/>
      <c r="G129" s="28"/>
      <c r="H129" s="28"/>
      <c r="I129" s="28"/>
      <c r="J129" s="28"/>
      <c r="K129" s="28"/>
      <c r="L129" s="28"/>
      <c r="M129" s="28"/>
      <c r="N129" s="28"/>
      <c r="O129" s="4" t="n">
        <f aca="false">$F$2</f>
        <v>136445</v>
      </c>
      <c r="P129" s="4" t="str">
        <f aca="false">$F$1</f>
        <v>K. SWETHA DHARINI</v>
      </c>
      <c r="Q129" s="4" t="str">
        <f aca="false">Selected_Role</f>
        <v>Developer</v>
      </c>
      <c r="R129" s="4" t="str">
        <f aca="false">$K$2</f>
        <v>Grade B</v>
      </c>
      <c r="S129" s="4" t="str">
        <f aca="false">A129</f>
        <v>ePT</v>
      </c>
      <c r="T129" s="4" t="str">
        <f aca="false">D129</f>
        <v>Electrical Propulsion System</v>
      </c>
      <c r="U129" s="23" t="n">
        <f aca="false">E129</f>
        <v>0</v>
      </c>
      <c r="V129" s="4" t="n">
        <f aca="false">IF(AND(D129&lt;&gt;"",E129&gt;0,F129=""),1,0)</f>
        <v>0</v>
      </c>
      <c r="W129" s="4" t="n">
        <f aca="false">IF(AND(D129&lt;&gt;"",E129&gt;0,I129=""),1,0)</f>
        <v>0</v>
      </c>
    </row>
    <row r="130" customFormat="false" ht="15.95" hidden="false" customHeight="true" outlineLevel="1" collapsed="false">
      <c r="A130" s="24" t="s">
        <v>269</v>
      </c>
      <c r="B130" s="25"/>
      <c r="C130" s="25" t="s">
        <v>276</v>
      </c>
      <c r="D130" s="26" t="s">
        <v>277</v>
      </c>
      <c r="E130" s="27" t="n">
        <v>0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4" t="n">
        <f aca="false">$F$2</f>
        <v>136445</v>
      </c>
      <c r="P130" s="4" t="str">
        <f aca="false">$F$1</f>
        <v>K. SWETHA DHARINI</v>
      </c>
      <c r="Q130" s="4" t="str">
        <f aca="false">Selected_Role</f>
        <v>Developer</v>
      </c>
      <c r="R130" s="4" t="str">
        <f aca="false">$K$2</f>
        <v>Grade B</v>
      </c>
      <c r="S130" s="4" t="str">
        <f aca="false">A130</f>
        <v>ePT</v>
      </c>
      <c r="T130" s="4" t="str">
        <f aca="false">D130</f>
        <v>Motors (AC/DC)</v>
      </c>
      <c r="U130" s="23" t="n">
        <f aca="false">E130</f>
        <v>0</v>
      </c>
      <c r="V130" s="4" t="n">
        <f aca="false">IF(AND(D130&lt;&gt;"",E130&gt;0,F130=""),1,0)</f>
        <v>0</v>
      </c>
      <c r="W130" s="4" t="n">
        <f aca="false">IF(AND(D130&lt;&gt;"",E130&gt;0,I130=""),1,0)</f>
        <v>0</v>
      </c>
    </row>
    <row r="131" customFormat="false" ht="15.95" hidden="false" customHeight="true" outlineLevel="1" collapsed="false">
      <c r="A131" s="24" t="s">
        <v>269</v>
      </c>
      <c r="B131" s="25"/>
      <c r="C131" s="25" t="s">
        <v>278</v>
      </c>
      <c r="D131" s="26" t="s">
        <v>279</v>
      </c>
      <c r="E131" s="27" t="n">
        <v>0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4" t="n">
        <f aca="false">$F$2</f>
        <v>136445</v>
      </c>
      <c r="P131" s="4" t="str">
        <f aca="false">$F$1</f>
        <v>K. SWETHA DHARINI</v>
      </c>
      <c r="Q131" s="4" t="str">
        <f aca="false">Selected_Role</f>
        <v>Developer</v>
      </c>
      <c r="R131" s="4" t="str">
        <f aca="false">$K$2</f>
        <v>Grade B</v>
      </c>
      <c r="S131" s="4" t="str">
        <f aca="false">A131</f>
        <v>ePT</v>
      </c>
      <c r="T131" s="4" t="str">
        <f aca="false">D131</f>
        <v>Electrical Power Engineering &amp; Power Electronics</v>
      </c>
      <c r="U131" s="23" t="n">
        <f aca="false">E131</f>
        <v>0</v>
      </c>
      <c r="V131" s="4" t="n">
        <f aca="false">IF(AND(D131&lt;&gt;"",E131&gt;0,F131=""),1,0)</f>
        <v>0</v>
      </c>
      <c r="W131" s="4" t="n">
        <f aca="false">IF(AND(D131&lt;&gt;"",E131&gt;0,I131=""),1,0)</f>
        <v>0</v>
      </c>
    </row>
    <row r="132" customFormat="false" ht="15.95" hidden="false" customHeight="true" outlineLevel="1" collapsed="false">
      <c r="A132" s="24" t="s">
        <v>269</v>
      </c>
      <c r="B132" s="25"/>
      <c r="C132" s="25" t="s">
        <v>280</v>
      </c>
      <c r="D132" s="26" t="s">
        <v>281</v>
      </c>
      <c r="E132" s="27" t="n">
        <v>0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4" t="n">
        <f aca="false">$F$2</f>
        <v>136445</v>
      </c>
      <c r="P132" s="4" t="str">
        <f aca="false">$F$1</f>
        <v>K. SWETHA DHARINI</v>
      </c>
      <c r="Q132" s="4" t="str">
        <f aca="false">Selected_Role</f>
        <v>Developer</v>
      </c>
      <c r="R132" s="4" t="str">
        <f aca="false">$K$2</f>
        <v>Grade B</v>
      </c>
      <c r="S132" s="4" t="str">
        <f aca="false">A132</f>
        <v>ePT</v>
      </c>
      <c r="T132" s="4" t="str">
        <f aca="false">D132</f>
        <v>Vehicle Level Electrical Architecture</v>
      </c>
      <c r="U132" s="23" t="n">
        <f aca="false">E132</f>
        <v>0</v>
      </c>
      <c r="V132" s="4" t="n">
        <f aca="false">IF(AND(D132&lt;&gt;"",E132&gt;0,F132=""),1,0)</f>
        <v>0</v>
      </c>
      <c r="W132" s="4" t="n">
        <f aca="false">IF(AND(D132&lt;&gt;"",E132&gt;0,I132=""),1,0)</f>
        <v>0</v>
      </c>
    </row>
    <row r="133" customFormat="false" ht="15.95" hidden="false" customHeight="true" outlineLevel="1" collapsed="false">
      <c r="A133" s="24" t="s">
        <v>269</v>
      </c>
      <c r="B133" s="25"/>
      <c r="C133" s="25" t="s">
        <v>282</v>
      </c>
      <c r="D133" s="26" t="s">
        <v>283</v>
      </c>
      <c r="E133" s="27" t="n">
        <v>0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4" t="n">
        <f aca="false">$F$2</f>
        <v>136445</v>
      </c>
      <c r="P133" s="4" t="str">
        <f aca="false">$F$1</f>
        <v>K. SWETHA DHARINI</v>
      </c>
      <c r="Q133" s="4" t="str">
        <f aca="false">Selected_Role</f>
        <v>Developer</v>
      </c>
      <c r="R133" s="4" t="str">
        <f aca="false">$K$2</f>
        <v>Grade B</v>
      </c>
      <c r="S133" s="4" t="str">
        <f aca="false">A133</f>
        <v>ePT</v>
      </c>
      <c r="T133" s="4" t="str">
        <f aca="false">D133</f>
        <v>Charging Systems</v>
      </c>
      <c r="U133" s="23" t="n">
        <f aca="false">E133</f>
        <v>0</v>
      </c>
      <c r="V133" s="4" t="n">
        <f aca="false">IF(AND(D133&lt;&gt;"",E133&gt;0,F133=""),1,0)</f>
        <v>0</v>
      </c>
      <c r="W133" s="4" t="n">
        <f aca="false">IF(AND(D133&lt;&gt;"",E133&gt;0,I133=""),1,0)</f>
        <v>0</v>
      </c>
    </row>
    <row r="134" customFormat="false" ht="15.95" hidden="false" customHeight="true" outlineLevel="1" collapsed="false">
      <c r="A134" s="24" t="s">
        <v>269</v>
      </c>
      <c r="B134" s="25"/>
      <c r="C134" s="25" t="s">
        <v>284</v>
      </c>
      <c r="D134" s="26" t="s">
        <v>285</v>
      </c>
      <c r="E134" s="27" t="n">
        <v>0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4" t="n">
        <f aca="false">$F$2</f>
        <v>136445</v>
      </c>
      <c r="P134" s="4" t="str">
        <f aca="false">$F$1</f>
        <v>K. SWETHA DHARINI</v>
      </c>
      <c r="Q134" s="4" t="str">
        <f aca="false">Selected_Role</f>
        <v>Developer</v>
      </c>
      <c r="R134" s="4" t="str">
        <f aca="false">$K$2</f>
        <v>Grade B</v>
      </c>
      <c r="S134" s="4" t="str">
        <f aca="false">A134</f>
        <v>ePT</v>
      </c>
      <c r="T134" s="4" t="str">
        <f aca="false">D134</f>
        <v>Knowledge of ePT Standards &amp; Regulations</v>
      </c>
      <c r="U134" s="23" t="n">
        <f aca="false">E134</f>
        <v>0</v>
      </c>
      <c r="V134" s="4" t="n">
        <f aca="false">IF(AND(D134&lt;&gt;"",E134&gt;0,F134=""),1,0)</f>
        <v>0</v>
      </c>
      <c r="W134" s="4" t="n">
        <f aca="false">IF(AND(D134&lt;&gt;"",E134&gt;0,I134=""),1,0)</f>
        <v>0</v>
      </c>
    </row>
    <row r="135" customFormat="false" ht="15.95" hidden="false" customHeight="true" outlineLevel="0" collapsed="false">
      <c r="A135" s="19" t="s">
        <v>286</v>
      </c>
      <c r="B135" s="30"/>
      <c r="C135" s="30"/>
      <c r="D135" s="31"/>
      <c r="E135" s="32" t="n">
        <f aca="false">IFERROR(AVERAGE(E136:E146),"")</f>
        <v>0.0909090909090909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4" t="n">
        <f aca="false">$F$2</f>
        <v>136445</v>
      </c>
      <c r="P135" s="4" t="str">
        <f aca="false">$F$1</f>
        <v>K. SWETHA DHARINI</v>
      </c>
      <c r="Q135" s="4" t="str">
        <f aca="false">Selected_Role</f>
        <v>Developer</v>
      </c>
      <c r="R135" s="4" t="str">
        <f aca="false">$K$2</f>
        <v>Grade B</v>
      </c>
      <c r="S135" s="4" t="str">
        <f aca="false">A135</f>
        <v>Autonomous Driving</v>
      </c>
      <c r="T135" s="4" t="n">
        <f aca="false">D135</f>
        <v>0</v>
      </c>
      <c r="U135" s="23" t="n">
        <f aca="false">E135</f>
        <v>0.0909090909090909</v>
      </c>
      <c r="V135" s="4" t="n">
        <f aca="false">IF(AND(D135&lt;&gt;"",E135&gt;0,F135=""),1,0)</f>
        <v>0</v>
      </c>
      <c r="W135" s="4" t="n">
        <f aca="false">IF(AND(D135&lt;&gt;"",E135&gt;0,I135=""),1,0)</f>
        <v>0</v>
      </c>
    </row>
    <row r="136" customFormat="false" ht="15.95" hidden="false" customHeight="true" outlineLevel="1" collapsed="false">
      <c r="A136" s="24" t="s">
        <v>286</v>
      </c>
      <c r="B136" s="25" t="s">
        <v>286</v>
      </c>
      <c r="C136" s="25" t="s">
        <v>287</v>
      </c>
      <c r="D136" s="26" t="s">
        <v>288</v>
      </c>
      <c r="E136" s="27" t="n">
        <v>0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4" t="n">
        <f aca="false">$F$2</f>
        <v>136445</v>
      </c>
      <c r="P136" s="4" t="str">
        <f aca="false">$F$1</f>
        <v>K. SWETHA DHARINI</v>
      </c>
      <c r="Q136" s="4" t="str">
        <f aca="false">Selected_Role</f>
        <v>Developer</v>
      </c>
      <c r="R136" s="4" t="str">
        <f aca="false">$K$2</f>
        <v>Grade B</v>
      </c>
      <c r="S136" s="4" t="str">
        <f aca="false">A136</f>
        <v>Autonomous Driving</v>
      </c>
      <c r="T136" s="4" t="str">
        <f aca="false">D136</f>
        <v>Knowledge of AD Functions</v>
      </c>
      <c r="U136" s="23" t="n">
        <f aca="false">E136</f>
        <v>0</v>
      </c>
      <c r="V136" s="4" t="n">
        <f aca="false">IF(AND(D136&lt;&gt;"",E136&gt;0,F136=""),1,0)</f>
        <v>0</v>
      </c>
      <c r="W136" s="4" t="n">
        <f aca="false">IF(AND(D136&lt;&gt;"",E136&gt;0,I136=""),1,0)</f>
        <v>0</v>
      </c>
    </row>
    <row r="137" customFormat="false" ht="15.95" hidden="false" customHeight="true" outlineLevel="1" collapsed="false">
      <c r="A137" s="24" t="s">
        <v>286</v>
      </c>
      <c r="B137" s="25"/>
      <c r="C137" s="25" t="s">
        <v>289</v>
      </c>
      <c r="D137" s="26" t="s">
        <v>290</v>
      </c>
      <c r="E137" s="27" t="n">
        <v>0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4" t="n">
        <f aca="false">$F$2</f>
        <v>136445</v>
      </c>
      <c r="P137" s="4" t="str">
        <f aca="false">$F$1</f>
        <v>K. SWETHA DHARINI</v>
      </c>
      <c r="Q137" s="4" t="str">
        <f aca="false">Selected_Role</f>
        <v>Developer</v>
      </c>
      <c r="R137" s="4" t="str">
        <f aca="false">$K$2</f>
        <v>Grade B</v>
      </c>
      <c r="S137" s="4" t="str">
        <f aca="false">A137</f>
        <v>Autonomous Driving</v>
      </c>
      <c r="T137" s="4" t="str">
        <f aca="false">D137</f>
        <v>Image Processing</v>
      </c>
      <c r="U137" s="23" t="n">
        <f aca="false">E137</f>
        <v>0</v>
      </c>
      <c r="V137" s="4" t="n">
        <f aca="false">IF(AND(D137&lt;&gt;"",E137&gt;0,F137=""),1,0)</f>
        <v>0</v>
      </c>
      <c r="W137" s="4" t="n">
        <f aca="false">IF(AND(D137&lt;&gt;"",E137&gt;0,I137=""),1,0)</f>
        <v>0</v>
      </c>
    </row>
    <row r="138" customFormat="false" ht="15.95" hidden="false" customHeight="true" outlineLevel="1" collapsed="false">
      <c r="A138" s="24" t="s">
        <v>286</v>
      </c>
      <c r="B138" s="25"/>
      <c r="C138" s="25" t="s">
        <v>291</v>
      </c>
      <c r="D138" s="26" t="s">
        <v>292</v>
      </c>
      <c r="E138" s="27" t="n">
        <v>1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4" t="n">
        <f aca="false">$F$2</f>
        <v>136445</v>
      </c>
      <c r="P138" s="4" t="str">
        <f aca="false">$F$1</f>
        <v>K. SWETHA DHARINI</v>
      </c>
      <c r="Q138" s="4" t="str">
        <f aca="false">Selected_Role</f>
        <v>Developer</v>
      </c>
      <c r="R138" s="4" t="str">
        <f aca="false">$K$2</f>
        <v>Grade B</v>
      </c>
      <c r="S138" s="4" t="str">
        <f aca="false">A138</f>
        <v>Autonomous Driving</v>
      </c>
      <c r="T138" s="4" t="str">
        <f aca="false">D138</f>
        <v>Machine Learning/Deep Learning</v>
      </c>
      <c r="U138" s="23" t="n">
        <f aca="false">E138</f>
        <v>1</v>
      </c>
      <c r="V138" s="4" t="n">
        <f aca="false">IF(AND(D138&lt;&gt;"",E138&gt;0,F138=""),1,0)</f>
        <v>1</v>
      </c>
      <c r="W138" s="4" t="n">
        <f aca="false">IF(AND(D138&lt;&gt;"",E138&gt;0,I138=""),1,0)</f>
        <v>1</v>
      </c>
    </row>
    <row r="139" customFormat="false" ht="15.95" hidden="false" customHeight="true" outlineLevel="1" collapsed="false">
      <c r="A139" s="24" t="s">
        <v>286</v>
      </c>
      <c r="B139" s="25"/>
      <c r="C139" s="25" t="s">
        <v>293</v>
      </c>
      <c r="D139" s="26" t="s">
        <v>294</v>
      </c>
      <c r="E139" s="27" t="n">
        <v>0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4" t="n">
        <f aca="false">$F$2</f>
        <v>136445</v>
      </c>
      <c r="P139" s="4" t="str">
        <f aca="false">$F$1</f>
        <v>K. SWETHA DHARINI</v>
      </c>
      <c r="Q139" s="4" t="str">
        <f aca="false">Selected_Role</f>
        <v>Developer</v>
      </c>
      <c r="R139" s="4" t="str">
        <f aca="false">$K$2</f>
        <v>Grade B</v>
      </c>
      <c r="S139" s="4" t="str">
        <f aca="false">A139</f>
        <v>Autonomous Driving</v>
      </c>
      <c r="T139" s="4" t="str">
        <f aca="false">D139</f>
        <v>RADAR/LIDAR SW Development</v>
      </c>
      <c r="U139" s="23" t="n">
        <f aca="false">E139</f>
        <v>0</v>
      </c>
      <c r="V139" s="4" t="n">
        <f aca="false">IF(AND(D139&lt;&gt;"",E139&gt;0,F139=""),1,0)</f>
        <v>0</v>
      </c>
      <c r="W139" s="4" t="n">
        <f aca="false">IF(AND(D139&lt;&gt;"",E139&gt;0,I139=""),1,0)</f>
        <v>0</v>
      </c>
    </row>
    <row r="140" customFormat="false" ht="15.95" hidden="false" customHeight="true" outlineLevel="1" collapsed="false">
      <c r="A140" s="24" t="s">
        <v>286</v>
      </c>
      <c r="B140" s="25"/>
      <c r="C140" s="25" t="s">
        <v>295</v>
      </c>
      <c r="D140" s="26" t="s">
        <v>296</v>
      </c>
      <c r="E140" s="27" t="n">
        <v>0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4" t="n">
        <f aca="false">$F$2</f>
        <v>136445</v>
      </c>
      <c r="P140" s="4" t="str">
        <f aca="false">$F$1</f>
        <v>K. SWETHA DHARINI</v>
      </c>
      <c r="Q140" s="4" t="str">
        <f aca="false">Selected_Role</f>
        <v>Developer</v>
      </c>
      <c r="R140" s="4" t="str">
        <f aca="false">$K$2</f>
        <v>Grade B</v>
      </c>
      <c r="S140" s="4" t="str">
        <f aca="false">A140</f>
        <v>Autonomous Driving</v>
      </c>
      <c r="T140" s="4" t="str">
        <f aca="false">D140</f>
        <v>Camera SW Development</v>
      </c>
      <c r="U140" s="23" t="n">
        <f aca="false">E140</f>
        <v>0</v>
      </c>
      <c r="V140" s="4" t="n">
        <f aca="false">IF(AND(D140&lt;&gt;"",E140&gt;0,F140=""),1,0)</f>
        <v>0</v>
      </c>
      <c r="W140" s="4" t="n">
        <f aca="false">IF(AND(D140&lt;&gt;"",E140&gt;0,I140=""),1,0)</f>
        <v>0</v>
      </c>
    </row>
    <row r="141" customFormat="false" ht="15.95" hidden="false" customHeight="true" outlineLevel="1" collapsed="false">
      <c r="A141" s="24" t="s">
        <v>286</v>
      </c>
      <c r="B141" s="25"/>
      <c r="C141" s="25" t="s">
        <v>297</v>
      </c>
      <c r="D141" s="26" t="s">
        <v>298</v>
      </c>
      <c r="E141" s="27" t="n">
        <v>0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4" t="n">
        <f aca="false">$F$2</f>
        <v>136445</v>
      </c>
      <c r="P141" s="4" t="str">
        <f aca="false">$F$1</f>
        <v>K. SWETHA DHARINI</v>
      </c>
      <c r="Q141" s="4" t="str">
        <f aca="false">Selected_Role</f>
        <v>Developer</v>
      </c>
      <c r="R141" s="4" t="str">
        <f aca="false">$K$2</f>
        <v>Grade B</v>
      </c>
      <c r="S141" s="4" t="str">
        <f aca="false">A141</f>
        <v>Autonomous Driving</v>
      </c>
      <c r="T141" s="4" t="str">
        <f aca="false">D141</f>
        <v>Object Fusion</v>
      </c>
      <c r="U141" s="23" t="n">
        <f aca="false">E141</f>
        <v>0</v>
      </c>
      <c r="V141" s="4" t="n">
        <f aca="false">IF(AND(D141&lt;&gt;"",E141&gt;0,F141=""),1,0)</f>
        <v>0</v>
      </c>
      <c r="W141" s="4" t="n">
        <f aca="false">IF(AND(D141&lt;&gt;"",E141&gt;0,I141=""),1,0)</f>
        <v>0</v>
      </c>
    </row>
    <row r="142" customFormat="false" ht="15.95" hidden="false" customHeight="true" outlineLevel="1" collapsed="false">
      <c r="A142" s="24" t="s">
        <v>286</v>
      </c>
      <c r="B142" s="25"/>
      <c r="C142" s="25" t="s">
        <v>299</v>
      </c>
      <c r="D142" s="26" t="s">
        <v>300</v>
      </c>
      <c r="E142" s="27" t="n">
        <v>0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4" t="n">
        <f aca="false">$F$2</f>
        <v>136445</v>
      </c>
      <c r="P142" s="4" t="str">
        <f aca="false">$F$1</f>
        <v>K. SWETHA DHARINI</v>
      </c>
      <c r="Q142" s="4" t="str">
        <f aca="false">Selected_Role</f>
        <v>Developer</v>
      </c>
      <c r="R142" s="4" t="str">
        <f aca="false">$K$2</f>
        <v>Grade B</v>
      </c>
      <c r="S142" s="4" t="str">
        <f aca="false">A142</f>
        <v>Autonomous Driving</v>
      </c>
      <c r="T142" s="4" t="str">
        <f aca="false">D142</f>
        <v>Perception &amp; Localisation</v>
      </c>
      <c r="U142" s="23" t="n">
        <f aca="false">E142</f>
        <v>0</v>
      </c>
      <c r="V142" s="4" t="n">
        <f aca="false">IF(AND(D142&lt;&gt;"",E142&gt;0,F142=""),1,0)</f>
        <v>0</v>
      </c>
      <c r="W142" s="4" t="n">
        <f aca="false">IF(AND(D142&lt;&gt;"",E142&gt;0,I142=""),1,0)</f>
        <v>0</v>
      </c>
    </row>
    <row r="143" customFormat="false" ht="15.95" hidden="false" customHeight="true" outlineLevel="1" collapsed="false">
      <c r="A143" s="24" t="s">
        <v>286</v>
      </c>
      <c r="B143" s="25"/>
      <c r="C143" s="25" t="s">
        <v>301</v>
      </c>
      <c r="D143" s="26" t="s">
        <v>302</v>
      </c>
      <c r="E143" s="27" t="n">
        <v>0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4" t="n">
        <f aca="false">$F$2</f>
        <v>136445</v>
      </c>
      <c r="P143" s="4" t="str">
        <f aca="false">$F$1</f>
        <v>K. SWETHA DHARINI</v>
      </c>
      <c r="Q143" s="4" t="str">
        <f aca="false">Selected_Role</f>
        <v>Developer</v>
      </c>
      <c r="R143" s="4" t="str">
        <f aca="false">$K$2</f>
        <v>Grade B</v>
      </c>
      <c r="S143" s="4" t="str">
        <f aca="false">A143</f>
        <v>Autonomous Driving</v>
      </c>
      <c r="T143" s="4" t="str">
        <f aca="false">D143</f>
        <v>Driving Strategy</v>
      </c>
      <c r="U143" s="23" t="n">
        <f aca="false">E143</f>
        <v>0</v>
      </c>
      <c r="V143" s="4" t="n">
        <f aca="false">IF(AND(D143&lt;&gt;"",E143&gt;0,F143=""),1,0)</f>
        <v>0</v>
      </c>
      <c r="W143" s="4" t="n">
        <f aca="false">IF(AND(D143&lt;&gt;"",E143&gt;0,I143=""),1,0)</f>
        <v>0</v>
      </c>
    </row>
    <row r="144" customFormat="false" ht="15.95" hidden="false" customHeight="true" outlineLevel="1" collapsed="false">
      <c r="A144" s="24" t="s">
        <v>286</v>
      </c>
      <c r="B144" s="25"/>
      <c r="C144" s="25" t="s">
        <v>303</v>
      </c>
      <c r="D144" s="26" t="s">
        <v>304</v>
      </c>
      <c r="E144" s="27" t="n">
        <v>0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4" t="n">
        <f aca="false">$F$2</f>
        <v>136445</v>
      </c>
      <c r="P144" s="4" t="str">
        <f aca="false">$F$1</f>
        <v>K. SWETHA DHARINI</v>
      </c>
      <c r="Q144" s="4" t="str">
        <f aca="false">Selected_Role</f>
        <v>Developer</v>
      </c>
      <c r="R144" s="4" t="str">
        <f aca="false">$K$2</f>
        <v>Grade B</v>
      </c>
      <c r="S144" s="4" t="str">
        <f aca="false">A144</f>
        <v>Autonomous Driving</v>
      </c>
      <c r="T144" s="4" t="str">
        <f aca="false">D144</f>
        <v>Trajectory Planning</v>
      </c>
      <c r="U144" s="23" t="n">
        <f aca="false">E144</f>
        <v>0</v>
      </c>
      <c r="V144" s="4" t="n">
        <f aca="false">IF(AND(D144&lt;&gt;"",E144&gt;0,F144=""),1,0)</f>
        <v>0</v>
      </c>
      <c r="W144" s="4" t="n">
        <f aca="false">IF(AND(D144&lt;&gt;"",E144&gt;0,I144=""),1,0)</f>
        <v>0</v>
      </c>
    </row>
    <row r="145" customFormat="false" ht="15.95" hidden="false" customHeight="true" outlineLevel="1" collapsed="false">
      <c r="A145" s="24" t="s">
        <v>286</v>
      </c>
      <c r="B145" s="25"/>
      <c r="C145" s="25" t="s">
        <v>305</v>
      </c>
      <c r="D145" s="26" t="s">
        <v>306</v>
      </c>
      <c r="E145" s="27" t="n">
        <v>0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4" t="n">
        <f aca="false">$F$2</f>
        <v>136445</v>
      </c>
      <c r="P145" s="4" t="str">
        <f aca="false">$F$1</f>
        <v>K. SWETHA DHARINI</v>
      </c>
      <c r="Q145" s="4" t="str">
        <f aca="false">Selected_Role</f>
        <v>Developer</v>
      </c>
      <c r="R145" s="4" t="str">
        <f aca="false">$K$2</f>
        <v>Grade B</v>
      </c>
      <c r="S145" s="4" t="str">
        <f aca="false">A145</f>
        <v>Autonomous Driving</v>
      </c>
      <c r="T145" s="4" t="str">
        <f aca="false">D145</f>
        <v>Driver Model</v>
      </c>
      <c r="U145" s="23" t="n">
        <f aca="false">E145</f>
        <v>0</v>
      </c>
      <c r="V145" s="4" t="n">
        <f aca="false">IF(AND(D145&lt;&gt;"",E145&gt;0,F145=""),1,0)</f>
        <v>0</v>
      </c>
      <c r="W145" s="4" t="n">
        <f aca="false">IF(AND(D145&lt;&gt;"",E145&gt;0,I145=""),1,0)</f>
        <v>0</v>
      </c>
    </row>
    <row r="146" customFormat="false" ht="15.95" hidden="false" customHeight="true" outlineLevel="1" collapsed="false">
      <c r="A146" s="24" t="s">
        <v>286</v>
      </c>
      <c r="B146" s="25"/>
      <c r="C146" s="25" t="s">
        <v>307</v>
      </c>
      <c r="D146" s="26" t="s">
        <v>308</v>
      </c>
      <c r="E146" s="27" t="n">
        <v>0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4" t="n">
        <f aca="false">$F$2</f>
        <v>136445</v>
      </c>
      <c r="P146" s="4" t="str">
        <f aca="false">$F$1</f>
        <v>K. SWETHA DHARINI</v>
      </c>
      <c r="Q146" s="4" t="str">
        <f aca="false">Selected_Role</f>
        <v>Developer</v>
      </c>
      <c r="R146" s="4" t="str">
        <f aca="false">$K$2</f>
        <v>Grade B</v>
      </c>
      <c r="S146" s="4" t="str">
        <f aca="false">A146</f>
        <v>Autonomous Driving</v>
      </c>
      <c r="T146" s="4" t="str">
        <f aca="false">D146</f>
        <v>Road Model</v>
      </c>
      <c r="U146" s="23" t="n">
        <f aca="false">E146</f>
        <v>0</v>
      </c>
      <c r="V146" s="4" t="n">
        <f aca="false">IF(AND(D146&lt;&gt;"",E146&gt;0,F146=""),1,0)</f>
        <v>0</v>
      </c>
      <c r="W146" s="4" t="n">
        <f aca="false">IF(AND(D146&lt;&gt;"",E146&gt;0,I146=""),1,0)</f>
        <v>0</v>
      </c>
    </row>
    <row r="147" customFormat="false" ht="15.95" hidden="false" customHeight="true" outlineLevel="1" collapsed="false">
      <c r="A147" s="24" t="s">
        <v>286</v>
      </c>
      <c r="B147" s="25"/>
      <c r="C147" s="25" t="s">
        <v>309</v>
      </c>
      <c r="D147" s="26" t="s">
        <v>310</v>
      </c>
      <c r="E147" s="27" t="n">
        <v>0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4" t="n">
        <f aca="false">$F$2</f>
        <v>136445</v>
      </c>
      <c r="P147" s="4" t="str">
        <f aca="false">$F$1</f>
        <v>K. SWETHA DHARINI</v>
      </c>
      <c r="Q147" s="4" t="str">
        <f aca="false">Selected_Role</f>
        <v>Developer</v>
      </c>
      <c r="R147" s="4" t="str">
        <f aca="false">$K$2</f>
        <v>Grade B</v>
      </c>
      <c r="S147" s="4" t="str">
        <f aca="false">A147</f>
        <v>Autonomous Driving</v>
      </c>
      <c r="T147" s="4" t="str">
        <f aca="false">D147</f>
        <v>ADAS HD Map</v>
      </c>
      <c r="U147" s="23" t="n">
        <f aca="false">E147</f>
        <v>0</v>
      </c>
      <c r="V147" s="4" t="n">
        <f aca="false">IF(AND(D147&lt;&gt;"",E147&gt;0,F147=""),1,0)</f>
        <v>0</v>
      </c>
      <c r="W147" s="4" t="n">
        <f aca="false">IF(AND(D147&lt;&gt;"",E147&gt;0,I147=""),1,0)</f>
        <v>0</v>
      </c>
    </row>
    <row r="148" customFormat="false" ht="15.95" hidden="false" customHeight="true" outlineLevel="1" collapsed="false">
      <c r="A148" s="24" t="s">
        <v>286</v>
      </c>
      <c r="B148" s="25"/>
      <c r="C148" s="25" t="s">
        <v>311</v>
      </c>
      <c r="D148" s="26" t="s">
        <v>312</v>
      </c>
      <c r="E148" s="27" t="n">
        <v>0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4" t="n">
        <f aca="false">$F$2</f>
        <v>136445</v>
      </c>
      <c r="P148" s="4" t="str">
        <f aca="false">$F$1</f>
        <v>K. SWETHA DHARINI</v>
      </c>
      <c r="Q148" s="4" t="str">
        <f aca="false">Selected_Role</f>
        <v>Developer</v>
      </c>
      <c r="R148" s="4" t="str">
        <f aca="false">$K$2</f>
        <v>Grade B</v>
      </c>
      <c r="S148" s="4" t="str">
        <f aca="false">A148</f>
        <v>Autonomous Driving</v>
      </c>
      <c r="T148" s="4" t="str">
        <f aca="false">D148</f>
        <v>Prediction Sit. Interpretation</v>
      </c>
      <c r="U148" s="23" t="n">
        <f aca="false">E148</f>
        <v>0</v>
      </c>
      <c r="V148" s="4" t="n">
        <f aca="false">IF(AND(D148&lt;&gt;"",E148&gt;0,F148=""),1,0)</f>
        <v>0</v>
      </c>
      <c r="W148" s="4" t="n">
        <f aca="false">IF(AND(D148&lt;&gt;"",E148&gt;0,I148=""),1,0)</f>
        <v>0</v>
      </c>
    </row>
    <row r="149" customFormat="false" ht="15.95" hidden="false" customHeight="true" outlineLevel="0" collapsed="false">
      <c r="A149" s="19" t="s">
        <v>313</v>
      </c>
      <c r="B149" s="30"/>
      <c r="C149" s="30"/>
      <c r="D149" s="31"/>
      <c r="E149" s="32" t="n">
        <f aca="false">IFERROR(AVERAGE(E150:E160),"")</f>
        <v>0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4" t="n">
        <f aca="false">$F$2</f>
        <v>136445</v>
      </c>
      <c r="P149" s="4" t="str">
        <f aca="false">$F$1</f>
        <v>K. SWETHA DHARINI</v>
      </c>
      <c r="Q149" s="4" t="str">
        <f aca="false">Selected_Role</f>
        <v>Developer</v>
      </c>
      <c r="R149" s="4" t="str">
        <f aca="false">$K$2</f>
        <v>Grade B</v>
      </c>
      <c r="S149" s="4" t="str">
        <f aca="false">A149</f>
        <v>CV Common Skills</v>
      </c>
      <c r="T149" s="4" t="n">
        <f aca="false">D149</f>
        <v>0</v>
      </c>
      <c r="U149" s="23" t="n">
        <f aca="false">E149</f>
        <v>0</v>
      </c>
      <c r="V149" s="4" t="n">
        <f aca="false">IF(AND(D149&lt;&gt;"",E149&gt;0,F149=""),1,0)</f>
        <v>0</v>
      </c>
      <c r="W149" s="4" t="n">
        <f aca="false">IF(AND(D149&lt;&gt;"",E149&gt;0,I149=""),1,0)</f>
        <v>0</v>
      </c>
    </row>
    <row r="150" customFormat="false" ht="15.95" hidden="false" customHeight="true" outlineLevel="1" collapsed="false">
      <c r="A150" s="24" t="s">
        <v>313</v>
      </c>
      <c r="B150" s="25" t="s">
        <v>314</v>
      </c>
      <c r="C150" s="25" t="s">
        <v>315</v>
      </c>
      <c r="D150" s="26" t="s">
        <v>316</v>
      </c>
      <c r="E150" s="27" t="n">
        <v>0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4" t="n">
        <f aca="false">$F$2</f>
        <v>136445</v>
      </c>
      <c r="P150" s="4" t="str">
        <f aca="false">$F$1</f>
        <v>K. SWETHA DHARINI</v>
      </c>
      <c r="Q150" s="4" t="str">
        <f aca="false">Selected_Role</f>
        <v>Developer</v>
      </c>
      <c r="R150" s="4" t="str">
        <f aca="false">$K$2</f>
        <v>Grade B</v>
      </c>
      <c r="S150" s="4" t="str">
        <f aca="false">A150</f>
        <v>CV Common Skills</v>
      </c>
      <c r="T150" s="4" t="str">
        <f aca="false">D150</f>
        <v>HMI Development - Android Framework</v>
      </c>
      <c r="U150" s="23" t="n">
        <f aca="false">E150</f>
        <v>0</v>
      </c>
      <c r="V150" s="4" t="n">
        <f aca="false">IF(AND(D150&lt;&gt;"",E150&gt;0,F150=""),1,0)</f>
        <v>0</v>
      </c>
      <c r="W150" s="4" t="n">
        <f aca="false">IF(AND(D150&lt;&gt;"",E150&gt;0,I150=""),1,0)</f>
        <v>0</v>
      </c>
    </row>
    <row r="151" customFormat="false" ht="15.95" hidden="false" customHeight="true" outlineLevel="1" collapsed="false">
      <c r="A151" s="24" t="s">
        <v>313</v>
      </c>
      <c r="B151" s="25"/>
      <c r="C151" s="25" t="s">
        <v>317</v>
      </c>
      <c r="D151" s="26" t="s">
        <v>318</v>
      </c>
      <c r="E151" s="27" t="n">
        <v>0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4" t="n">
        <f aca="false">$F$2</f>
        <v>136445</v>
      </c>
      <c r="P151" s="4" t="str">
        <f aca="false">$F$1</f>
        <v>K. SWETHA DHARINI</v>
      </c>
      <c r="Q151" s="4" t="str">
        <f aca="false">Selected_Role</f>
        <v>Developer</v>
      </c>
      <c r="R151" s="4" t="str">
        <f aca="false">$K$2</f>
        <v>Grade B</v>
      </c>
      <c r="S151" s="4" t="str">
        <f aca="false">A151</f>
        <v>CV Common Skills</v>
      </c>
      <c r="T151" s="4" t="str">
        <f aca="false">D151</f>
        <v>HMI Development - 2D - Qt/QML, Altia, CGI, Kanzi, Populous, Unity, EB Guide etc</v>
      </c>
      <c r="U151" s="23" t="n">
        <f aca="false">E151</f>
        <v>0</v>
      </c>
      <c r="V151" s="4" t="n">
        <f aca="false">IF(AND(D151&lt;&gt;"",E151&gt;0,F151=""),1,0)</f>
        <v>0</v>
      </c>
      <c r="W151" s="4" t="n">
        <f aca="false">IF(AND(D151&lt;&gt;"",E151&gt;0,I151=""),1,0)</f>
        <v>0</v>
      </c>
    </row>
    <row r="152" customFormat="false" ht="15.95" hidden="false" customHeight="true" outlineLevel="1" collapsed="false">
      <c r="A152" s="24" t="s">
        <v>313</v>
      </c>
      <c r="B152" s="25"/>
      <c r="C152" s="25" t="s">
        <v>319</v>
      </c>
      <c r="D152" s="26" t="s">
        <v>320</v>
      </c>
      <c r="E152" s="27" t="n">
        <v>0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4" t="n">
        <f aca="false">$F$2</f>
        <v>136445</v>
      </c>
      <c r="P152" s="4" t="str">
        <f aca="false">$F$1</f>
        <v>K. SWETHA DHARINI</v>
      </c>
      <c r="Q152" s="4" t="str">
        <f aca="false">Selected_Role</f>
        <v>Developer</v>
      </c>
      <c r="R152" s="4" t="str">
        <f aca="false">$K$2</f>
        <v>Grade B</v>
      </c>
      <c r="S152" s="4" t="str">
        <f aca="false">A152</f>
        <v>CV Common Skills</v>
      </c>
      <c r="T152" s="4" t="str">
        <f aca="false">D152</f>
        <v>HMI Development - 3D - Qt/QML, Altia, CGI, Kanzi</v>
      </c>
      <c r="U152" s="23" t="n">
        <f aca="false">E152</f>
        <v>0</v>
      </c>
      <c r="V152" s="4" t="n">
        <f aca="false">IF(AND(D152&lt;&gt;"",E152&gt;0,F152=""),1,0)</f>
        <v>0</v>
      </c>
      <c r="W152" s="4" t="n">
        <f aca="false">IF(AND(D152&lt;&gt;"",E152&gt;0,I152=""),1,0)</f>
        <v>0</v>
      </c>
    </row>
    <row r="153" customFormat="false" ht="15.95" hidden="false" customHeight="true" outlineLevel="1" collapsed="false">
      <c r="A153" s="24" t="s">
        <v>313</v>
      </c>
      <c r="B153" s="25" t="s">
        <v>321</v>
      </c>
      <c r="C153" s="25" t="s">
        <v>322</v>
      </c>
      <c r="D153" s="26" t="s">
        <v>323</v>
      </c>
      <c r="E153" s="27" t="n">
        <v>0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4" t="n">
        <f aca="false">$F$2</f>
        <v>136445</v>
      </c>
      <c r="P153" s="4" t="str">
        <f aca="false">$F$1</f>
        <v>K. SWETHA DHARINI</v>
      </c>
      <c r="Q153" s="4" t="str">
        <f aca="false">Selected_Role</f>
        <v>Developer</v>
      </c>
      <c r="R153" s="4" t="str">
        <f aca="false">$K$2</f>
        <v>Grade B</v>
      </c>
      <c r="S153" s="4" t="str">
        <f aca="false">A153</f>
        <v>CV Common Skills</v>
      </c>
      <c r="T153" s="4" t="str">
        <f aca="false">D153</f>
        <v>iOS Programming - Objective C</v>
      </c>
      <c r="U153" s="23" t="n">
        <f aca="false">E153</f>
        <v>0</v>
      </c>
      <c r="V153" s="4" t="n">
        <f aca="false">IF(AND(D153&lt;&gt;"",E153&gt;0,F153=""),1,0)</f>
        <v>0</v>
      </c>
      <c r="W153" s="4" t="n">
        <f aca="false">IF(AND(D153&lt;&gt;"",E153&gt;0,I153=""),1,0)</f>
        <v>0</v>
      </c>
    </row>
    <row r="154" customFormat="false" ht="15.95" hidden="false" customHeight="true" outlineLevel="1" collapsed="false">
      <c r="A154" s="24" t="s">
        <v>313</v>
      </c>
      <c r="B154" s="25" t="s">
        <v>324</v>
      </c>
      <c r="C154" s="25" t="s">
        <v>325</v>
      </c>
      <c r="D154" s="26" t="s">
        <v>326</v>
      </c>
      <c r="E154" s="27" t="n">
        <v>0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4" t="n">
        <f aca="false">$F$2</f>
        <v>136445</v>
      </c>
      <c r="P154" s="4" t="str">
        <f aca="false">$F$1</f>
        <v>K. SWETHA DHARINI</v>
      </c>
      <c r="Q154" s="4" t="str">
        <f aca="false">Selected_Role</f>
        <v>Developer</v>
      </c>
      <c r="R154" s="4" t="str">
        <f aca="false">$K$2</f>
        <v>Grade B</v>
      </c>
      <c r="S154" s="4" t="str">
        <f aca="false">A154</f>
        <v>CV Common Skills</v>
      </c>
      <c r="T154" s="4" t="str">
        <f aca="false">D154</f>
        <v>Application Development - Android</v>
      </c>
      <c r="U154" s="23" t="n">
        <f aca="false">E154</f>
        <v>0</v>
      </c>
      <c r="V154" s="4" t="n">
        <f aca="false">IF(AND(D154&lt;&gt;"",E154&gt;0,F154=""),1,0)</f>
        <v>0</v>
      </c>
      <c r="W154" s="4" t="n">
        <f aca="false">IF(AND(D154&lt;&gt;"",E154&gt;0,I154=""),1,0)</f>
        <v>0</v>
      </c>
    </row>
    <row r="155" customFormat="false" ht="15.95" hidden="false" customHeight="true" outlineLevel="1" collapsed="false">
      <c r="A155" s="24" t="s">
        <v>313</v>
      </c>
      <c r="B155" s="25"/>
      <c r="C155" s="25" t="s">
        <v>327</v>
      </c>
      <c r="D155" s="26" t="s">
        <v>328</v>
      </c>
      <c r="E155" s="27" t="n">
        <v>0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4" t="n">
        <f aca="false">$F$2</f>
        <v>136445</v>
      </c>
      <c r="P155" s="4" t="str">
        <f aca="false">$F$1</f>
        <v>K. SWETHA DHARINI</v>
      </c>
      <c r="Q155" s="4" t="str">
        <f aca="false">Selected_Role</f>
        <v>Developer</v>
      </c>
      <c r="R155" s="4" t="str">
        <f aca="false">$K$2</f>
        <v>Grade B</v>
      </c>
      <c r="S155" s="4" t="str">
        <f aca="false">A155</f>
        <v>CV Common Skills</v>
      </c>
      <c r="T155" s="4" t="str">
        <f aca="false">D155</f>
        <v>Application Development - iOS</v>
      </c>
      <c r="U155" s="23" t="n">
        <f aca="false">E155</f>
        <v>0</v>
      </c>
      <c r="V155" s="4" t="n">
        <f aca="false">IF(AND(D155&lt;&gt;"",E155&gt;0,F155=""),1,0)</f>
        <v>0</v>
      </c>
      <c r="W155" s="4" t="n">
        <f aca="false">IF(AND(D155&lt;&gt;"",E155&gt;0,I155=""),1,0)</f>
        <v>0</v>
      </c>
    </row>
    <row r="156" customFormat="false" ht="15.95" hidden="false" customHeight="true" outlineLevel="1" collapsed="false">
      <c r="A156" s="24" t="s">
        <v>313</v>
      </c>
      <c r="B156" s="25" t="s">
        <v>329</v>
      </c>
      <c r="C156" s="25" t="s">
        <v>330</v>
      </c>
      <c r="D156" s="26" t="s">
        <v>331</v>
      </c>
      <c r="E156" s="27" t="n">
        <v>0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4" t="n">
        <f aca="false">$F$2</f>
        <v>136445</v>
      </c>
      <c r="P156" s="4" t="str">
        <f aca="false">$F$1</f>
        <v>K. SWETHA DHARINI</v>
      </c>
      <c r="Q156" s="4" t="str">
        <f aca="false">Selected_Role</f>
        <v>Developer</v>
      </c>
      <c r="R156" s="4" t="str">
        <f aca="false">$K$2</f>
        <v>Grade B</v>
      </c>
      <c r="S156" s="4" t="str">
        <f aca="false">A156</f>
        <v>CV Common Skills</v>
      </c>
      <c r="T156" s="4" t="str">
        <f aca="false">D156</f>
        <v>MW development - Infotainment, RSE</v>
      </c>
      <c r="U156" s="23" t="n">
        <f aca="false">E156</f>
        <v>0</v>
      </c>
      <c r="V156" s="4" t="n">
        <f aca="false">IF(AND(D156&lt;&gt;"",E156&gt;0,F156=""),1,0)</f>
        <v>0</v>
      </c>
      <c r="W156" s="4" t="n">
        <f aca="false">IF(AND(D156&lt;&gt;"",E156&gt;0,I156=""),1,0)</f>
        <v>0</v>
      </c>
    </row>
    <row r="157" customFormat="false" ht="15.95" hidden="false" customHeight="true" outlineLevel="1" collapsed="false">
      <c r="A157" s="24" t="s">
        <v>313</v>
      </c>
      <c r="B157" s="25"/>
      <c r="C157" s="25" t="s">
        <v>332</v>
      </c>
      <c r="D157" s="26" t="s">
        <v>333</v>
      </c>
      <c r="E157" s="27" t="n">
        <v>0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4" t="n">
        <f aca="false">$F$2</f>
        <v>136445</v>
      </c>
      <c r="P157" s="4" t="str">
        <f aca="false">$F$1</f>
        <v>K. SWETHA DHARINI</v>
      </c>
      <c r="Q157" s="4" t="str">
        <f aca="false">Selected_Role</f>
        <v>Developer</v>
      </c>
      <c r="R157" s="4" t="str">
        <f aca="false">$K$2</f>
        <v>Grade B</v>
      </c>
      <c r="S157" s="4" t="str">
        <f aca="false">A157</f>
        <v>CV Common Skills</v>
      </c>
      <c r="T157" s="4" t="str">
        <f aca="false">D157</f>
        <v>MW Development - Cluster, HUD</v>
      </c>
      <c r="U157" s="23" t="n">
        <f aca="false">E157</f>
        <v>0</v>
      </c>
      <c r="V157" s="4" t="n">
        <f aca="false">IF(AND(D157&lt;&gt;"",E157&gt;0,F157=""),1,0)</f>
        <v>0</v>
      </c>
      <c r="W157" s="4" t="n">
        <f aca="false">IF(AND(D157&lt;&gt;"",E157&gt;0,I157=""),1,0)</f>
        <v>0</v>
      </c>
    </row>
    <row r="158" customFormat="false" ht="15.95" hidden="false" customHeight="true" outlineLevel="1" collapsed="false">
      <c r="A158" s="24" t="s">
        <v>313</v>
      </c>
      <c r="B158" s="25" t="s">
        <v>334</v>
      </c>
      <c r="C158" s="25" t="s">
        <v>335</v>
      </c>
      <c r="D158" s="26" t="s">
        <v>336</v>
      </c>
      <c r="E158" s="27" t="n">
        <v>0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4" t="n">
        <f aca="false">$F$2</f>
        <v>136445</v>
      </c>
      <c r="P158" s="4" t="str">
        <f aca="false">$F$1</f>
        <v>K. SWETHA DHARINI</v>
      </c>
      <c r="Q158" s="4" t="str">
        <f aca="false">Selected_Role</f>
        <v>Developer</v>
      </c>
      <c r="R158" s="4" t="str">
        <f aca="false">$K$2</f>
        <v>Grade B</v>
      </c>
      <c r="S158" s="4" t="str">
        <f aca="false">A158</f>
        <v>CV Common Skills</v>
      </c>
      <c r="T158" s="4" t="str">
        <f aca="false">D158</f>
        <v>Linux - BSP/Driver Development</v>
      </c>
      <c r="U158" s="23" t="n">
        <f aca="false">E158</f>
        <v>0</v>
      </c>
      <c r="V158" s="4" t="n">
        <f aca="false">IF(AND(D158&lt;&gt;"",E158&gt;0,F158=""),1,0)</f>
        <v>0</v>
      </c>
      <c r="W158" s="4" t="n">
        <f aca="false">IF(AND(D158&lt;&gt;"",E158&gt;0,I158=""),1,0)</f>
        <v>0</v>
      </c>
    </row>
    <row r="159" customFormat="false" ht="15.95" hidden="false" customHeight="true" outlineLevel="1" collapsed="false">
      <c r="A159" s="24" t="s">
        <v>313</v>
      </c>
      <c r="B159" s="25"/>
      <c r="C159" s="25" t="s">
        <v>337</v>
      </c>
      <c r="D159" s="26" t="s">
        <v>338</v>
      </c>
      <c r="E159" s="27" t="n">
        <v>0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4" t="n">
        <f aca="false">$F$2</f>
        <v>136445</v>
      </c>
      <c r="P159" s="4" t="str">
        <f aca="false">$F$1</f>
        <v>K. SWETHA DHARINI</v>
      </c>
      <c r="Q159" s="4" t="str">
        <f aca="false">Selected_Role</f>
        <v>Developer</v>
      </c>
      <c r="R159" s="4" t="str">
        <f aca="false">$K$2</f>
        <v>Grade B</v>
      </c>
      <c r="S159" s="4" t="str">
        <f aca="false">A159</f>
        <v>CV Common Skills</v>
      </c>
      <c r="T159" s="4" t="str">
        <f aca="false">D159</f>
        <v>Linux - Kernel Development</v>
      </c>
      <c r="U159" s="23" t="n">
        <f aca="false">E159</f>
        <v>0</v>
      </c>
      <c r="V159" s="4" t="n">
        <f aca="false">IF(AND(D159&lt;&gt;"",E159&gt;0,F159=""),1,0)</f>
        <v>0</v>
      </c>
      <c r="W159" s="4" t="n">
        <f aca="false">IF(AND(D159&lt;&gt;"",E159&gt;0,I159=""),1,0)</f>
        <v>0</v>
      </c>
    </row>
    <row r="160" customFormat="false" ht="15.95" hidden="false" customHeight="true" outlineLevel="1" collapsed="false">
      <c r="A160" s="24" t="s">
        <v>313</v>
      </c>
      <c r="B160" s="25"/>
      <c r="C160" s="25" t="s">
        <v>339</v>
      </c>
      <c r="D160" s="26" t="s">
        <v>340</v>
      </c>
      <c r="E160" s="27" t="n">
        <v>0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4" t="n">
        <f aca="false">$F$2</f>
        <v>136445</v>
      </c>
      <c r="P160" s="4" t="str">
        <f aca="false">$F$1</f>
        <v>K. SWETHA DHARINI</v>
      </c>
      <c r="Q160" s="4" t="str">
        <f aca="false">Selected_Role</f>
        <v>Developer</v>
      </c>
      <c r="R160" s="4" t="str">
        <f aca="false">$K$2</f>
        <v>Grade B</v>
      </c>
      <c r="S160" s="4" t="str">
        <f aca="false">A160</f>
        <v>CV Common Skills</v>
      </c>
      <c r="T160" s="4" t="str">
        <f aca="false">D160</f>
        <v>Android - HAL Development</v>
      </c>
      <c r="U160" s="23" t="n">
        <f aca="false">E160</f>
        <v>0</v>
      </c>
      <c r="V160" s="4" t="n">
        <f aca="false">IF(AND(D160&lt;&gt;"",E160&gt;0,F160=""),1,0)</f>
        <v>0</v>
      </c>
      <c r="W160" s="4" t="n">
        <f aca="false">IF(AND(D160&lt;&gt;"",E160&gt;0,I160=""),1,0)</f>
        <v>0</v>
      </c>
    </row>
    <row r="161" customFormat="false" ht="15.95" hidden="false" customHeight="true" outlineLevel="0" collapsed="false">
      <c r="A161" s="19" t="s">
        <v>341</v>
      </c>
      <c r="B161" s="30"/>
      <c r="C161" s="30"/>
      <c r="D161" s="31"/>
      <c r="E161" s="32" t="n">
        <f aca="false">IFERROR(AVERAGE(E162:E170),"")</f>
        <v>0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4" t="n">
        <f aca="false">$F$2</f>
        <v>136445</v>
      </c>
      <c r="P161" s="4" t="str">
        <f aca="false">$F$1</f>
        <v>K. SWETHA DHARINI</v>
      </c>
      <c r="Q161" s="4" t="str">
        <f aca="false">Selected_Role</f>
        <v>Developer</v>
      </c>
      <c r="R161" s="4" t="str">
        <f aca="false">$K$2</f>
        <v>Grade B</v>
      </c>
      <c r="S161" s="4" t="str">
        <f aca="false">A161</f>
        <v>Infotainment - Sub Domains</v>
      </c>
      <c r="T161" s="4" t="n">
        <f aca="false">D161</f>
        <v>0</v>
      </c>
      <c r="U161" s="23" t="n">
        <f aca="false">E161</f>
        <v>0</v>
      </c>
      <c r="V161" s="4" t="n">
        <f aca="false">IF(AND(D161&lt;&gt;"",E161&gt;0,F161=""),1,0)</f>
        <v>0</v>
      </c>
      <c r="W161" s="4" t="n">
        <f aca="false">IF(AND(D161&lt;&gt;"",E161&gt;0,I161=""),1,0)</f>
        <v>0</v>
      </c>
    </row>
    <row r="162" customFormat="false" ht="15.95" hidden="false" customHeight="true" outlineLevel="1" collapsed="false">
      <c r="A162" s="24" t="s">
        <v>341</v>
      </c>
      <c r="B162" s="25" t="s">
        <v>341</v>
      </c>
      <c r="C162" s="25" t="s">
        <v>342</v>
      </c>
      <c r="D162" s="26" t="s">
        <v>343</v>
      </c>
      <c r="E162" s="27" t="n">
        <v>0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4" t="n">
        <f aca="false">$F$2</f>
        <v>136445</v>
      </c>
      <c r="P162" s="4" t="str">
        <f aca="false">$F$1</f>
        <v>K. SWETHA DHARINI</v>
      </c>
      <c r="Q162" s="4" t="str">
        <f aca="false">Selected_Role</f>
        <v>Developer</v>
      </c>
      <c r="R162" s="4" t="str">
        <f aca="false">$K$2</f>
        <v>Grade B</v>
      </c>
      <c r="S162" s="4" t="str">
        <f aca="false">A162</f>
        <v>Infotainment - Sub Domains</v>
      </c>
      <c r="T162" s="4" t="str">
        <f aca="false">D162</f>
        <v>Graphics Frameworks/Management </v>
      </c>
      <c r="U162" s="23" t="n">
        <f aca="false">E162</f>
        <v>0</v>
      </c>
      <c r="V162" s="4" t="n">
        <f aca="false">IF(AND(D162&lt;&gt;"",E162&gt;0,F162=""),1,0)</f>
        <v>0</v>
      </c>
      <c r="W162" s="4" t="n">
        <f aca="false">IF(AND(D162&lt;&gt;"",E162&gt;0,I162=""),1,0)</f>
        <v>0</v>
      </c>
    </row>
    <row r="163" customFormat="false" ht="15.95" hidden="false" customHeight="true" outlineLevel="1" collapsed="false">
      <c r="A163" s="24" t="s">
        <v>341</v>
      </c>
      <c r="B163" s="25"/>
      <c r="C163" s="25" t="s">
        <v>344</v>
      </c>
      <c r="D163" s="26" t="s">
        <v>345</v>
      </c>
      <c r="E163" s="27" t="n">
        <v>0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4" t="n">
        <f aca="false">$F$2</f>
        <v>136445</v>
      </c>
      <c r="P163" s="4" t="str">
        <f aca="false">$F$1</f>
        <v>K. SWETHA DHARINI</v>
      </c>
      <c r="Q163" s="4" t="str">
        <f aca="false">Selected_Role</f>
        <v>Developer</v>
      </c>
      <c r="R163" s="4" t="str">
        <f aca="false">$K$2</f>
        <v>Grade B</v>
      </c>
      <c r="S163" s="4" t="str">
        <f aca="false">A163</f>
        <v>Infotainment - Sub Domains</v>
      </c>
      <c r="T163" s="4" t="str">
        <f aca="false">D163</f>
        <v>Audio Frameworks/Management </v>
      </c>
      <c r="U163" s="23" t="n">
        <f aca="false">E163</f>
        <v>0</v>
      </c>
      <c r="V163" s="4" t="n">
        <f aca="false">IF(AND(D163&lt;&gt;"",E163&gt;0,F163=""),1,0)</f>
        <v>0</v>
      </c>
      <c r="W163" s="4" t="n">
        <f aca="false">IF(AND(D163&lt;&gt;"",E163&gt;0,I163=""),1,0)</f>
        <v>0</v>
      </c>
    </row>
    <row r="164" customFormat="false" ht="15.95" hidden="false" customHeight="true" outlineLevel="1" collapsed="false">
      <c r="A164" s="24" t="s">
        <v>341</v>
      </c>
      <c r="B164" s="25"/>
      <c r="C164" s="25" t="s">
        <v>346</v>
      </c>
      <c r="D164" s="26" t="s">
        <v>347</v>
      </c>
      <c r="E164" s="27" t="n">
        <v>0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4" t="n">
        <f aca="false">$F$2</f>
        <v>136445</v>
      </c>
      <c r="P164" s="4" t="str">
        <f aca="false">$F$1</f>
        <v>K. SWETHA DHARINI</v>
      </c>
      <c r="Q164" s="4" t="str">
        <f aca="false">Selected_Role</f>
        <v>Developer</v>
      </c>
      <c r="R164" s="4" t="str">
        <f aca="false">$K$2</f>
        <v>Grade B</v>
      </c>
      <c r="S164" s="4" t="str">
        <f aca="false">A164</f>
        <v>Infotainment - Sub Domains</v>
      </c>
      <c r="T164" s="4" t="str">
        <f aca="false">D164</f>
        <v>Media Frameworks/Management</v>
      </c>
      <c r="U164" s="23" t="n">
        <f aca="false">E164</f>
        <v>0</v>
      </c>
      <c r="V164" s="4" t="n">
        <f aca="false">IF(AND(D164&lt;&gt;"",E164&gt;0,F164=""),1,0)</f>
        <v>0</v>
      </c>
      <c r="W164" s="4" t="n">
        <f aca="false">IF(AND(D164&lt;&gt;"",E164&gt;0,I164=""),1,0)</f>
        <v>0</v>
      </c>
    </row>
    <row r="165" customFormat="false" ht="15.95" hidden="false" customHeight="true" outlineLevel="1" collapsed="false">
      <c r="A165" s="24" t="s">
        <v>341</v>
      </c>
      <c r="B165" s="25"/>
      <c r="C165" s="25" t="s">
        <v>348</v>
      </c>
      <c r="D165" s="26" t="s">
        <v>349</v>
      </c>
      <c r="E165" s="27" t="n">
        <v>0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4" t="n">
        <f aca="false">$F$2</f>
        <v>136445</v>
      </c>
      <c r="P165" s="4" t="str">
        <f aca="false">$F$1</f>
        <v>K. SWETHA DHARINI</v>
      </c>
      <c r="Q165" s="4" t="str">
        <f aca="false">Selected_Role</f>
        <v>Developer</v>
      </c>
      <c r="R165" s="4" t="str">
        <f aca="false">$K$2</f>
        <v>Grade B</v>
      </c>
      <c r="S165" s="4" t="str">
        <f aca="false">A165</f>
        <v>Infotainment - Sub Domains</v>
      </c>
      <c r="T165" s="4" t="str">
        <f aca="false">D165</f>
        <v>Projection Frameworks/Management (Android Auto, Carplay, Baidu)</v>
      </c>
      <c r="U165" s="23" t="n">
        <f aca="false">E165</f>
        <v>0</v>
      </c>
      <c r="V165" s="4" t="n">
        <f aca="false">IF(AND(D165&lt;&gt;"",E165&gt;0,F165=""),1,0)</f>
        <v>0</v>
      </c>
      <c r="W165" s="4" t="n">
        <f aca="false">IF(AND(D165&lt;&gt;"",E165&gt;0,I165=""),1,0)</f>
        <v>0</v>
      </c>
    </row>
    <row r="166" customFormat="false" ht="15.95" hidden="false" customHeight="true" outlineLevel="1" collapsed="false">
      <c r="A166" s="24" t="s">
        <v>341</v>
      </c>
      <c r="B166" s="25"/>
      <c r="C166" s="25" t="s">
        <v>350</v>
      </c>
      <c r="D166" s="26" t="s">
        <v>351</v>
      </c>
      <c r="E166" s="27" t="n">
        <v>0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4" t="n">
        <f aca="false">$F$2</f>
        <v>136445</v>
      </c>
      <c r="P166" s="4" t="str">
        <f aca="false">$F$1</f>
        <v>K. SWETHA DHARINI</v>
      </c>
      <c r="Q166" s="4" t="str">
        <f aca="false">Selected_Role</f>
        <v>Developer</v>
      </c>
      <c r="R166" s="4" t="str">
        <f aca="false">$K$2</f>
        <v>Grade B</v>
      </c>
      <c r="S166" s="4" t="str">
        <f aca="false">A166</f>
        <v>Infotainment - Sub Domains</v>
      </c>
      <c r="T166" s="4" t="str">
        <f aca="false">D166</f>
        <v>OTA Frameworks/Management</v>
      </c>
      <c r="U166" s="23" t="n">
        <f aca="false">E166</f>
        <v>0</v>
      </c>
      <c r="V166" s="4" t="n">
        <f aca="false">IF(AND(D166&lt;&gt;"",E166&gt;0,F166=""),1,0)</f>
        <v>0</v>
      </c>
      <c r="W166" s="4" t="n">
        <f aca="false">IF(AND(D166&lt;&gt;"",E166&gt;0,I166=""),1,0)</f>
        <v>0</v>
      </c>
    </row>
    <row r="167" customFormat="false" ht="15.95" hidden="false" customHeight="true" outlineLevel="1" collapsed="false">
      <c r="A167" s="24" t="s">
        <v>341</v>
      </c>
      <c r="B167" s="25"/>
      <c r="C167" s="25" t="s">
        <v>352</v>
      </c>
      <c r="D167" s="26" t="s">
        <v>353</v>
      </c>
      <c r="E167" s="27" t="n">
        <v>0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4" t="n">
        <f aca="false">$F$2</f>
        <v>136445</v>
      </c>
      <c r="P167" s="4" t="str">
        <f aca="false">$F$1</f>
        <v>K. SWETHA DHARINI</v>
      </c>
      <c r="Q167" s="4" t="str">
        <f aca="false">Selected_Role</f>
        <v>Developer</v>
      </c>
      <c r="R167" s="4" t="str">
        <f aca="false">$K$2</f>
        <v>Grade B</v>
      </c>
      <c r="S167" s="4" t="str">
        <f aca="false">A167</f>
        <v>Infotainment - Sub Domains</v>
      </c>
      <c r="T167" s="4" t="str">
        <f aca="false">D167</f>
        <v>Video Frameworks/Management</v>
      </c>
      <c r="U167" s="23" t="n">
        <f aca="false">E167</f>
        <v>0</v>
      </c>
      <c r="V167" s="4" t="n">
        <f aca="false">IF(AND(D167&lt;&gt;"",E167&gt;0,F167=""),1,0)</f>
        <v>0</v>
      </c>
      <c r="W167" s="4" t="n">
        <f aca="false">IF(AND(D167&lt;&gt;"",E167&gt;0,I167=""),1,0)</f>
        <v>0</v>
      </c>
    </row>
    <row r="168" customFormat="false" ht="15.95" hidden="false" customHeight="true" outlineLevel="1" collapsed="false">
      <c r="A168" s="24" t="s">
        <v>341</v>
      </c>
      <c r="B168" s="25"/>
      <c r="C168" s="25" t="s">
        <v>354</v>
      </c>
      <c r="D168" s="26" t="s">
        <v>355</v>
      </c>
      <c r="E168" s="27" t="n">
        <v>0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4" t="n">
        <f aca="false">$F$2</f>
        <v>136445</v>
      </c>
      <c r="P168" s="4" t="str">
        <f aca="false">$F$1</f>
        <v>K. SWETHA DHARINI</v>
      </c>
      <c r="Q168" s="4" t="str">
        <f aca="false">Selected_Role</f>
        <v>Developer</v>
      </c>
      <c r="R168" s="4" t="str">
        <f aca="false">$K$2</f>
        <v>Grade B</v>
      </c>
      <c r="S168" s="4" t="str">
        <f aca="false">A168</f>
        <v>Infotainment - Sub Domains</v>
      </c>
      <c r="T168" s="4" t="str">
        <f aca="false">D168</f>
        <v>Tuner ( AM, FM, RDS, DAB, HD Radio)</v>
      </c>
      <c r="U168" s="23" t="n">
        <f aca="false">E168</f>
        <v>0</v>
      </c>
      <c r="V168" s="4" t="n">
        <f aca="false">IF(AND(D168&lt;&gt;"",E168&gt;0,F168=""),1,0)</f>
        <v>0</v>
      </c>
      <c r="W168" s="4" t="n">
        <f aca="false">IF(AND(D168&lt;&gt;"",E168&gt;0,I168=""),1,0)</f>
        <v>0</v>
      </c>
    </row>
    <row r="169" customFormat="false" ht="15.95" hidden="false" customHeight="true" outlineLevel="1" collapsed="false">
      <c r="A169" s="24" t="s">
        <v>341</v>
      </c>
      <c r="B169" s="25"/>
      <c r="C169" s="25" t="s">
        <v>356</v>
      </c>
      <c r="D169" s="26" t="s">
        <v>357</v>
      </c>
      <c r="E169" s="27" t="n">
        <v>0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4" t="n">
        <f aca="false">$F$2</f>
        <v>136445</v>
      </c>
      <c r="P169" s="4" t="str">
        <f aca="false">$F$1</f>
        <v>K. SWETHA DHARINI</v>
      </c>
      <c r="Q169" s="4" t="str">
        <f aca="false">Selected_Role</f>
        <v>Developer</v>
      </c>
      <c r="R169" s="4" t="str">
        <f aca="false">$K$2</f>
        <v>Grade B</v>
      </c>
      <c r="S169" s="4" t="str">
        <f aca="false">A169</f>
        <v>Infotainment - Sub Domains</v>
      </c>
      <c r="T169" s="4" t="str">
        <f aca="false">D169</f>
        <v>Connectivity - Bluetooth</v>
      </c>
      <c r="U169" s="23" t="n">
        <f aca="false">E169</f>
        <v>0</v>
      </c>
      <c r="V169" s="4" t="n">
        <f aca="false">IF(AND(D169&lt;&gt;"",E169&gt;0,F169=""),1,0)</f>
        <v>0</v>
      </c>
      <c r="W169" s="4" t="n">
        <f aca="false">IF(AND(D169&lt;&gt;"",E169&gt;0,I169=""),1,0)</f>
        <v>0</v>
      </c>
    </row>
    <row r="170" customFormat="false" ht="15.95" hidden="false" customHeight="true" outlineLevel="1" collapsed="false">
      <c r="A170" s="24" t="s">
        <v>341</v>
      </c>
      <c r="B170" s="25"/>
      <c r="C170" s="25" t="s">
        <v>358</v>
      </c>
      <c r="D170" s="26" t="s">
        <v>359</v>
      </c>
      <c r="E170" s="27" t="n">
        <v>0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4" t="n">
        <f aca="false">$F$2</f>
        <v>136445</v>
      </c>
      <c r="P170" s="4" t="str">
        <f aca="false">$F$1</f>
        <v>K. SWETHA DHARINI</v>
      </c>
      <c r="Q170" s="4" t="str">
        <f aca="false">Selected_Role</f>
        <v>Developer</v>
      </c>
      <c r="R170" s="4" t="str">
        <f aca="false">$K$2</f>
        <v>Grade B</v>
      </c>
      <c r="S170" s="4" t="str">
        <f aca="false">A170</f>
        <v>Infotainment - Sub Domains</v>
      </c>
      <c r="T170" s="4" t="str">
        <f aca="false">D170</f>
        <v>Connectivity - Wifi</v>
      </c>
      <c r="U170" s="23" t="n">
        <f aca="false">E170</f>
        <v>0</v>
      </c>
      <c r="V170" s="4" t="n">
        <f aca="false">IF(AND(D170&lt;&gt;"",E170&gt;0,F170=""),1,0)</f>
        <v>0</v>
      </c>
      <c r="W170" s="4" t="n">
        <f aca="false">IF(AND(D170&lt;&gt;"",E170&gt;0,I170=""),1,0)</f>
        <v>0</v>
      </c>
    </row>
    <row r="171" customFormat="false" ht="15.95" hidden="false" customHeight="true" outlineLevel="0" collapsed="false">
      <c r="A171" s="19" t="s">
        <v>360</v>
      </c>
      <c r="B171" s="20"/>
      <c r="C171" s="30"/>
      <c r="D171" s="31"/>
      <c r="E171" s="32" t="n">
        <f aca="false">IFERROR(AVERAGE(E172:E177),"")</f>
        <v>0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4" t="n">
        <f aca="false">$F$2</f>
        <v>136445</v>
      </c>
      <c r="P171" s="4" t="str">
        <f aca="false">$F$1</f>
        <v>K. SWETHA DHARINI</v>
      </c>
      <c r="Q171" s="4" t="str">
        <f aca="false">Selected_Role</f>
        <v>Developer</v>
      </c>
      <c r="R171" s="4" t="str">
        <f aca="false">$K$2</f>
        <v>Grade B</v>
      </c>
      <c r="S171" s="4" t="str">
        <f aca="false">A171</f>
        <v>Clusters</v>
      </c>
      <c r="T171" s="4" t="n">
        <f aca="false">D171</f>
        <v>0</v>
      </c>
      <c r="U171" s="23" t="n">
        <f aca="false">E171</f>
        <v>0</v>
      </c>
      <c r="V171" s="4" t="n">
        <f aca="false">IF(AND(D171&lt;&gt;"",E171&gt;0,F171=""),1,0)</f>
        <v>0</v>
      </c>
      <c r="W171" s="4" t="n">
        <f aca="false">IF(AND(D171&lt;&gt;"",E171&gt;0,I171=""),1,0)</f>
        <v>0</v>
      </c>
    </row>
    <row r="172" customFormat="false" ht="15.95" hidden="false" customHeight="true" outlineLevel="1" collapsed="false">
      <c r="A172" s="24" t="s">
        <v>361</v>
      </c>
      <c r="B172" s="25" t="s">
        <v>361</v>
      </c>
      <c r="C172" s="25" t="s">
        <v>362</v>
      </c>
      <c r="D172" s="26" t="s">
        <v>363</v>
      </c>
      <c r="E172" s="27" t="n">
        <v>0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4" t="n">
        <f aca="false">$F$2</f>
        <v>136445</v>
      </c>
      <c r="P172" s="4" t="str">
        <f aca="false">$F$1</f>
        <v>K. SWETHA DHARINI</v>
      </c>
      <c r="Q172" s="4" t="str">
        <f aca="false">Selected_Role</f>
        <v>Developer</v>
      </c>
      <c r="R172" s="4" t="str">
        <f aca="false">$K$2</f>
        <v>Grade B</v>
      </c>
      <c r="S172" s="4" t="str">
        <f aca="false">A172</f>
        <v>Cluster HUD Sub-Domains</v>
      </c>
      <c r="T172" s="4" t="str">
        <f aca="false">D172</f>
        <v>CAN Stack</v>
      </c>
      <c r="U172" s="23" t="n">
        <f aca="false">E172</f>
        <v>0</v>
      </c>
      <c r="V172" s="4" t="n">
        <f aca="false">IF(AND(D172&lt;&gt;"",E172&gt;0,F172=""),1,0)</f>
        <v>0</v>
      </c>
      <c r="W172" s="4" t="n">
        <f aca="false">IF(AND(D172&lt;&gt;"",E172&gt;0,I172=""),1,0)</f>
        <v>0</v>
      </c>
    </row>
    <row r="173" customFormat="false" ht="15.95" hidden="false" customHeight="true" outlineLevel="1" collapsed="false">
      <c r="A173" s="24" t="s">
        <v>361</v>
      </c>
      <c r="B173" s="25"/>
      <c r="C173" s="25" t="s">
        <v>364</v>
      </c>
      <c r="D173" s="26" t="s">
        <v>365</v>
      </c>
      <c r="E173" s="27" t="n">
        <v>0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4" t="n">
        <f aca="false">$F$2</f>
        <v>136445</v>
      </c>
      <c r="P173" s="4" t="str">
        <f aca="false">$F$1</f>
        <v>K. SWETHA DHARINI</v>
      </c>
      <c r="Q173" s="4" t="str">
        <f aca="false">Selected_Role</f>
        <v>Developer</v>
      </c>
      <c r="R173" s="4" t="str">
        <f aca="false">$K$2</f>
        <v>Grade B</v>
      </c>
      <c r="S173" s="4" t="str">
        <f aca="false">A173</f>
        <v>Cluster HUD Sub-Domains</v>
      </c>
      <c r="T173" s="4" t="str">
        <f aca="false">D173</f>
        <v>Cluster funtions - Gauges,Telltale,Trip etc</v>
      </c>
      <c r="U173" s="23" t="n">
        <f aca="false">E173</f>
        <v>0</v>
      </c>
      <c r="V173" s="4" t="n">
        <f aca="false">IF(AND(D173&lt;&gt;"",E173&gt;0,F173=""),1,0)</f>
        <v>0</v>
      </c>
      <c r="W173" s="4" t="n">
        <f aca="false">IF(AND(D173&lt;&gt;"",E173&gt;0,I173=""),1,0)</f>
        <v>0</v>
      </c>
    </row>
    <row r="174" customFormat="false" ht="15.95" hidden="false" customHeight="true" outlineLevel="1" collapsed="false">
      <c r="A174" s="24" t="s">
        <v>361</v>
      </c>
      <c r="B174" s="25"/>
      <c r="C174" s="25" t="s">
        <v>366</v>
      </c>
      <c r="D174" s="26" t="s">
        <v>367</v>
      </c>
      <c r="E174" s="27" t="n">
        <v>0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4" t="n">
        <f aca="false">$F$2</f>
        <v>136445</v>
      </c>
      <c r="P174" s="4" t="str">
        <f aca="false">$F$1</f>
        <v>K. SWETHA DHARINI</v>
      </c>
      <c r="Q174" s="4" t="str">
        <f aca="false">Selected_Role</f>
        <v>Developer</v>
      </c>
      <c r="R174" s="4" t="str">
        <f aca="false">$K$2</f>
        <v>Grade B</v>
      </c>
      <c r="S174" s="4" t="str">
        <f aca="false">A174</f>
        <v>Cluster HUD Sub-Domains</v>
      </c>
      <c r="T174" s="4" t="str">
        <f aca="false">D174</f>
        <v>HMI frameworks/Management</v>
      </c>
      <c r="U174" s="23" t="n">
        <f aca="false">E174</f>
        <v>0</v>
      </c>
      <c r="V174" s="4" t="n">
        <f aca="false">IF(AND(D174&lt;&gt;"",E174&gt;0,F174=""),1,0)</f>
        <v>0</v>
      </c>
      <c r="W174" s="4" t="n">
        <f aca="false">IF(AND(D174&lt;&gt;"",E174&gt;0,I174=""),1,0)</f>
        <v>0</v>
      </c>
    </row>
    <row r="175" customFormat="false" ht="15.95" hidden="false" customHeight="true" outlineLevel="1" collapsed="false">
      <c r="A175" s="24" t="s">
        <v>361</v>
      </c>
      <c r="B175" s="25"/>
      <c r="C175" s="25" t="s">
        <v>368</v>
      </c>
      <c r="D175" s="26" t="s">
        <v>369</v>
      </c>
      <c r="E175" s="27" t="n">
        <v>0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4" t="n">
        <f aca="false">$F$2</f>
        <v>136445</v>
      </c>
      <c r="P175" s="4" t="str">
        <f aca="false">$F$1</f>
        <v>K. SWETHA DHARINI</v>
      </c>
      <c r="Q175" s="4" t="str">
        <f aca="false">Selected_Role</f>
        <v>Developer</v>
      </c>
      <c r="R175" s="4" t="str">
        <f aca="false">$K$2</f>
        <v>Grade B</v>
      </c>
      <c r="S175" s="4" t="str">
        <f aca="false">A175</f>
        <v>Cluster HUD Sub-Domains</v>
      </c>
      <c r="T175" s="4" t="str">
        <f aca="false">D175</f>
        <v>BSP- PWM,SPI,ADC etc</v>
      </c>
      <c r="U175" s="23" t="n">
        <f aca="false">E175</f>
        <v>0</v>
      </c>
      <c r="V175" s="4" t="n">
        <f aca="false">IF(AND(D175&lt;&gt;"",E175&gt;0,F175=""),1,0)</f>
        <v>0</v>
      </c>
      <c r="W175" s="4" t="n">
        <f aca="false">IF(AND(D175&lt;&gt;"",E175&gt;0,I175=""),1,0)</f>
        <v>0</v>
      </c>
    </row>
    <row r="176" customFormat="false" ht="15.95" hidden="false" customHeight="true" outlineLevel="1" collapsed="false">
      <c r="A176" s="24" t="s">
        <v>361</v>
      </c>
      <c r="B176" s="25"/>
      <c r="C176" s="25" t="s">
        <v>370</v>
      </c>
      <c r="D176" s="26" t="s">
        <v>371</v>
      </c>
      <c r="E176" s="27" t="n">
        <v>0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4" t="n">
        <f aca="false">$F$2</f>
        <v>136445</v>
      </c>
      <c r="P176" s="4" t="str">
        <f aca="false">$F$1</f>
        <v>K. SWETHA DHARINI</v>
      </c>
      <c r="Q176" s="4" t="str">
        <f aca="false">Selected_Role</f>
        <v>Developer</v>
      </c>
      <c r="R176" s="4" t="str">
        <f aca="false">$K$2</f>
        <v>Grade B</v>
      </c>
      <c r="S176" s="4" t="str">
        <f aca="false">A176</f>
        <v>Cluster HUD Sub-Domains</v>
      </c>
      <c r="T176" s="4" t="str">
        <f aca="false">D176</f>
        <v>AUTOSAR based application development</v>
      </c>
      <c r="U176" s="23" t="n">
        <f aca="false">E176</f>
        <v>0</v>
      </c>
      <c r="V176" s="4" t="n">
        <f aca="false">IF(AND(D176&lt;&gt;"",E176&gt;0,F176=""),1,0)</f>
        <v>0</v>
      </c>
      <c r="W176" s="4" t="n">
        <f aca="false">IF(AND(D176&lt;&gt;"",E176&gt;0,I176=""),1,0)</f>
        <v>0</v>
      </c>
    </row>
    <row r="177" customFormat="false" ht="15.95" hidden="false" customHeight="true" outlineLevel="1" collapsed="false">
      <c r="A177" s="24" t="s">
        <v>361</v>
      </c>
      <c r="B177" s="25"/>
      <c r="C177" s="25" t="s">
        <v>372</v>
      </c>
      <c r="D177" s="26" t="s">
        <v>373</v>
      </c>
      <c r="E177" s="27" t="n">
        <v>0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4" t="n">
        <f aca="false">$F$2</f>
        <v>136445</v>
      </c>
      <c r="P177" s="4" t="str">
        <f aca="false">$F$1</f>
        <v>K. SWETHA DHARINI</v>
      </c>
      <c r="Q177" s="4" t="str">
        <f aca="false">Selected_Role</f>
        <v>Developer</v>
      </c>
      <c r="R177" s="4" t="str">
        <f aca="false">$K$2</f>
        <v>Grade B</v>
      </c>
      <c r="S177" s="4" t="str">
        <f aca="false">A177</f>
        <v>Cluster HUD Sub-Domains</v>
      </c>
      <c r="T177" s="4" t="str">
        <f aca="false">D177</f>
        <v>Cluster/HUD Diagnostics</v>
      </c>
      <c r="U177" s="23" t="n">
        <f aca="false">E177</f>
        <v>0</v>
      </c>
      <c r="V177" s="4" t="n">
        <f aca="false">IF(AND(D177&lt;&gt;"",E177&gt;0,F177=""),1,0)</f>
        <v>0</v>
      </c>
      <c r="W177" s="4" t="n">
        <f aca="false">IF(AND(D177&lt;&gt;"",E177&gt;0,I177=""),1,0)</f>
        <v>0</v>
      </c>
    </row>
    <row r="178" customFormat="false" ht="15.95" hidden="false" customHeight="true" outlineLevel="0" collapsed="false">
      <c r="A178" s="19" t="s">
        <v>374</v>
      </c>
      <c r="B178" s="30"/>
      <c r="C178" s="30"/>
      <c r="D178" s="20"/>
      <c r="E178" s="32" t="n">
        <f aca="false">IFERROR(AVERAGE(E179:E182),"")</f>
        <v>0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4" t="n">
        <f aca="false">$F$2</f>
        <v>136445</v>
      </c>
      <c r="P178" s="4" t="str">
        <f aca="false">$F$1</f>
        <v>K. SWETHA DHARINI</v>
      </c>
      <c r="Q178" s="4" t="str">
        <f aca="false">Selected_Role</f>
        <v>Developer</v>
      </c>
      <c r="R178" s="4" t="str">
        <f aca="false">$K$2</f>
        <v>Grade B</v>
      </c>
      <c r="S178" s="4" t="str">
        <f aca="false">A178</f>
        <v>V2X</v>
      </c>
      <c r="T178" s="4" t="n">
        <f aca="false">D178</f>
        <v>0</v>
      </c>
      <c r="U178" s="23" t="n">
        <f aca="false">E178</f>
        <v>0</v>
      </c>
      <c r="V178" s="4" t="n">
        <f aca="false">IF(AND(D178&lt;&gt;"",E178&gt;0,F178=""),1,0)</f>
        <v>0</v>
      </c>
      <c r="W178" s="4" t="n">
        <f aca="false">IF(AND(D178&lt;&gt;"",E178&gt;0,I178=""),1,0)</f>
        <v>0</v>
      </c>
    </row>
    <row r="179" customFormat="false" ht="15.95" hidden="false" customHeight="true" outlineLevel="1" collapsed="false">
      <c r="A179" s="24" t="s">
        <v>374</v>
      </c>
      <c r="B179" s="25" t="s">
        <v>374</v>
      </c>
      <c r="C179" s="25" t="s">
        <v>375</v>
      </c>
      <c r="D179" s="26" t="s">
        <v>376</v>
      </c>
      <c r="E179" s="27" t="n">
        <v>0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4" t="n">
        <f aca="false">$F$2</f>
        <v>136445</v>
      </c>
      <c r="P179" s="4" t="str">
        <f aca="false">$F$1</f>
        <v>K. SWETHA DHARINI</v>
      </c>
      <c r="Q179" s="4" t="str">
        <f aca="false">Selected_Role</f>
        <v>Developer</v>
      </c>
      <c r="R179" s="4" t="str">
        <f aca="false">$K$2</f>
        <v>Grade B</v>
      </c>
      <c r="S179" s="4" t="str">
        <f aca="false">A179</f>
        <v>V2X</v>
      </c>
      <c r="T179" s="4" t="str">
        <f aca="false">D179</f>
        <v>Knowledge of V2X Functions</v>
      </c>
      <c r="U179" s="23" t="n">
        <f aca="false">E179</f>
        <v>0</v>
      </c>
      <c r="V179" s="4" t="n">
        <f aca="false">IF(AND(D179&lt;&gt;"",E179&gt;0,F179=""),1,0)</f>
        <v>0</v>
      </c>
      <c r="W179" s="4" t="n">
        <f aca="false">IF(AND(D179&lt;&gt;"",E179&gt;0,I179=""),1,0)</f>
        <v>0</v>
      </c>
    </row>
    <row r="180" customFormat="false" ht="15.95" hidden="false" customHeight="true" outlineLevel="1" collapsed="false">
      <c r="A180" s="24" t="s">
        <v>374</v>
      </c>
      <c r="B180" s="25"/>
      <c r="C180" s="25" t="s">
        <v>377</v>
      </c>
      <c r="D180" s="26" t="s">
        <v>378</v>
      </c>
      <c r="E180" s="27" t="n">
        <v>0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4" t="n">
        <f aca="false">$F$2</f>
        <v>136445</v>
      </c>
      <c r="P180" s="4" t="str">
        <f aca="false">$F$1</f>
        <v>K. SWETHA DHARINI</v>
      </c>
      <c r="Q180" s="4" t="str">
        <f aca="false">Selected_Role</f>
        <v>Developer</v>
      </c>
      <c r="R180" s="4" t="str">
        <f aca="false">$K$2</f>
        <v>Grade B</v>
      </c>
      <c r="S180" s="4" t="str">
        <f aca="false">A180</f>
        <v>V2X</v>
      </c>
      <c r="T180" s="4" t="str">
        <f aca="false">D180</f>
        <v>GPRS &amp; Telematics</v>
      </c>
      <c r="U180" s="23" t="n">
        <f aca="false">E180</f>
        <v>0</v>
      </c>
      <c r="V180" s="4" t="n">
        <f aca="false">IF(AND(D180&lt;&gt;"",E180&gt;0,F180=""),1,0)</f>
        <v>0</v>
      </c>
      <c r="W180" s="4" t="n">
        <f aca="false">IF(AND(D180&lt;&gt;"",E180&gt;0,I180=""),1,0)</f>
        <v>0</v>
      </c>
    </row>
    <row r="181" customFormat="false" ht="15.95" hidden="false" customHeight="true" outlineLevel="1" collapsed="false">
      <c r="A181" s="24" t="s">
        <v>374</v>
      </c>
      <c r="B181" s="25"/>
      <c r="C181" s="25" t="s">
        <v>379</v>
      </c>
      <c r="D181" s="26" t="s">
        <v>380</v>
      </c>
      <c r="E181" s="27" t="n">
        <v>0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4" t="n">
        <f aca="false">$F$2</f>
        <v>136445</v>
      </c>
      <c r="P181" s="4" t="str">
        <f aca="false">$F$1</f>
        <v>K. SWETHA DHARINI</v>
      </c>
      <c r="Q181" s="4" t="str">
        <f aca="false">Selected_Role</f>
        <v>Developer</v>
      </c>
      <c r="R181" s="4" t="str">
        <f aca="false">$K$2</f>
        <v>Grade B</v>
      </c>
      <c r="S181" s="4" t="str">
        <f aca="false">A181</f>
        <v>V2X</v>
      </c>
      <c r="T181" s="4" t="str">
        <f aca="false">D181</f>
        <v>DSRC</v>
      </c>
      <c r="U181" s="23" t="n">
        <f aca="false">E181</f>
        <v>0</v>
      </c>
      <c r="V181" s="4" t="n">
        <f aca="false">IF(AND(D181&lt;&gt;"",E181&gt;0,F181=""),1,0)</f>
        <v>0</v>
      </c>
      <c r="W181" s="4" t="n">
        <f aca="false">IF(AND(D181&lt;&gt;"",E181&gt;0,I181=""),1,0)</f>
        <v>0</v>
      </c>
    </row>
    <row r="182" customFormat="false" ht="15.95" hidden="false" customHeight="true" outlineLevel="1" collapsed="false">
      <c r="A182" s="24" t="s">
        <v>374</v>
      </c>
      <c r="B182" s="25"/>
      <c r="C182" s="25" t="s">
        <v>381</v>
      </c>
      <c r="D182" s="26" t="s">
        <v>382</v>
      </c>
      <c r="E182" s="27" t="n">
        <v>0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4" t="n">
        <f aca="false">$F$2</f>
        <v>136445</v>
      </c>
      <c r="P182" s="4" t="str">
        <f aca="false">$F$1</f>
        <v>K. SWETHA DHARINI</v>
      </c>
      <c r="Q182" s="4" t="str">
        <f aca="false">Selected_Role</f>
        <v>Developer</v>
      </c>
      <c r="R182" s="4" t="str">
        <f aca="false">$K$2</f>
        <v>Grade B</v>
      </c>
      <c r="S182" s="4" t="str">
        <f aca="false">A182</f>
        <v>V2X</v>
      </c>
      <c r="T182" s="4" t="str">
        <f aca="false">D182</f>
        <v>5G</v>
      </c>
      <c r="U182" s="23" t="n">
        <f aca="false">E182</f>
        <v>0</v>
      </c>
      <c r="V182" s="4" t="n">
        <f aca="false">IF(AND(D182&lt;&gt;"",E182&gt;0,F182=""),1,0)</f>
        <v>0</v>
      </c>
      <c r="W182" s="4" t="n">
        <f aca="false">IF(AND(D182&lt;&gt;"",E182&gt;0,I182=""),1,0)</f>
        <v>0</v>
      </c>
    </row>
    <row r="183" customFormat="false" ht="15.95" hidden="false" customHeight="true" outlineLevel="0" collapsed="false">
      <c r="A183" s="19" t="s">
        <v>383</v>
      </c>
      <c r="B183" s="30"/>
      <c r="C183" s="30"/>
      <c r="D183" s="31"/>
      <c r="E183" s="32" t="n">
        <f aca="false">IFERROR(AVERAGE(E184:E188),"")</f>
        <v>0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4" t="n">
        <f aca="false">$F$2</f>
        <v>136445</v>
      </c>
      <c r="P183" s="4" t="str">
        <f aca="false">$F$1</f>
        <v>K. SWETHA DHARINI</v>
      </c>
      <c r="Q183" s="4" t="str">
        <f aca="false">Selected_Role</f>
        <v>Developer</v>
      </c>
      <c r="R183" s="4" t="str">
        <f aca="false">$K$2</f>
        <v>Grade B</v>
      </c>
      <c r="S183" s="4" t="str">
        <f aca="false">A183</f>
        <v>Vehicle Systems - Body</v>
      </c>
      <c r="T183" s="4" t="n">
        <f aca="false">D183</f>
        <v>0</v>
      </c>
      <c r="U183" s="23" t="n">
        <f aca="false">E183</f>
        <v>0</v>
      </c>
      <c r="V183" s="4" t="n">
        <f aca="false">IF(AND(D183&lt;&gt;"",E183&gt;0,F183=""),1,0)</f>
        <v>0</v>
      </c>
      <c r="W183" s="4" t="n">
        <f aca="false">IF(AND(D183&lt;&gt;"",E183&gt;0,I183=""),1,0)</f>
        <v>0</v>
      </c>
    </row>
    <row r="184" customFormat="false" ht="15.95" hidden="false" customHeight="true" outlineLevel="1" collapsed="false">
      <c r="A184" s="24" t="s">
        <v>383</v>
      </c>
      <c r="B184" s="25" t="s">
        <v>383</v>
      </c>
      <c r="C184" s="25" t="s">
        <v>384</v>
      </c>
      <c r="D184" s="26" t="s">
        <v>385</v>
      </c>
      <c r="E184" s="27" t="n">
        <v>0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4" t="n">
        <f aca="false">$F$2</f>
        <v>136445</v>
      </c>
      <c r="P184" s="4" t="str">
        <f aca="false">$F$1</f>
        <v>K. SWETHA DHARINI</v>
      </c>
      <c r="Q184" s="4" t="str">
        <f aca="false">Selected_Role</f>
        <v>Developer</v>
      </c>
      <c r="R184" s="4" t="str">
        <f aca="false">$K$2</f>
        <v>Grade B</v>
      </c>
      <c r="S184" s="4" t="str">
        <f aca="false">A184</f>
        <v>Vehicle Systems - Body</v>
      </c>
      <c r="T184" s="4" t="str">
        <f aca="false">D184</f>
        <v>Knowledge of Body Functions </v>
      </c>
      <c r="U184" s="23" t="n">
        <f aca="false">E184</f>
        <v>0</v>
      </c>
      <c r="V184" s="4" t="n">
        <f aca="false">IF(AND(D184&lt;&gt;"",E184&gt;0,F184=""),1,0)</f>
        <v>0</v>
      </c>
      <c r="W184" s="4" t="n">
        <f aca="false">IF(AND(D184&lt;&gt;"",E184&gt;0,I184=""),1,0)</f>
        <v>0</v>
      </c>
    </row>
    <row r="185" customFormat="false" ht="15.95" hidden="false" customHeight="true" outlineLevel="1" collapsed="false">
      <c r="A185" s="24" t="s">
        <v>383</v>
      </c>
      <c r="B185" s="25"/>
      <c r="C185" s="25" t="s">
        <v>386</v>
      </c>
      <c r="D185" s="26" t="s">
        <v>387</v>
      </c>
      <c r="E185" s="27" t="n">
        <v>0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4" t="n">
        <f aca="false">$F$2</f>
        <v>136445</v>
      </c>
      <c r="P185" s="4" t="str">
        <f aca="false">$F$1</f>
        <v>K. SWETHA DHARINI</v>
      </c>
      <c r="Q185" s="4" t="str">
        <f aca="false">Selected_Role</f>
        <v>Developer</v>
      </c>
      <c r="R185" s="4" t="str">
        <f aca="false">$K$2</f>
        <v>Grade B</v>
      </c>
      <c r="S185" s="4" t="str">
        <f aca="false">A185</f>
        <v>Vehicle Systems - Body</v>
      </c>
      <c r="T185" s="4" t="str">
        <f aca="false">D185</f>
        <v>Low power motor control</v>
      </c>
      <c r="U185" s="23" t="n">
        <f aca="false">E185</f>
        <v>0</v>
      </c>
      <c r="V185" s="4" t="n">
        <f aca="false">IF(AND(D185&lt;&gt;"",E185&gt;0,F185=""),1,0)</f>
        <v>0</v>
      </c>
      <c r="W185" s="4" t="n">
        <f aca="false">IF(AND(D185&lt;&gt;"",E185&gt;0,I185=""),1,0)</f>
        <v>0</v>
      </c>
    </row>
    <row r="186" customFormat="false" ht="15.95" hidden="false" customHeight="true" outlineLevel="1" collapsed="false">
      <c r="A186" s="24" t="s">
        <v>383</v>
      </c>
      <c r="B186" s="25"/>
      <c r="C186" s="25" t="s">
        <v>388</v>
      </c>
      <c r="D186" s="26" t="s">
        <v>389</v>
      </c>
      <c r="E186" s="27" t="n">
        <v>0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4" t="n">
        <f aca="false">$F$2</f>
        <v>136445</v>
      </c>
      <c r="P186" s="4" t="str">
        <f aca="false">$F$1</f>
        <v>K. SWETHA DHARINI</v>
      </c>
      <c r="Q186" s="4" t="str">
        <f aca="false">Selected_Role</f>
        <v>Developer</v>
      </c>
      <c r="R186" s="4" t="str">
        <f aca="false">$K$2</f>
        <v>Grade B</v>
      </c>
      <c r="S186" s="4" t="str">
        <f aca="false">A186</f>
        <v>Vehicle Systems - Body</v>
      </c>
      <c r="T186" s="4" t="str">
        <f aca="false">D186</f>
        <v>Communication Switches</v>
      </c>
      <c r="U186" s="23" t="n">
        <f aca="false">E186</f>
        <v>0</v>
      </c>
      <c r="V186" s="4" t="n">
        <f aca="false">IF(AND(D186&lt;&gt;"",E186&gt;0,F186=""),1,0)</f>
        <v>0</v>
      </c>
      <c r="W186" s="4" t="n">
        <f aca="false">IF(AND(D186&lt;&gt;"",E186&gt;0,I186=""),1,0)</f>
        <v>0</v>
      </c>
    </row>
    <row r="187" customFormat="false" ht="15.95" hidden="false" customHeight="true" outlineLevel="1" collapsed="false">
      <c r="A187" s="24" t="s">
        <v>383</v>
      </c>
      <c r="B187" s="25"/>
      <c r="C187" s="25" t="s">
        <v>390</v>
      </c>
      <c r="D187" s="26" t="s">
        <v>391</v>
      </c>
      <c r="E187" s="27" t="n">
        <v>0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4" t="n">
        <f aca="false">$F$2</f>
        <v>136445</v>
      </c>
      <c r="P187" s="4" t="str">
        <f aca="false">$F$1</f>
        <v>K. SWETHA DHARINI</v>
      </c>
      <c r="Q187" s="4" t="str">
        <f aca="false">Selected_Role</f>
        <v>Developer</v>
      </c>
      <c r="R187" s="4" t="str">
        <f aca="false">$K$2</f>
        <v>Grade B</v>
      </c>
      <c r="S187" s="4" t="str">
        <f aca="false">A187</f>
        <v>Vehicle Systems - Body</v>
      </c>
      <c r="T187" s="4" t="str">
        <f aca="false">D187</f>
        <v>Lighting</v>
      </c>
      <c r="U187" s="23" t="n">
        <f aca="false">E187</f>
        <v>0</v>
      </c>
      <c r="V187" s="4" t="n">
        <f aca="false">IF(AND(D187&lt;&gt;"",E187&gt;0,F187=""),1,0)</f>
        <v>0</v>
      </c>
      <c r="W187" s="4" t="n">
        <f aca="false">IF(AND(D187&lt;&gt;"",E187&gt;0,I187=""),1,0)</f>
        <v>0</v>
      </c>
    </row>
    <row r="188" customFormat="false" ht="15.95" hidden="false" customHeight="true" outlineLevel="1" collapsed="false">
      <c r="A188" s="24" t="s">
        <v>383</v>
      </c>
      <c r="B188" s="25"/>
      <c r="C188" s="25" t="s">
        <v>392</v>
      </c>
      <c r="D188" s="26" t="s">
        <v>393</v>
      </c>
      <c r="E188" s="27" t="n">
        <v>0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4" t="n">
        <f aca="false">$F$2</f>
        <v>136445</v>
      </c>
      <c r="P188" s="4" t="str">
        <f aca="false">$F$1</f>
        <v>K. SWETHA DHARINI</v>
      </c>
      <c r="Q188" s="4" t="str">
        <f aca="false">Selected_Role</f>
        <v>Developer</v>
      </c>
      <c r="R188" s="4" t="str">
        <f aca="false">$K$2</f>
        <v>Grade B</v>
      </c>
      <c r="S188" s="4" t="str">
        <f aca="false">A188</f>
        <v>Vehicle Systems - Body</v>
      </c>
      <c r="T188" s="4" t="str">
        <f aca="false">D188</f>
        <v>Access Control</v>
      </c>
      <c r="U188" s="23" t="n">
        <f aca="false">E188</f>
        <v>0</v>
      </c>
      <c r="V188" s="4" t="n">
        <f aca="false">IF(AND(D188&lt;&gt;"",E188&gt;0,F188=""),1,0)</f>
        <v>0</v>
      </c>
      <c r="W188" s="4" t="n">
        <f aca="false">IF(AND(D188&lt;&gt;"",E188&gt;0,I188=""),1,0)</f>
        <v>0</v>
      </c>
    </row>
    <row r="189" customFormat="false" ht="15.95" hidden="false" customHeight="true" outlineLevel="0" collapsed="false">
      <c r="A189" s="19" t="s">
        <v>394</v>
      </c>
      <c r="B189" s="30"/>
      <c r="C189" s="30"/>
      <c r="D189" s="31"/>
      <c r="E189" s="32" t="n">
        <f aca="false">IFERROR(AVERAGE(E190:E197),"")</f>
        <v>0.375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4" t="n">
        <f aca="false">$F$2</f>
        <v>136445</v>
      </c>
      <c r="P189" s="4" t="str">
        <f aca="false">$F$1</f>
        <v>K. SWETHA DHARINI</v>
      </c>
      <c r="Q189" s="4" t="str">
        <f aca="false">Selected_Role</f>
        <v>Developer</v>
      </c>
      <c r="R189" s="4" t="str">
        <f aca="false">$K$2</f>
        <v>Grade B</v>
      </c>
      <c r="S189" s="4" t="str">
        <f aca="false">A189</f>
        <v>Vehicle Systems - Chassis</v>
      </c>
      <c r="T189" s="4" t="n">
        <f aca="false">D189</f>
        <v>0</v>
      </c>
      <c r="U189" s="23" t="n">
        <f aca="false">E189</f>
        <v>0.375</v>
      </c>
      <c r="V189" s="4" t="n">
        <f aca="false">IF(AND(D189&lt;&gt;"",E189&gt;0,F189=""),1,0)</f>
        <v>0</v>
      </c>
      <c r="W189" s="4" t="n">
        <f aca="false">IF(AND(D189&lt;&gt;"",E189&gt;0,I189=""),1,0)</f>
        <v>0</v>
      </c>
    </row>
    <row r="190" customFormat="false" ht="15.95" hidden="false" customHeight="true" outlineLevel="1" collapsed="false">
      <c r="A190" s="24" t="s">
        <v>394</v>
      </c>
      <c r="B190" s="25" t="s">
        <v>394</v>
      </c>
      <c r="C190" s="25" t="s">
        <v>395</v>
      </c>
      <c r="D190" s="26" t="s">
        <v>396</v>
      </c>
      <c r="E190" s="27" t="n">
        <v>1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4" t="n">
        <f aca="false">$F$2</f>
        <v>136445</v>
      </c>
      <c r="P190" s="4" t="str">
        <f aca="false">$F$1</f>
        <v>K. SWETHA DHARINI</v>
      </c>
      <c r="Q190" s="4" t="str">
        <f aca="false">Selected_Role</f>
        <v>Developer</v>
      </c>
      <c r="R190" s="4" t="str">
        <f aca="false">$K$2</f>
        <v>Grade B</v>
      </c>
      <c r="S190" s="4" t="str">
        <f aca="false">A190</f>
        <v>Vehicle Systems - Chassis</v>
      </c>
      <c r="T190" s="4" t="str">
        <f aca="false">D190</f>
        <v>Knowledge of Chassis Functions</v>
      </c>
      <c r="U190" s="23" t="n">
        <f aca="false">E190</f>
        <v>1</v>
      </c>
      <c r="V190" s="4" t="n">
        <f aca="false">IF(AND(D190&lt;&gt;"",E190&gt;0,F190=""),1,0)</f>
        <v>1</v>
      </c>
      <c r="W190" s="4" t="n">
        <f aca="false">IF(AND(D190&lt;&gt;"",E190&gt;0,I190=""),1,0)</f>
        <v>1</v>
      </c>
    </row>
    <row r="191" customFormat="false" ht="15.95" hidden="false" customHeight="true" outlineLevel="1" collapsed="false">
      <c r="A191" s="24" t="s">
        <v>394</v>
      </c>
      <c r="B191" s="25"/>
      <c r="C191" s="25" t="s">
        <v>397</v>
      </c>
      <c r="D191" s="26" t="s">
        <v>398</v>
      </c>
      <c r="E191" s="27" t="n">
        <v>0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4" t="n">
        <f aca="false">$F$2</f>
        <v>136445</v>
      </c>
      <c r="P191" s="4" t="str">
        <f aca="false">$F$1</f>
        <v>K. SWETHA DHARINI</v>
      </c>
      <c r="Q191" s="4" t="str">
        <f aca="false">Selected_Role</f>
        <v>Developer</v>
      </c>
      <c r="R191" s="4" t="str">
        <f aca="false">$K$2</f>
        <v>Grade B</v>
      </c>
      <c r="S191" s="4" t="str">
        <f aca="false">A191</f>
        <v>Vehicle Systems - Chassis</v>
      </c>
      <c r="T191" s="4" t="str">
        <f aca="false">D191</f>
        <v>Damping</v>
      </c>
      <c r="U191" s="23" t="n">
        <f aca="false">E191</f>
        <v>0</v>
      </c>
      <c r="V191" s="4" t="n">
        <f aca="false">IF(AND(D191&lt;&gt;"",E191&gt;0,F191=""),1,0)</f>
        <v>0</v>
      </c>
      <c r="W191" s="4" t="n">
        <f aca="false">IF(AND(D191&lt;&gt;"",E191&gt;0,I191=""),1,0)</f>
        <v>0</v>
      </c>
    </row>
    <row r="192" customFormat="false" ht="15.95" hidden="false" customHeight="true" outlineLevel="1" collapsed="false">
      <c r="A192" s="24" t="s">
        <v>394</v>
      </c>
      <c r="B192" s="25"/>
      <c r="C192" s="25" t="s">
        <v>399</v>
      </c>
      <c r="D192" s="26" t="s">
        <v>400</v>
      </c>
      <c r="E192" s="27" t="n">
        <v>0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4" t="n">
        <f aca="false">$F$2</f>
        <v>136445</v>
      </c>
      <c r="P192" s="4" t="str">
        <f aca="false">$F$1</f>
        <v>K. SWETHA DHARINI</v>
      </c>
      <c r="Q192" s="4" t="str">
        <f aca="false">Selected_Role</f>
        <v>Developer</v>
      </c>
      <c r="R192" s="4" t="str">
        <f aca="false">$K$2</f>
        <v>Grade B</v>
      </c>
      <c r="S192" s="4" t="str">
        <f aca="false">A192</f>
        <v>Vehicle Systems - Chassis</v>
      </c>
      <c r="T192" s="4" t="str">
        <f aca="false">D192</f>
        <v>Suspension </v>
      </c>
      <c r="U192" s="23" t="n">
        <f aca="false">E192</f>
        <v>0</v>
      </c>
      <c r="V192" s="4" t="n">
        <f aca="false">IF(AND(D192&lt;&gt;"",E192&gt;0,F192=""),1,0)</f>
        <v>0</v>
      </c>
      <c r="W192" s="4" t="n">
        <f aca="false">IF(AND(D192&lt;&gt;"",E192&gt;0,I192=""),1,0)</f>
        <v>0</v>
      </c>
    </row>
    <row r="193" customFormat="false" ht="15.95" hidden="false" customHeight="true" outlineLevel="1" collapsed="false">
      <c r="A193" s="24" t="s">
        <v>394</v>
      </c>
      <c r="B193" s="25"/>
      <c r="C193" s="25" t="s">
        <v>401</v>
      </c>
      <c r="D193" s="26" t="s">
        <v>402</v>
      </c>
      <c r="E193" s="27" t="n">
        <v>0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4" t="n">
        <f aca="false">$F$2</f>
        <v>136445</v>
      </c>
      <c r="P193" s="4" t="str">
        <f aca="false">$F$1</f>
        <v>K. SWETHA DHARINI</v>
      </c>
      <c r="Q193" s="4" t="str">
        <f aca="false">Selected_Role</f>
        <v>Developer</v>
      </c>
      <c r="R193" s="4" t="str">
        <f aca="false">$K$2</f>
        <v>Grade B</v>
      </c>
      <c r="S193" s="4" t="str">
        <f aca="false">A193</f>
        <v>Vehicle Systems - Chassis</v>
      </c>
      <c r="T193" s="4" t="str">
        <f aca="false">D193</f>
        <v>Compressor</v>
      </c>
      <c r="U193" s="23" t="n">
        <f aca="false">E193</f>
        <v>0</v>
      </c>
      <c r="V193" s="4" t="n">
        <f aca="false">IF(AND(D193&lt;&gt;"",E193&gt;0,F193=""),1,0)</f>
        <v>0</v>
      </c>
      <c r="W193" s="4" t="n">
        <f aca="false">IF(AND(D193&lt;&gt;"",E193&gt;0,I193=""),1,0)</f>
        <v>0</v>
      </c>
    </row>
    <row r="194" customFormat="false" ht="15.95" hidden="false" customHeight="true" outlineLevel="1" collapsed="false">
      <c r="A194" s="24" t="s">
        <v>394</v>
      </c>
      <c r="B194" s="25"/>
      <c r="C194" s="25" t="s">
        <v>403</v>
      </c>
      <c r="D194" s="26" t="s">
        <v>404</v>
      </c>
      <c r="E194" s="27" t="n">
        <v>1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4" t="n">
        <f aca="false">$F$2</f>
        <v>136445</v>
      </c>
      <c r="P194" s="4" t="str">
        <f aca="false">$F$1</f>
        <v>K. SWETHA DHARINI</v>
      </c>
      <c r="Q194" s="4" t="str">
        <f aca="false">Selected_Role</f>
        <v>Developer</v>
      </c>
      <c r="R194" s="4" t="str">
        <f aca="false">$K$2</f>
        <v>Grade B</v>
      </c>
      <c r="S194" s="4" t="str">
        <f aca="false">A194</f>
        <v>Vehicle Systems - Chassis</v>
      </c>
      <c r="T194" s="4" t="str">
        <f aca="false">D194</f>
        <v>Breaking System</v>
      </c>
      <c r="U194" s="23" t="n">
        <f aca="false">E194</f>
        <v>1</v>
      </c>
      <c r="V194" s="4" t="n">
        <f aca="false">IF(AND(D194&lt;&gt;"",E194&gt;0,F194=""),1,0)</f>
        <v>1</v>
      </c>
      <c r="W194" s="4" t="n">
        <f aca="false">IF(AND(D194&lt;&gt;"",E194&gt;0,I194=""),1,0)</f>
        <v>1</v>
      </c>
    </row>
    <row r="195" customFormat="false" ht="15.95" hidden="false" customHeight="true" outlineLevel="1" collapsed="false">
      <c r="A195" s="24" t="s">
        <v>394</v>
      </c>
      <c r="B195" s="25"/>
      <c r="C195" s="25" t="s">
        <v>405</v>
      </c>
      <c r="D195" s="26" t="s">
        <v>406</v>
      </c>
      <c r="E195" s="27" t="n">
        <v>1</v>
      </c>
      <c r="F195" s="28"/>
      <c r="G195" s="28"/>
      <c r="H195" s="28"/>
      <c r="I195" s="28"/>
      <c r="J195" s="28"/>
      <c r="K195" s="28"/>
      <c r="L195" s="28"/>
      <c r="M195" s="28"/>
      <c r="N195" s="28"/>
      <c r="O195" s="4" t="n">
        <f aca="false">$F$2</f>
        <v>136445</v>
      </c>
      <c r="P195" s="4" t="str">
        <f aca="false">$F$1</f>
        <v>K. SWETHA DHARINI</v>
      </c>
      <c r="Q195" s="4" t="str">
        <f aca="false">Selected_Role</f>
        <v>Developer</v>
      </c>
      <c r="R195" s="4" t="str">
        <f aca="false">$K$2</f>
        <v>Grade B</v>
      </c>
      <c r="S195" s="4" t="str">
        <f aca="false">A195</f>
        <v>Vehicle Systems - Chassis</v>
      </c>
      <c r="T195" s="4" t="str">
        <f aca="false">D195</f>
        <v>Steering System</v>
      </c>
      <c r="U195" s="23" t="n">
        <f aca="false">E195</f>
        <v>1</v>
      </c>
      <c r="V195" s="4" t="n">
        <f aca="false">IF(AND(D195&lt;&gt;"",E195&gt;0,F195=""),1,0)</f>
        <v>1</v>
      </c>
      <c r="W195" s="4" t="n">
        <f aca="false">IF(AND(D195&lt;&gt;"",E195&gt;0,I195=""),1,0)</f>
        <v>1</v>
      </c>
    </row>
    <row r="196" customFormat="false" ht="15.95" hidden="false" customHeight="true" outlineLevel="1" collapsed="false">
      <c r="A196" s="24" t="s">
        <v>394</v>
      </c>
      <c r="B196" s="25"/>
      <c r="C196" s="25" t="s">
        <v>407</v>
      </c>
      <c r="D196" s="26" t="s">
        <v>408</v>
      </c>
      <c r="E196" s="27" t="n">
        <v>0</v>
      </c>
      <c r="F196" s="28"/>
      <c r="G196" s="28"/>
      <c r="H196" s="28"/>
      <c r="I196" s="28"/>
      <c r="J196" s="28"/>
      <c r="K196" s="28"/>
      <c r="L196" s="28"/>
      <c r="M196" s="28"/>
      <c r="N196" s="28"/>
      <c r="O196" s="4" t="n">
        <f aca="false">$F$2</f>
        <v>136445</v>
      </c>
      <c r="P196" s="4" t="str">
        <f aca="false">$F$1</f>
        <v>K. SWETHA DHARINI</v>
      </c>
      <c r="Q196" s="4" t="str">
        <f aca="false">Selected_Role</f>
        <v>Developer</v>
      </c>
      <c r="R196" s="4" t="str">
        <f aca="false">$K$2</f>
        <v>Grade B</v>
      </c>
      <c r="S196" s="4" t="str">
        <f aca="false">A196</f>
        <v>Vehicle Systems - Chassis</v>
      </c>
      <c r="T196" s="4" t="str">
        <f aca="false">D196</f>
        <v>Wheels (Axles, Tyres, Differential, etc.)</v>
      </c>
      <c r="U196" s="23" t="n">
        <f aca="false">E196</f>
        <v>0</v>
      </c>
      <c r="V196" s="4" t="n">
        <f aca="false">IF(AND(D196&lt;&gt;"",E196&gt;0,F196=""),1,0)</f>
        <v>0</v>
      </c>
      <c r="W196" s="4" t="n">
        <f aca="false">IF(AND(D196&lt;&gt;"",E196&gt;0,I196=""),1,0)</f>
        <v>0</v>
      </c>
    </row>
    <row r="197" customFormat="false" ht="15.95" hidden="false" customHeight="true" outlineLevel="1" collapsed="false">
      <c r="A197" s="24" t="s">
        <v>394</v>
      </c>
      <c r="B197" s="25"/>
      <c r="C197" s="25" t="s">
        <v>409</v>
      </c>
      <c r="D197" s="26" t="s">
        <v>410</v>
      </c>
      <c r="E197" s="27" t="n">
        <v>0</v>
      </c>
      <c r="F197" s="28"/>
      <c r="G197" s="28"/>
      <c r="H197" s="28"/>
      <c r="I197" s="28"/>
      <c r="J197" s="28"/>
      <c r="K197" s="28"/>
      <c r="L197" s="28"/>
      <c r="M197" s="28"/>
      <c r="N197" s="28"/>
      <c r="O197" s="4" t="n">
        <f aca="false">$F$2</f>
        <v>136445</v>
      </c>
      <c r="P197" s="4" t="str">
        <f aca="false">$F$1</f>
        <v>K. SWETHA DHARINI</v>
      </c>
      <c r="Q197" s="4" t="str">
        <f aca="false">Selected_Role</f>
        <v>Developer</v>
      </c>
      <c r="R197" s="4" t="str">
        <f aca="false">$K$2</f>
        <v>Grade B</v>
      </c>
      <c r="S197" s="4" t="str">
        <f aca="false">A197</f>
        <v>Vehicle Systems - Chassis</v>
      </c>
      <c r="T197" s="4" t="str">
        <f aca="false">D197</f>
        <v>Knowledge of Vehicle Dynamics</v>
      </c>
      <c r="U197" s="23" t="n">
        <f aca="false">E197</f>
        <v>0</v>
      </c>
      <c r="V197" s="4" t="n">
        <f aca="false">IF(AND(D197&lt;&gt;"",E197&gt;0,F197=""),1,0)</f>
        <v>0</v>
      </c>
      <c r="W197" s="4" t="n">
        <f aca="false">IF(AND(D197&lt;&gt;"",E197&gt;0,I197=""),1,0)</f>
        <v>0</v>
      </c>
    </row>
    <row r="198" customFormat="false" ht="15.95" hidden="false" customHeight="true" outlineLevel="0" collapsed="false">
      <c r="A198" s="19" t="s">
        <v>411</v>
      </c>
      <c r="B198" s="30"/>
      <c r="C198" s="30"/>
      <c r="D198" s="31"/>
      <c r="E198" s="32" t="n">
        <f aca="false">IFERROR(AVERAGE(E199:E206),"")</f>
        <v>0.425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4" t="n">
        <f aca="false">$F$2</f>
        <v>136445</v>
      </c>
      <c r="P198" s="4" t="str">
        <f aca="false">$F$1</f>
        <v>K. SWETHA DHARINI</v>
      </c>
      <c r="Q198" s="4" t="str">
        <f aca="false">Selected_Role</f>
        <v>Developer</v>
      </c>
      <c r="R198" s="4" t="str">
        <f aca="false">$K$2</f>
        <v>Grade B</v>
      </c>
      <c r="S198" s="4" t="str">
        <f aca="false">A198</f>
        <v>Agile &amp; Scrum</v>
      </c>
      <c r="T198" s="4" t="n">
        <f aca="false">D198</f>
        <v>0</v>
      </c>
      <c r="U198" s="23" t="n">
        <f aca="false">E198</f>
        <v>0.425</v>
      </c>
      <c r="V198" s="4" t="n">
        <f aca="false">IF(AND(D198&lt;&gt;"",E198&gt;0,F198=""),1,0)</f>
        <v>0</v>
      </c>
      <c r="W198" s="4" t="n">
        <f aca="false">IF(AND(D198&lt;&gt;"",E198&gt;0,I198=""),1,0)</f>
        <v>0</v>
      </c>
    </row>
    <row r="199" customFormat="false" ht="15.95" hidden="false" customHeight="true" outlineLevel="1" collapsed="false">
      <c r="A199" s="24" t="s">
        <v>411</v>
      </c>
      <c r="B199" s="25" t="s">
        <v>411</v>
      </c>
      <c r="C199" s="25" t="s">
        <v>412</v>
      </c>
      <c r="D199" s="26" t="s">
        <v>413</v>
      </c>
      <c r="E199" s="27" t="n">
        <v>1</v>
      </c>
      <c r="F199" s="28"/>
      <c r="G199" s="28"/>
      <c r="H199" s="28"/>
      <c r="I199" s="28"/>
      <c r="J199" s="28"/>
      <c r="K199" s="28"/>
      <c r="L199" s="28"/>
      <c r="M199" s="28"/>
      <c r="N199" s="28"/>
      <c r="O199" s="4" t="n">
        <f aca="false">$F$2</f>
        <v>136445</v>
      </c>
      <c r="P199" s="4" t="str">
        <f aca="false">$F$1</f>
        <v>K. SWETHA DHARINI</v>
      </c>
      <c r="Q199" s="4" t="str">
        <f aca="false">Selected_Role</f>
        <v>Developer</v>
      </c>
      <c r="R199" s="4" t="str">
        <f aca="false">$K$2</f>
        <v>Grade B</v>
      </c>
      <c r="S199" s="4" t="str">
        <f aca="false">A199</f>
        <v>Agile &amp; Scrum</v>
      </c>
      <c r="T199" s="4" t="str">
        <f aca="false">D199</f>
        <v>Knowledge of Agile Concepts &amp; Frameworks</v>
      </c>
      <c r="U199" s="23" t="n">
        <f aca="false">E199</f>
        <v>1</v>
      </c>
      <c r="V199" s="4" t="n">
        <f aca="false">IF(AND(D199&lt;&gt;"",E199&gt;0,F199=""),1,0)</f>
        <v>1</v>
      </c>
      <c r="W199" s="4" t="n">
        <f aca="false">IF(AND(D199&lt;&gt;"",E199&gt;0,I199=""),1,0)</f>
        <v>1</v>
      </c>
    </row>
    <row r="200" customFormat="false" ht="15.95" hidden="false" customHeight="true" outlineLevel="1" collapsed="false">
      <c r="A200" s="24" t="s">
        <v>411</v>
      </c>
      <c r="B200" s="25"/>
      <c r="C200" s="25" t="s">
        <v>414</v>
      </c>
      <c r="D200" s="26" t="s">
        <v>415</v>
      </c>
      <c r="E200" s="27" t="n">
        <v>0</v>
      </c>
      <c r="F200" s="28"/>
      <c r="G200" s="28"/>
      <c r="H200" s="28"/>
      <c r="I200" s="28"/>
      <c r="J200" s="28"/>
      <c r="K200" s="28"/>
      <c r="L200" s="28"/>
      <c r="M200" s="28"/>
      <c r="N200" s="28"/>
      <c r="O200" s="4" t="n">
        <f aca="false">$F$2</f>
        <v>136445</v>
      </c>
      <c r="P200" s="4" t="str">
        <f aca="false">$F$1</f>
        <v>K. SWETHA DHARINI</v>
      </c>
      <c r="Q200" s="4" t="str">
        <f aca="false">Selected_Role</f>
        <v>Developer</v>
      </c>
      <c r="R200" s="4" t="str">
        <f aca="false">$K$2</f>
        <v>Grade B</v>
      </c>
      <c r="S200" s="4" t="str">
        <f aca="false">A200</f>
        <v>Agile &amp; Scrum</v>
      </c>
      <c r="T200" s="4" t="str">
        <f aca="false">D200</f>
        <v>Agile Product Planning</v>
      </c>
      <c r="U200" s="23" t="n">
        <f aca="false">E200</f>
        <v>0</v>
      </c>
      <c r="V200" s="4" t="n">
        <f aca="false">IF(AND(D200&lt;&gt;"",E200&gt;0,F200=""),1,0)</f>
        <v>0</v>
      </c>
      <c r="W200" s="4" t="n">
        <f aca="false">IF(AND(D200&lt;&gt;"",E200&gt;0,I200=""),1,0)</f>
        <v>0</v>
      </c>
    </row>
    <row r="201" customFormat="false" ht="15.95" hidden="false" customHeight="true" outlineLevel="1" collapsed="false">
      <c r="A201" s="24" t="s">
        <v>411</v>
      </c>
      <c r="B201" s="25"/>
      <c r="C201" s="25" t="s">
        <v>416</v>
      </c>
      <c r="D201" s="26" t="s">
        <v>417</v>
      </c>
      <c r="E201" s="27" t="n">
        <v>0</v>
      </c>
      <c r="F201" s="28"/>
      <c r="G201" s="28"/>
      <c r="H201" s="28"/>
      <c r="I201" s="28"/>
      <c r="J201" s="28"/>
      <c r="K201" s="28"/>
      <c r="L201" s="28"/>
      <c r="M201" s="28"/>
      <c r="N201" s="28"/>
      <c r="O201" s="4" t="n">
        <f aca="false">$F$2</f>
        <v>136445</v>
      </c>
      <c r="P201" s="4" t="str">
        <f aca="false">$F$1</f>
        <v>K. SWETHA DHARINI</v>
      </c>
      <c r="Q201" s="4" t="str">
        <f aca="false">Selected_Role</f>
        <v>Developer</v>
      </c>
      <c r="R201" s="4" t="str">
        <f aca="false">$K$2</f>
        <v>Grade B</v>
      </c>
      <c r="S201" s="4" t="str">
        <f aca="false">A201</f>
        <v>Agile &amp; Scrum</v>
      </c>
      <c r="T201" s="4" t="str">
        <f aca="false">D201</f>
        <v>TDD/BDD</v>
      </c>
      <c r="U201" s="23" t="n">
        <f aca="false">E201</f>
        <v>0</v>
      </c>
      <c r="V201" s="4" t="n">
        <f aca="false">IF(AND(D201&lt;&gt;"",E201&gt;0,F201=""),1,0)</f>
        <v>0</v>
      </c>
      <c r="W201" s="4" t="n">
        <f aca="false">IF(AND(D201&lt;&gt;"",E201&gt;0,I201=""),1,0)</f>
        <v>0</v>
      </c>
    </row>
    <row r="202" customFormat="false" ht="15.95" hidden="false" customHeight="true" outlineLevel="1" collapsed="false">
      <c r="A202" s="24" t="s">
        <v>411</v>
      </c>
      <c r="B202" s="25"/>
      <c r="C202" s="25" t="s">
        <v>418</v>
      </c>
      <c r="D202" s="26" t="s">
        <v>419</v>
      </c>
      <c r="E202" s="27" t="n">
        <v>0</v>
      </c>
      <c r="F202" s="28"/>
      <c r="G202" s="28"/>
      <c r="H202" s="28"/>
      <c r="I202" s="28"/>
      <c r="J202" s="28"/>
      <c r="K202" s="28"/>
      <c r="L202" s="28"/>
      <c r="M202" s="28"/>
      <c r="N202" s="28"/>
      <c r="O202" s="4" t="n">
        <f aca="false">$F$2</f>
        <v>136445</v>
      </c>
      <c r="P202" s="4" t="str">
        <f aca="false">$F$1</f>
        <v>K. SWETHA DHARINI</v>
      </c>
      <c r="Q202" s="4" t="str">
        <f aca="false">Selected_Role</f>
        <v>Developer</v>
      </c>
      <c r="R202" s="4" t="str">
        <f aca="false">$K$2</f>
        <v>Grade B</v>
      </c>
      <c r="S202" s="4" t="str">
        <f aca="false">A202</f>
        <v>Agile &amp; Scrum</v>
      </c>
      <c r="T202" s="4" t="str">
        <f aca="false">D202</f>
        <v>Evolutionary Design</v>
      </c>
      <c r="U202" s="23" t="n">
        <f aca="false">E202</f>
        <v>0</v>
      </c>
      <c r="V202" s="4" t="n">
        <f aca="false">IF(AND(D202&lt;&gt;"",E202&gt;0,F202=""),1,0)</f>
        <v>0</v>
      </c>
      <c r="W202" s="4" t="n">
        <f aca="false">IF(AND(D202&lt;&gt;"",E202&gt;0,I202=""),1,0)</f>
        <v>0</v>
      </c>
    </row>
    <row r="203" customFormat="false" ht="15.95" hidden="false" customHeight="true" outlineLevel="1" collapsed="false">
      <c r="A203" s="24" t="s">
        <v>411</v>
      </c>
      <c r="B203" s="25"/>
      <c r="C203" s="25" t="s">
        <v>420</v>
      </c>
      <c r="D203" s="26" t="s">
        <v>421</v>
      </c>
      <c r="E203" s="27" t="n">
        <v>0</v>
      </c>
      <c r="F203" s="28"/>
      <c r="G203" s="28"/>
      <c r="H203" s="28"/>
      <c r="I203" s="28"/>
      <c r="J203" s="28"/>
      <c r="K203" s="28"/>
      <c r="L203" s="28"/>
      <c r="M203" s="28"/>
      <c r="N203" s="28"/>
      <c r="O203" s="4" t="n">
        <f aca="false">$F$2</f>
        <v>136445</v>
      </c>
      <c r="P203" s="4" t="str">
        <f aca="false">$F$1</f>
        <v>K. SWETHA DHARINI</v>
      </c>
      <c r="Q203" s="4" t="str">
        <f aca="false">Selected_Role</f>
        <v>Developer</v>
      </c>
      <c r="R203" s="4" t="str">
        <f aca="false">$K$2</f>
        <v>Grade B</v>
      </c>
      <c r="S203" s="4" t="str">
        <f aca="false">A203</f>
        <v>Agile &amp; Scrum</v>
      </c>
      <c r="T203" s="4" t="str">
        <f aca="false">D203</f>
        <v>Agile Estimation Techniques </v>
      </c>
      <c r="U203" s="23" t="n">
        <f aca="false">E203</f>
        <v>0</v>
      </c>
      <c r="V203" s="4" t="n">
        <f aca="false">IF(AND(D203&lt;&gt;"",E203&gt;0,F203=""),1,0)</f>
        <v>0</v>
      </c>
      <c r="W203" s="4" t="n">
        <f aca="false">IF(AND(D203&lt;&gt;"",E203&gt;0,I203=""),1,0)</f>
        <v>0</v>
      </c>
    </row>
    <row r="204" customFormat="false" ht="15.95" hidden="false" customHeight="true" outlineLevel="1" collapsed="false">
      <c r="A204" s="24" t="s">
        <v>411</v>
      </c>
      <c r="B204" s="25"/>
      <c r="C204" s="25" t="s">
        <v>422</v>
      </c>
      <c r="D204" s="26" t="s">
        <v>423</v>
      </c>
      <c r="E204" s="27" t="n">
        <v>0</v>
      </c>
      <c r="F204" s="28"/>
      <c r="G204" s="28"/>
      <c r="H204" s="28"/>
      <c r="I204" s="28"/>
      <c r="J204" s="28"/>
      <c r="K204" s="28"/>
      <c r="L204" s="28"/>
      <c r="M204" s="28"/>
      <c r="N204" s="28"/>
      <c r="O204" s="4" t="n">
        <f aca="false">$F$2</f>
        <v>136445</v>
      </c>
      <c r="P204" s="4" t="str">
        <f aca="false">$F$1</f>
        <v>K. SWETHA DHARINI</v>
      </c>
      <c r="Q204" s="4" t="str">
        <f aca="false">Selected_Role</f>
        <v>Developer</v>
      </c>
      <c r="R204" s="4" t="str">
        <f aca="false">$K$2</f>
        <v>Grade B</v>
      </c>
      <c r="S204" s="4" t="str">
        <f aca="false">A204</f>
        <v>Agile &amp; Scrum</v>
      </c>
      <c r="T204" s="4" t="str">
        <f aca="false">D204</f>
        <v>Scrum Planning &amp; Facilitation</v>
      </c>
      <c r="U204" s="23" t="n">
        <f aca="false">E204</f>
        <v>0</v>
      </c>
      <c r="V204" s="4" t="n">
        <f aca="false">IF(AND(D204&lt;&gt;"",E204&gt;0,F204=""),1,0)</f>
        <v>0</v>
      </c>
      <c r="W204" s="4" t="n">
        <f aca="false">IF(AND(D204&lt;&gt;"",E204&gt;0,I204=""),1,0)</f>
        <v>0</v>
      </c>
    </row>
    <row r="205" customFormat="false" ht="15.95" hidden="false" customHeight="true" outlineLevel="1" collapsed="false">
      <c r="A205" s="24" t="s">
        <v>411</v>
      </c>
      <c r="B205" s="25"/>
      <c r="C205" s="25" t="s">
        <v>424</v>
      </c>
      <c r="D205" s="26" t="s">
        <v>425</v>
      </c>
      <c r="E205" s="27" t="n">
        <v>2</v>
      </c>
      <c r="F205" s="28"/>
      <c r="G205" s="28"/>
      <c r="H205" s="28"/>
      <c r="I205" s="28"/>
      <c r="J205" s="28"/>
      <c r="K205" s="28"/>
      <c r="L205" s="28"/>
      <c r="M205" s="28"/>
      <c r="N205" s="28"/>
      <c r="O205" s="4" t="n">
        <f aca="false">$F$2</f>
        <v>136445</v>
      </c>
      <c r="P205" s="4" t="str">
        <f aca="false">$F$1</f>
        <v>K. SWETHA DHARINI</v>
      </c>
      <c r="Q205" s="4" t="str">
        <f aca="false">Selected_Role</f>
        <v>Developer</v>
      </c>
      <c r="R205" s="4" t="str">
        <f aca="false">$K$2</f>
        <v>Grade B</v>
      </c>
      <c r="S205" s="4" t="str">
        <f aca="false">A205</f>
        <v>Agile &amp; Scrum</v>
      </c>
      <c r="T205" s="4" t="str">
        <f aca="false">D205</f>
        <v>Coaching &amp; Mentoring</v>
      </c>
      <c r="U205" s="23" t="n">
        <f aca="false">E205</f>
        <v>2</v>
      </c>
      <c r="V205" s="4" t="n">
        <f aca="false">IF(AND(D205&lt;&gt;"",E205&gt;0,F205=""),1,0)</f>
        <v>1</v>
      </c>
      <c r="W205" s="4" t="n">
        <f aca="false">IF(AND(D205&lt;&gt;"",E205&gt;0,I205=""),1,0)</f>
        <v>1</v>
      </c>
    </row>
    <row r="206" customFormat="false" ht="15.95" hidden="false" customHeight="true" outlineLevel="0" collapsed="false">
      <c r="A206" s="19" t="s">
        <v>426</v>
      </c>
      <c r="B206" s="30"/>
      <c r="C206" s="30"/>
      <c r="D206" s="31"/>
      <c r="E206" s="32" t="n">
        <f aca="false">IFERROR(AVERAGE(E207:E212),"")</f>
        <v>0.4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4" t="n">
        <f aca="false">$F$2</f>
        <v>136445</v>
      </c>
      <c r="P206" s="4" t="str">
        <f aca="false">$F$1</f>
        <v>K. SWETHA DHARINI</v>
      </c>
      <c r="Q206" s="4" t="str">
        <f aca="false">Selected_Role</f>
        <v>Developer</v>
      </c>
      <c r="R206" s="4" t="str">
        <f aca="false">$K$2</f>
        <v>Grade B</v>
      </c>
      <c r="S206" s="4" t="str">
        <f aca="false">A206</f>
        <v>Tools/Database Development</v>
      </c>
      <c r="T206" s="4" t="n">
        <f aca="false">D206</f>
        <v>0</v>
      </c>
      <c r="U206" s="23" t="n">
        <f aca="false">E206</f>
        <v>0.4</v>
      </c>
      <c r="V206" s="4" t="n">
        <f aca="false">IF(AND(D206&lt;&gt;"",E206&gt;0,F206=""),1,0)</f>
        <v>0</v>
      </c>
      <c r="W206" s="4" t="n">
        <f aca="false">IF(AND(D206&lt;&gt;"",E206&gt;0,I206=""),1,0)</f>
        <v>0</v>
      </c>
    </row>
    <row r="207" customFormat="false" ht="15.95" hidden="false" customHeight="true" outlineLevel="1" collapsed="false">
      <c r="A207" s="24" t="s">
        <v>427</v>
      </c>
      <c r="B207" s="25" t="s">
        <v>426</v>
      </c>
      <c r="C207" s="25" t="s">
        <v>428</v>
      </c>
      <c r="D207" s="26" t="s">
        <v>429</v>
      </c>
      <c r="E207" s="27" t="n">
        <v>0</v>
      </c>
      <c r="F207" s="28"/>
      <c r="G207" s="28"/>
      <c r="H207" s="28"/>
      <c r="I207" s="28"/>
      <c r="J207" s="28"/>
      <c r="K207" s="28"/>
      <c r="L207" s="28"/>
      <c r="M207" s="28"/>
      <c r="N207" s="28"/>
      <c r="O207" s="4" t="n">
        <f aca="false">$F$2</f>
        <v>136445</v>
      </c>
      <c r="P207" s="4" t="str">
        <f aca="false">$F$1</f>
        <v>K. SWETHA DHARINI</v>
      </c>
      <c r="Q207" s="4" t="str">
        <f aca="false">Selected_Role</f>
        <v>Developer</v>
      </c>
      <c r="R207" s="4" t="str">
        <f aca="false">$K$2</f>
        <v>Grade B</v>
      </c>
      <c r="S207" s="4" t="str">
        <f aca="false">A207</f>
        <v>Chassis</v>
      </c>
      <c r="T207" s="4" t="str">
        <f aca="false">D207</f>
        <v>Programming Language (Java/C#.NET/VB.NET/Etc.)</v>
      </c>
      <c r="U207" s="23" t="n">
        <f aca="false">E207</f>
        <v>0</v>
      </c>
      <c r="V207" s="4" t="n">
        <f aca="false">IF(AND(D207&lt;&gt;"",E207&gt;0,F207=""),1,0)</f>
        <v>0</v>
      </c>
      <c r="W207" s="4" t="n">
        <f aca="false">IF(AND(D207&lt;&gt;"",E207&gt;0,I207=""),1,0)</f>
        <v>0</v>
      </c>
    </row>
    <row r="208" customFormat="false" ht="15.95" hidden="false" customHeight="true" outlineLevel="1" collapsed="false">
      <c r="A208" s="24" t="s">
        <v>427</v>
      </c>
      <c r="B208" s="25"/>
      <c r="C208" s="25" t="s">
        <v>430</v>
      </c>
      <c r="D208" s="26" t="s">
        <v>431</v>
      </c>
      <c r="E208" s="27" t="n">
        <v>0</v>
      </c>
      <c r="F208" s="28"/>
      <c r="G208" s="28"/>
      <c r="H208" s="28"/>
      <c r="I208" s="28"/>
      <c r="J208" s="28"/>
      <c r="K208" s="28"/>
      <c r="L208" s="28"/>
      <c r="M208" s="28"/>
      <c r="N208" s="28"/>
      <c r="O208" s="4" t="n">
        <f aca="false">$F$2</f>
        <v>136445</v>
      </c>
      <c r="P208" s="4" t="str">
        <f aca="false">$F$1</f>
        <v>K. SWETHA DHARINI</v>
      </c>
      <c r="Q208" s="4" t="str">
        <f aca="false">Selected_Role</f>
        <v>Developer</v>
      </c>
      <c r="R208" s="4" t="str">
        <f aca="false">$K$2</f>
        <v>Grade B</v>
      </c>
      <c r="S208" s="4" t="str">
        <f aca="false">A208</f>
        <v>Chassis</v>
      </c>
      <c r="T208" s="4" t="str">
        <f aca="false">D208</f>
        <v>RDBMS (Oracle/MS-SQL/MySQL/etc.)</v>
      </c>
      <c r="U208" s="23" t="n">
        <f aca="false">E208</f>
        <v>0</v>
      </c>
      <c r="V208" s="4" t="n">
        <f aca="false">IF(AND(D208&lt;&gt;"",E208&gt;0,F208=""),1,0)</f>
        <v>0</v>
      </c>
      <c r="W208" s="4" t="n">
        <f aca="false">IF(AND(D208&lt;&gt;"",E208&gt;0,I208=""),1,0)</f>
        <v>0</v>
      </c>
    </row>
    <row r="209" customFormat="false" ht="15.95" hidden="false" customHeight="true" outlineLevel="1" collapsed="false">
      <c r="A209" s="24" t="s">
        <v>427</v>
      </c>
      <c r="B209" s="25"/>
      <c r="C209" s="25" t="s">
        <v>432</v>
      </c>
      <c r="D209" s="26" t="s">
        <v>433</v>
      </c>
      <c r="E209" s="27" t="n">
        <v>0</v>
      </c>
      <c r="F209" s="28"/>
      <c r="G209" s="28"/>
      <c r="H209" s="28"/>
      <c r="I209" s="28"/>
      <c r="J209" s="28"/>
      <c r="K209" s="28"/>
      <c r="L209" s="28"/>
      <c r="M209" s="28"/>
      <c r="N209" s="28"/>
      <c r="O209" s="4" t="n">
        <f aca="false">$F$2</f>
        <v>136445</v>
      </c>
      <c r="P209" s="4" t="str">
        <f aca="false">$F$1</f>
        <v>K. SWETHA DHARINI</v>
      </c>
      <c r="Q209" s="4" t="str">
        <f aca="false">Selected_Role</f>
        <v>Developer</v>
      </c>
      <c r="R209" s="4" t="str">
        <f aca="false">$K$2</f>
        <v>Grade B</v>
      </c>
      <c r="S209" s="4" t="str">
        <f aca="false">A209</f>
        <v>Chassis</v>
      </c>
      <c r="T209" s="4" t="str">
        <f aca="false">D209</f>
        <v>DevOps Developments (Jenkins/etc.)</v>
      </c>
      <c r="U209" s="23" t="n">
        <f aca="false">E209</f>
        <v>0</v>
      </c>
      <c r="V209" s="4" t="n">
        <f aca="false">IF(AND(D209&lt;&gt;"",E209&gt;0,F209=""),1,0)</f>
        <v>0</v>
      </c>
      <c r="W209" s="4" t="n">
        <f aca="false">IF(AND(D209&lt;&gt;"",E209&gt;0,I209=""),1,0)</f>
        <v>0</v>
      </c>
    </row>
    <row r="210" customFormat="false" ht="15.95" hidden="false" customHeight="true" outlineLevel="1" collapsed="false">
      <c r="A210" s="24" t="s">
        <v>427</v>
      </c>
      <c r="B210" s="25"/>
      <c r="C210" s="25" t="s">
        <v>434</v>
      </c>
      <c r="D210" s="26" t="s">
        <v>435</v>
      </c>
      <c r="E210" s="27" t="n">
        <v>0</v>
      </c>
      <c r="F210" s="28"/>
      <c r="G210" s="28"/>
      <c r="H210" s="28"/>
      <c r="I210" s="28"/>
      <c r="J210" s="28"/>
      <c r="K210" s="28"/>
      <c r="L210" s="28"/>
      <c r="M210" s="28"/>
      <c r="N210" s="28"/>
      <c r="O210" s="4" t="n">
        <f aca="false">$F$2</f>
        <v>136445</v>
      </c>
      <c r="P210" s="4" t="str">
        <f aca="false">$F$1</f>
        <v>K. SWETHA DHARINI</v>
      </c>
      <c r="Q210" s="4" t="str">
        <f aca="false">Selected_Role</f>
        <v>Developer</v>
      </c>
      <c r="R210" s="4" t="str">
        <f aca="false">$K$2</f>
        <v>Grade B</v>
      </c>
      <c r="S210" s="4" t="str">
        <f aca="false">A210</f>
        <v>Chassis</v>
      </c>
      <c r="T210" s="4" t="str">
        <f aca="false">D210</f>
        <v>UI Development &amp; UX</v>
      </c>
      <c r="U210" s="23" t="n">
        <f aca="false">E210</f>
        <v>0</v>
      </c>
      <c r="V210" s="4" t="n">
        <f aca="false">IF(AND(D210&lt;&gt;"",E210&gt;0,F210=""),1,0)</f>
        <v>0</v>
      </c>
      <c r="W210" s="4" t="n">
        <f aca="false">IF(AND(D210&lt;&gt;"",E210&gt;0,I210=""),1,0)</f>
        <v>0</v>
      </c>
    </row>
    <row r="211" customFormat="false" ht="15.95" hidden="false" customHeight="true" outlineLevel="1" collapsed="false">
      <c r="A211" s="24" t="s">
        <v>427</v>
      </c>
      <c r="B211" s="25"/>
      <c r="C211" s="25" t="s">
        <v>436</v>
      </c>
      <c r="D211" s="26" t="s">
        <v>437</v>
      </c>
      <c r="E211" s="27" t="n">
        <v>2</v>
      </c>
      <c r="F211" s="28"/>
      <c r="G211" s="28"/>
      <c r="H211" s="28"/>
      <c r="I211" s="28"/>
      <c r="J211" s="28"/>
      <c r="K211" s="28"/>
      <c r="L211" s="28"/>
      <c r="M211" s="28"/>
      <c r="N211" s="28"/>
      <c r="O211" s="4" t="n">
        <f aca="false">$F$2</f>
        <v>136445</v>
      </c>
      <c r="P211" s="4" t="str">
        <f aca="false">$F$1</f>
        <v>K. SWETHA DHARINI</v>
      </c>
      <c r="Q211" s="4" t="str">
        <f aca="false">Selected_Role</f>
        <v>Developer</v>
      </c>
      <c r="R211" s="4" t="str">
        <f aca="false">$K$2</f>
        <v>Grade B</v>
      </c>
      <c r="S211" s="4" t="str">
        <f aca="false">A211</f>
        <v>Chassis</v>
      </c>
      <c r="T211" s="4" t="str">
        <f aca="false">D211</f>
        <v>ALM Installation &amp; Configuration (Redmine/RTC/JIRA/Etc.)</v>
      </c>
      <c r="U211" s="23" t="n">
        <f aca="false">E211</f>
        <v>2</v>
      </c>
      <c r="V211" s="4" t="n">
        <f aca="false">IF(AND(D211&lt;&gt;"",E211&gt;0,F211=""),1,0)</f>
        <v>1</v>
      </c>
      <c r="W211" s="4" t="n">
        <f aca="false">IF(AND(D211&lt;&gt;"",E211&gt;0,I211=""),1,0)</f>
        <v>1</v>
      </c>
    </row>
  </sheetData>
  <mergeCells count="426">
    <mergeCell ref="A1:D2"/>
    <mergeCell ref="F1:H1"/>
    <mergeCell ref="I1:J1"/>
    <mergeCell ref="K1:M1"/>
    <mergeCell ref="F2:H2"/>
    <mergeCell ref="I2:J2"/>
    <mergeCell ref="K2:M2"/>
    <mergeCell ref="F3:H3"/>
    <mergeCell ref="I3:J3"/>
    <mergeCell ref="K3:M3"/>
    <mergeCell ref="F4:H4"/>
    <mergeCell ref="I4:N4"/>
    <mergeCell ref="F5:H5"/>
    <mergeCell ref="I5:N5"/>
    <mergeCell ref="F6:H6"/>
    <mergeCell ref="I6:N6"/>
    <mergeCell ref="F7:H7"/>
    <mergeCell ref="I7:N7"/>
    <mergeCell ref="F8:H8"/>
    <mergeCell ref="I8:N8"/>
    <mergeCell ref="F9:H9"/>
    <mergeCell ref="I9:N9"/>
    <mergeCell ref="F10:H10"/>
    <mergeCell ref="I10:N10"/>
    <mergeCell ref="F11:H11"/>
    <mergeCell ref="I11:N11"/>
    <mergeCell ref="F12:H12"/>
    <mergeCell ref="I12:N12"/>
    <mergeCell ref="F13:H13"/>
    <mergeCell ref="I13:N13"/>
    <mergeCell ref="F14:H14"/>
    <mergeCell ref="I14:N14"/>
    <mergeCell ref="F15:H15"/>
    <mergeCell ref="I15:N15"/>
    <mergeCell ref="F16:H16"/>
    <mergeCell ref="I16:N16"/>
    <mergeCell ref="F17:H17"/>
    <mergeCell ref="I17:N17"/>
    <mergeCell ref="F18:H18"/>
    <mergeCell ref="I18:N18"/>
    <mergeCell ref="F19:H19"/>
    <mergeCell ref="I19:N19"/>
    <mergeCell ref="F20:H20"/>
    <mergeCell ref="I20:N20"/>
    <mergeCell ref="F21:H21"/>
    <mergeCell ref="I21:N21"/>
    <mergeCell ref="F22:H22"/>
    <mergeCell ref="I22:N22"/>
    <mergeCell ref="F23:H23"/>
    <mergeCell ref="I23:N23"/>
    <mergeCell ref="F24:H24"/>
    <mergeCell ref="I24:N24"/>
    <mergeCell ref="F25:H25"/>
    <mergeCell ref="I25:N25"/>
    <mergeCell ref="F26:H26"/>
    <mergeCell ref="I26:N26"/>
    <mergeCell ref="F27:H27"/>
    <mergeCell ref="I27:N27"/>
    <mergeCell ref="F28:H28"/>
    <mergeCell ref="I28:N28"/>
    <mergeCell ref="F29:H29"/>
    <mergeCell ref="I29:N29"/>
    <mergeCell ref="F30:H30"/>
    <mergeCell ref="I30:N30"/>
    <mergeCell ref="F31:H31"/>
    <mergeCell ref="I31:N31"/>
    <mergeCell ref="F32:H32"/>
    <mergeCell ref="I32:N32"/>
    <mergeCell ref="F33:H33"/>
    <mergeCell ref="I33:N33"/>
    <mergeCell ref="F34:H34"/>
    <mergeCell ref="I34:N34"/>
    <mergeCell ref="F35:H35"/>
    <mergeCell ref="I35:N35"/>
    <mergeCell ref="F36:H36"/>
    <mergeCell ref="I36:N36"/>
    <mergeCell ref="F37:H37"/>
    <mergeCell ref="I37:N37"/>
    <mergeCell ref="F38:H38"/>
    <mergeCell ref="I38:N38"/>
    <mergeCell ref="F39:H39"/>
    <mergeCell ref="I39:N39"/>
    <mergeCell ref="F40:H40"/>
    <mergeCell ref="I40:N40"/>
    <mergeCell ref="F41:H41"/>
    <mergeCell ref="I41:N41"/>
    <mergeCell ref="F42:H42"/>
    <mergeCell ref="I42:N42"/>
    <mergeCell ref="F43:H43"/>
    <mergeCell ref="I43:N43"/>
    <mergeCell ref="F44:H44"/>
    <mergeCell ref="I44:N44"/>
    <mergeCell ref="F45:H45"/>
    <mergeCell ref="I45:N45"/>
    <mergeCell ref="F46:H46"/>
    <mergeCell ref="I46:N46"/>
    <mergeCell ref="F47:H47"/>
    <mergeCell ref="I47:N47"/>
    <mergeCell ref="F48:H48"/>
    <mergeCell ref="I48:N48"/>
    <mergeCell ref="F49:H49"/>
    <mergeCell ref="I49:N49"/>
    <mergeCell ref="F50:H50"/>
    <mergeCell ref="I50:N50"/>
    <mergeCell ref="F51:H51"/>
    <mergeCell ref="I51:N51"/>
    <mergeCell ref="F52:H52"/>
    <mergeCell ref="I52:N52"/>
    <mergeCell ref="F53:H53"/>
    <mergeCell ref="I53:N53"/>
    <mergeCell ref="F54:H54"/>
    <mergeCell ref="I54:N54"/>
    <mergeCell ref="F55:H55"/>
    <mergeCell ref="I55:N55"/>
    <mergeCell ref="F56:H56"/>
    <mergeCell ref="I56:N56"/>
    <mergeCell ref="F57:H57"/>
    <mergeCell ref="I57:N57"/>
    <mergeCell ref="F58:H58"/>
    <mergeCell ref="I58:N58"/>
    <mergeCell ref="F59:H59"/>
    <mergeCell ref="I59:N59"/>
    <mergeCell ref="F60:H60"/>
    <mergeCell ref="I60:N60"/>
    <mergeCell ref="F61:H61"/>
    <mergeCell ref="I61:N61"/>
    <mergeCell ref="F62:H62"/>
    <mergeCell ref="I62:N62"/>
    <mergeCell ref="F63:H63"/>
    <mergeCell ref="I63:N63"/>
    <mergeCell ref="F64:H64"/>
    <mergeCell ref="I64:N64"/>
    <mergeCell ref="F65:H65"/>
    <mergeCell ref="I65:N65"/>
    <mergeCell ref="F66:H66"/>
    <mergeCell ref="I66:N66"/>
    <mergeCell ref="F67:H67"/>
    <mergeCell ref="I67:N67"/>
    <mergeCell ref="F68:H68"/>
    <mergeCell ref="I68:N68"/>
    <mergeCell ref="F69:H69"/>
    <mergeCell ref="I69:N69"/>
    <mergeCell ref="F70:H70"/>
    <mergeCell ref="I70:N70"/>
    <mergeCell ref="F71:H71"/>
    <mergeCell ref="I71:N71"/>
    <mergeCell ref="F72:H72"/>
    <mergeCell ref="I72:N72"/>
    <mergeCell ref="F73:H73"/>
    <mergeCell ref="I73:N73"/>
    <mergeCell ref="F74:H74"/>
    <mergeCell ref="I74:N74"/>
    <mergeCell ref="F75:H75"/>
    <mergeCell ref="I75:N75"/>
    <mergeCell ref="F76:H76"/>
    <mergeCell ref="I76:N76"/>
    <mergeCell ref="F77:H77"/>
    <mergeCell ref="I77:N77"/>
    <mergeCell ref="F78:H78"/>
    <mergeCell ref="I78:N78"/>
    <mergeCell ref="F79:H79"/>
    <mergeCell ref="I79:N79"/>
    <mergeCell ref="F80:H80"/>
    <mergeCell ref="I80:N80"/>
    <mergeCell ref="F81:H81"/>
    <mergeCell ref="I81:N81"/>
    <mergeCell ref="F82:H82"/>
    <mergeCell ref="I82:N82"/>
    <mergeCell ref="F83:H83"/>
    <mergeCell ref="I83:N83"/>
    <mergeCell ref="F84:H84"/>
    <mergeCell ref="I84:N84"/>
    <mergeCell ref="F85:H85"/>
    <mergeCell ref="I85:N85"/>
    <mergeCell ref="F86:H86"/>
    <mergeCell ref="I86:N86"/>
    <mergeCell ref="F87:H87"/>
    <mergeCell ref="I87:N87"/>
    <mergeCell ref="F88:H88"/>
    <mergeCell ref="I88:N88"/>
    <mergeCell ref="F89:H89"/>
    <mergeCell ref="I89:N89"/>
    <mergeCell ref="F90:H90"/>
    <mergeCell ref="I90:N90"/>
    <mergeCell ref="F91:H91"/>
    <mergeCell ref="I91:N91"/>
    <mergeCell ref="F92:H92"/>
    <mergeCell ref="I92:N92"/>
    <mergeCell ref="F93:H93"/>
    <mergeCell ref="I93:N93"/>
    <mergeCell ref="F94:H94"/>
    <mergeCell ref="I94:N94"/>
    <mergeCell ref="F95:H95"/>
    <mergeCell ref="I95:N95"/>
    <mergeCell ref="F96:H96"/>
    <mergeCell ref="I96:N96"/>
    <mergeCell ref="F97:H97"/>
    <mergeCell ref="I97:N97"/>
    <mergeCell ref="F98:H98"/>
    <mergeCell ref="I98:N98"/>
    <mergeCell ref="F99:H99"/>
    <mergeCell ref="I99:N99"/>
    <mergeCell ref="F100:H100"/>
    <mergeCell ref="I100:N100"/>
    <mergeCell ref="F101:H101"/>
    <mergeCell ref="I101:N101"/>
    <mergeCell ref="F102:H102"/>
    <mergeCell ref="I102:N102"/>
    <mergeCell ref="F103:H103"/>
    <mergeCell ref="I103:N103"/>
    <mergeCell ref="F104:H104"/>
    <mergeCell ref="I104:N104"/>
    <mergeCell ref="F105:H105"/>
    <mergeCell ref="I105:N105"/>
    <mergeCell ref="F106:H106"/>
    <mergeCell ref="I106:N106"/>
    <mergeCell ref="F107:H107"/>
    <mergeCell ref="I107:N107"/>
    <mergeCell ref="F108:H108"/>
    <mergeCell ref="I108:N108"/>
    <mergeCell ref="F109:H109"/>
    <mergeCell ref="I109:N109"/>
    <mergeCell ref="F110:H110"/>
    <mergeCell ref="I110:N110"/>
    <mergeCell ref="F111:H111"/>
    <mergeCell ref="I111:N111"/>
    <mergeCell ref="F112:H112"/>
    <mergeCell ref="I112:N112"/>
    <mergeCell ref="F113:H113"/>
    <mergeCell ref="I113:N113"/>
    <mergeCell ref="F114:H114"/>
    <mergeCell ref="I114:N114"/>
    <mergeCell ref="F115:H115"/>
    <mergeCell ref="I115:N115"/>
    <mergeCell ref="F116:H116"/>
    <mergeCell ref="I116:N116"/>
    <mergeCell ref="F117:H117"/>
    <mergeCell ref="I117:N117"/>
    <mergeCell ref="F118:H118"/>
    <mergeCell ref="I118:N118"/>
    <mergeCell ref="F119:H119"/>
    <mergeCell ref="I119:N119"/>
    <mergeCell ref="F120:H120"/>
    <mergeCell ref="I120:N120"/>
    <mergeCell ref="F121:H121"/>
    <mergeCell ref="I121:N121"/>
    <mergeCell ref="F122:H122"/>
    <mergeCell ref="I122:N122"/>
    <mergeCell ref="F123:H123"/>
    <mergeCell ref="I123:N123"/>
    <mergeCell ref="F124:H124"/>
    <mergeCell ref="I124:N124"/>
    <mergeCell ref="F125:H125"/>
    <mergeCell ref="I125:N125"/>
    <mergeCell ref="F126:H126"/>
    <mergeCell ref="I126:N126"/>
    <mergeCell ref="F127:H127"/>
    <mergeCell ref="I127:N127"/>
    <mergeCell ref="F128:H128"/>
    <mergeCell ref="I128:N128"/>
    <mergeCell ref="F129:H129"/>
    <mergeCell ref="I129:N129"/>
    <mergeCell ref="F130:H130"/>
    <mergeCell ref="I130:N130"/>
    <mergeCell ref="F131:H131"/>
    <mergeCell ref="I131:N131"/>
    <mergeCell ref="F132:H132"/>
    <mergeCell ref="I132:N132"/>
    <mergeCell ref="F133:H133"/>
    <mergeCell ref="I133:N133"/>
    <mergeCell ref="F134:H134"/>
    <mergeCell ref="I134:N134"/>
    <mergeCell ref="F135:H135"/>
    <mergeCell ref="I135:N135"/>
    <mergeCell ref="F136:H136"/>
    <mergeCell ref="I136:N136"/>
    <mergeCell ref="F137:H137"/>
    <mergeCell ref="I137:N137"/>
    <mergeCell ref="F138:H138"/>
    <mergeCell ref="I138:N138"/>
    <mergeCell ref="F139:H139"/>
    <mergeCell ref="I139:N139"/>
    <mergeCell ref="F140:H140"/>
    <mergeCell ref="I140:N140"/>
    <mergeCell ref="F141:H141"/>
    <mergeCell ref="I141:N141"/>
    <mergeCell ref="F142:H142"/>
    <mergeCell ref="I142:N142"/>
    <mergeCell ref="F143:H143"/>
    <mergeCell ref="I143:N143"/>
    <mergeCell ref="F144:H144"/>
    <mergeCell ref="I144:N144"/>
    <mergeCell ref="F145:H145"/>
    <mergeCell ref="I145:N145"/>
    <mergeCell ref="F146:H146"/>
    <mergeCell ref="I146:N146"/>
    <mergeCell ref="F147:H147"/>
    <mergeCell ref="I147:N147"/>
    <mergeCell ref="F148:H148"/>
    <mergeCell ref="I148:N148"/>
    <mergeCell ref="F149:H149"/>
    <mergeCell ref="I149:N149"/>
    <mergeCell ref="F150:H150"/>
    <mergeCell ref="I150:N150"/>
    <mergeCell ref="F151:H151"/>
    <mergeCell ref="I151:N151"/>
    <mergeCell ref="F152:H152"/>
    <mergeCell ref="I152:N152"/>
    <mergeCell ref="F153:H153"/>
    <mergeCell ref="I153:N153"/>
    <mergeCell ref="F154:H154"/>
    <mergeCell ref="I154:N154"/>
    <mergeCell ref="F155:H155"/>
    <mergeCell ref="I155:N155"/>
    <mergeCell ref="F156:H156"/>
    <mergeCell ref="I156:N156"/>
    <mergeCell ref="F157:H157"/>
    <mergeCell ref="I157:N157"/>
    <mergeCell ref="F158:H158"/>
    <mergeCell ref="I158:N158"/>
    <mergeCell ref="F159:H159"/>
    <mergeCell ref="I159:N159"/>
    <mergeCell ref="F160:H160"/>
    <mergeCell ref="I160:N160"/>
    <mergeCell ref="F161:H161"/>
    <mergeCell ref="I161:N161"/>
    <mergeCell ref="F162:H162"/>
    <mergeCell ref="I162:N162"/>
    <mergeCell ref="F163:H163"/>
    <mergeCell ref="I163:N163"/>
    <mergeCell ref="F164:H164"/>
    <mergeCell ref="I164:N164"/>
    <mergeCell ref="F165:H165"/>
    <mergeCell ref="I165:N165"/>
    <mergeCell ref="F166:H166"/>
    <mergeCell ref="I166:N166"/>
    <mergeCell ref="F167:H167"/>
    <mergeCell ref="I167:N167"/>
    <mergeCell ref="F168:H168"/>
    <mergeCell ref="I168:N168"/>
    <mergeCell ref="F169:H169"/>
    <mergeCell ref="I169:N169"/>
    <mergeCell ref="F170:H170"/>
    <mergeCell ref="I170:N170"/>
    <mergeCell ref="F171:H171"/>
    <mergeCell ref="I171:N171"/>
    <mergeCell ref="F172:H172"/>
    <mergeCell ref="I172:N172"/>
    <mergeCell ref="F173:H173"/>
    <mergeCell ref="I173:N173"/>
    <mergeCell ref="F174:H174"/>
    <mergeCell ref="I174:N174"/>
    <mergeCell ref="F175:H175"/>
    <mergeCell ref="I175:N175"/>
    <mergeCell ref="F176:H176"/>
    <mergeCell ref="I176:N176"/>
    <mergeCell ref="F177:H177"/>
    <mergeCell ref="I177:N177"/>
    <mergeCell ref="F178:H178"/>
    <mergeCell ref="I178:N178"/>
    <mergeCell ref="F179:H179"/>
    <mergeCell ref="I179:N179"/>
    <mergeCell ref="F180:H180"/>
    <mergeCell ref="I180:N180"/>
    <mergeCell ref="F181:H181"/>
    <mergeCell ref="I181:N181"/>
    <mergeCell ref="F182:H182"/>
    <mergeCell ref="I182:N182"/>
    <mergeCell ref="F183:H183"/>
    <mergeCell ref="I183:N183"/>
    <mergeCell ref="F184:H184"/>
    <mergeCell ref="I184:N184"/>
    <mergeCell ref="F185:H185"/>
    <mergeCell ref="I185:N185"/>
    <mergeCell ref="F186:H186"/>
    <mergeCell ref="I186:N186"/>
    <mergeCell ref="F187:H187"/>
    <mergeCell ref="I187:N187"/>
    <mergeCell ref="F188:H188"/>
    <mergeCell ref="I188:N188"/>
    <mergeCell ref="F189:H189"/>
    <mergeCell ref="I189:N189"/>
    <mergeCell ref="F190:H190"/>
    <mergeCell ref="I190:N190"/>
    <mergeCell ref="F191:H191"/>
    <mergeCell ref="I191:N191"/>
    <mergeCell ref="F192:H192"/>
    <mergeCell ref="I192:N192"/>
    <mergeCell ref="F193:H193"/>
    <mergeCell ref="I193:N193"/>
    <mergeCell ref="F194:H194"/>
    <mergeCell ref="I194:N194"/>
    <mergeCell ref="F195:H195"/>
    <mergeCell ref="I195:N195"/>
    <mergeCell ref="F196:H196"/>
    <mergeCell ref="I196:N196"/>
    <mergeCell ref="F197:H197"/>
    <mergeCell ref="I197:N197"/>
    <mergeCell ref="F198:H198"/>
    <mergeCell ref="I198:N198"/>
    <mergeCell ref="F199:H199"/>
    <mergeCell ref="I199:N199"/>
    <mergeCell ref="F200:H200"/>
    <mergeCell ref="I200:N200"/>
    <mergeCell ref="F201:H201"/>
    <mergeCell ref="I201:N201"/>
    <mergeCell ref="F202:H202"/>
    <mergeCell ref="I202:N202"/>
    <mergeCell ref="F203:H203"/>
    <mergeCell ref="I203:N203"/>
    <mergeCell ref="F204:H204"/>
    <mergeCell ref="I204:N204"/>
    <mergeCell ref="F205:H205"/>
    <mergeCell ref="I205:N205"/>
    <mergeCell ref="F206:H206"/>
    <mergeCell ref="I206:N206"/>
    <mergeCell ref="F207:H207"/>
    <mergeCell ref="I207:N207"/>
    <mergeCell ref="F208:H208"/>
    <mergeCell ref="I208:N208"/>
    <mergeCell ref="F209:H209"/>
    <mergeCell ref="I209:N209"/>
    <mergeCell ref="F210:H210"/>
    <mergeCell ref="I210:N210"/>
    <mergeCell ref="F211:H211"/>
    <mergeCell ref="I211:N211"/>
  </mergeCells>
  <conditionalFormatting sqref="E5:E9 E16:E148 E161:E211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2</formula>
    </cfRule>
    <cfRule type="cellIs" priority="5" operator="equal" aboveAverage="0" equalAverage="0" bottom="0" percent="0" rank="0" text="" dxfId="3">
      <formula>1</formula>
    </cfRule>
  </conditionalFormatting>
  <conditionalFormatting sqref="F5:H9 F16:H211">
    <cfRule type="expression" priority="6" aboveAverage="0" equalAverage="0" bottom="0" percent="0" rank="0" text="" dxfId="4">
      <formula>AND($D5&lt;&gt;"",$E5&gt;0,$F5="")</formula>
    </cfRule>
  </conditionalFormatting>
  <conditionalFormatting sqref="I5:N9 I16:N211">
    <cfRule type="expression" priority="7" aboveAverage="0" equalAverage="0" bottom="0" percent="0" rank="0" text="" dxfId="5">
      <formula>AND($D5&lt;&gt;"",$E5&gt;0,$I5="")</formula>
    </cfRule>
  </conditionalFormatting>
  <conditionalFormatting sqref="E10:E11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3</formula>
    </cfRule>
    <cfRule type="cellIs" priority="10" operator="equal" aboveAverage="0" equalAverage="0" bottom="0" percent="0" rank="0" text="" dxfId="8">
      <formula>2</formula>
    </cfRule>
    <cfRule type="cellIs" priority="11" operator="equal" aboveAverage="0" equalAverage="0" bottom="0" percent="0" rank="0" text="" dxfId="9">
      <formula>1</formula>
    </cfRule>
  </conditionalFormatting>
  <conditionalFormatting sqref="F10:H11">
    <cfRule type="expression" priority="12" aboveAverage="0" equalAverage="0" bottom="0" percent="0" rank="0" text="" dxfId="10">
      <formula>AND($D10&lt;&gt;"",$E10&gt;0,$F10="")</formula>
    </cfRule>
  </conditionalFormatting>
  <conditionalFormatting sqref="I10:N11">
    <cfRule type="expression" priority="13" aboveAverage="0" equalAverage="0" bottom="0" percent="0" rank="0" text="" dxfId="11">
      <formula>AND($D10&lt;&gt;"",$E10&gt;0,$I10="")</formula>
    </cfRule>
  </conditionalFormatting>
  <conditionalFormatting sqref="E12:E13">
    <cfRule type="cellIs" priority="14" operator="equal" aboveAverage="0" equalAverage="0" bottom="0" percent="0" rank="0" text="" dxfId="12">
      <formula>0</formula>
    </cfRule>
    <cfRule type="cellIs" priority="15" operator="equal" aboveAverage="0" equalAverage="0" bottom="0" percent="0" rank="0" text="" dxfId="13">
      <formula>3</formula>
    </cfRule>
    <cfRule type="cellIs" priority="16" operator="equal" aboveAverage="0" equalAverage="0" bottom="0" percent="0" rank="0" text="" dxfId="14">
      <formula>2</formula>
    </cfRule>
    <cfRule type="cellIs" priority="17" operator="equal" aboveAverage="0" equalAverage="0" bottom="0" percent="0" rank="0" text="" dxfId="15">
      <formula>1</formula>
    </cfRule>
  </conditionalFormatting>
  <conditionalFormatting sqref="F12:H13">
    <cfRule type="expression" priority="18" aboveAverage="0" equalAverage="0" bottom="0" percent="0" rank="0" text="" dxfId="16">
      <formula>AND($D12&lt;&gt;"",$E12&gt;0,$F12="")</formula>
    </cfRule>
  </conditionalFormatting>
  <conditionalFormatting sqref="I12:N13">
    <cfRule type="expression" priority="19" aboveAverage="0" equalAverage="0" bottom="0" percent="0" rank="0" text="" dxfId="17">
      <formula>AND($D12&lt;&gt;"",$E12&gt;0,$I12="")</formula>
    </cfRule>
  </conditionalFormatting>
  <conditionalFormatting sqref="E14:E15">
    <cfRule type="cellIs" priority="20" operator="equal" aboveAverage="0" equalAverage="0" bottom="0" percent="0" rank="0" text="" dxfId="18">
      <formula>0</formula>
    </cfRule>
    <cfRule type="cellIs" priority="21" operator="equal" aboveAverage="0" equalAverage="0" bottom="0" percent="0" rank="0" text="" dxfId="19">
      <formula>3</formula>
    </cfRule>
    <cfRule type="cellIs" priority="22" operator="equal" aboveAverage="0" equalAverage="0" bottom="0" percent="0" rank="0" text="" dxfId="20">
      <formula>2</formula>
    </cfRule>
    <cfRule type="cellIs" priority="23" operator="equal" aboveAverage="0" equalAverage="0" bottom="0" percent="0" rank="0" text="" dxfId="21">
      <formula>1</formula>
    </cfRule>
  </conditionalFormatting>
  <conditionalFormatting sqref="F14:H15">
    <cfRule type="expression" priority="24" aboveAverage="0" equalAverage="0" bottom="0" percent="0" rank="0" text="" dxfId="22">
      <formula>AND($D14&lt;&gt;"",$E14&gt;0,$F14="")</formula>
    </cfRule>
  </conditionalFormatting>
  <conditionalFormatting sqref="I14:N15">
    <cfRule type="expression" priority="25" aboveAverage="0" equalAverage="0" bottom="0" percent="0" rank="0" text="" dxfId="23">
      <formula>AND($D14&lt;&gt;"",$E14&gt;0,$I14="")</formula>
    </cfRule>
  </conditionalFormatting>
  <conditionalFormatting sqref="E149:E160">
    <cfRule type="cellIs" priority="26" operator="equal" aboveAverage="0" equalAverage="0" bottom="0" percent="0" rank="0" text="" dxfId="24">
      <formula>0</formula>
    </cfRule>
    <cfRule type="cellIs" priority="27" operator="equal" aboveAverage="0" equalAverage="0" bottom="0" percent="0" rank="0" text="" dxfId="25">
      <formula>3</formula>
    </cfRule>
    <cfRule type="cellIs" priority="28" operator="equal" aboveAverage="0" equalAverage="0" bottom="0" percent="0" rank="0" text="" dxfId="26">
      <formula>2</formula>
    </cfRule>
    <cfRule type="cellIs" priority="29" operator="equal" aboveAverage="0" equalAverage="0" bottom="0" percent="0" rank="0" text="" dxfId="27">
      <formula>1</formula>
    </cfRule>
  </conditionalFormatting>
  <dataValidations count="8">
    <dataValidation allowBlank="true" operator="between" showDropDown="false" showErrorMessage="true" showInputMessage="true" sqref="K1:M1" type="list">
      <formula1>Roles</formula1>
      <formula2>0</formula2>
    </dataValidation>
    <dataValidation allowBlank="true" operator="between" showDropDown="false" showErrorMessage="true" showInputMessage="true" sqref="K2:M2" type="list">
      <formula1>Grades</formula1>
      <formula2>0</formula2>
    </dataValidation>
    <dataValidation allowBlank="true" operator="between" prompt="Please provide your full name" showDropDown="false" showErrorMessage="true" showInputMessage="true" sqref="F1:H1" type="none">
      <formula1>0</formula1>
      <formula2>0</formula2>
    </dataValidation>
    <dataValidation allowBlank="true" operator="between" prompt="Your employee ID in numeric form." showDropDown="false" showErrorMessage="true" showInputMessage="true" sqref="F2:H2" type="none">
      <formula1>0</formula1>
      <formula2>0</formula2>
    </dataValidation>
    <dataValidation allowBlank="true" operator="between" promptTitle="Skill Rating" showDropDown="false" showErrorMessage="true" showInputMessage="false" sqref="E5 E27 E36 E50 E60 E67 E77 E87 E97 E106 E116 E126 E135 E149 E161 E171 E178 E183 E189 E198 E206" type="none">
      <formula1>0</formula1>
      <formula2>0</formula2>
    </dataValidation>
    <dataValidation allowBlank="true" operator="between" prompt="1 - Beginner (Needs Guidance)&#10;2 - User (Can do independantly)&#10;3 - Expert (Can teach/guide others)" promptTitle="Skill Rating" showDropDown="false" showErrorMessage="true" showInputMessage="true" sqref="E6:E26 E28:E35 E37:E49 E51:E59 E61:E66 E68:E76 E78:E86 E88:E96 E98:E105 E107:E115 E117:E125 E127:E134 E136:E148 E150:E160 E162:E170 E172:E177 E179:E182 E184:E188 E190:E197 E199:E205 E207:E211" type="list">
      <formula1>"0,1,2,3"</formula1>
      <formula2>0</formula2>
    </dataValidation>
    <dataValidation allowBlank="true" operator="between" prompt="Provide specific details of your skill, &#10;For Example:&#10;1. For &quot;Object Oriented Programming&quot; Skill, &#10;Provide &quot;C++&quot; as your specific narrowed down skill.&#10;2. For &quot;Microcontroller&quot; provide &quot;Infineon TC29X&quot;" promptTitle="Skill's Specific Details" showDropDown="false" showErrorMessage="true" showInputMessage="true" sqref="F5:H211" type="none">
      <formula1>0</formula1>
      <formula2>0</formula2>
    </dataValidation>
    <dataValidation allowBlank="true" operator="between" prompt="Examples of justifications include&#10;L1 Beginner &#10;- College Course/Curriculum&#10;- Internal Trainings&#10;- External Trainings&#10;L2 User&#10;-  Examples of Projects Experience/On job training&#10;L3 - Expert&#10;- Examples of Projects exp.&#10;- Examples of mentoring/teaching exp." promptTitle="Provide details to justify Ratin" showDropDown="false" showErrorMessage="true" showInputMessage="true" sqref="I5:N21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8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0.22"/>
    <col collapsed="false" customWidth="true" hidden="false" outlineLevel="0" max="3" min="3" style="0" width="15"/>
    <col collapsed="false" customWidth="true" hidden="false" outlineLevel="0" max="4" min="4" style="0" width="15.55"/>
    <col collapsed="false" customWidth="true" hidden="false" outlineLevel="0" max="5" min="5" style="0" width="26.89"/>
    <col collapsed="false" customWidth="true" hidden="false" outlineLevel="0" max="6" min="6" style="0" width="25.11"/>
    <col collapsed="false" customWidth="true" hidden="false" outlineLevel="0" max="7" min="7" style="0" width="95"/>
    <col collapsed="false" customWidth="true" hidden="false" outlineLevel="0" max="8" min="8" style="0" width="18.44"/>
    <col collapsed="false" customWidth="true" hidden="false" outlineLevel="0" max="1025" min="9" style="0" width="8.53"/>
  </cols>
  <sheetData>
    <row r="1" customFormat="false" ht="15" hidden="false" customHeight="false" outlineLevel="0" collapsed="false">
      <c r="B1" s="0" t="s">
        <v>438</v>
      </c>
      <c r="C1" s="36" t="n">
        <f aca="false">COUNTA(B:B)</f>
        <v>179</v>
      </c>
    </row>
    <row r="2" customFormat="false" ht="15" hidden="false" customHeight="false" outlineLevel="0" collapsed="false">
      <c r="B2" s="37" t="s">
        <v>5</v>
      </c>
      <c r="C2" s="38" t="s">
        <v>1</v>
      </c>
      <c r="D2" s="38" t="s">
        <v>3</v>
      </c>
      <c r="E2" s="38" t="s">
        <v>17</v>
      </c>
      <c r="F2" s="38" t="s">
        <v>11</v>
      </c>
      <c r="G2" s="38" t="s">
        <v>13</v>
      </c>
      <c r="H2" s="39" t="s">
        <v>439</v>
      </c>
    </row>
    <row r="3" customFormat="false" ht="15" hidden="false" customHeight="false" outlineLevel="0" collapsed="false">
      <c r="B3" s="40" t="n">
        <v>136445</v>
      </c>
      <c r="C3" s="41" t="s">
        <v>2</v>
      </c>
      <c r="D3" s="41" t="s">
        <v>4</v>
      </c>
      <c r="E3" s="41" t="s">
        <v>7</v>
      </c>
      <c r="F3" s="41" t="s">
        <v>153</v>
      </c>
      <c r="G3" s="41" t="s">
        <v>164</v>
      </c>
      <c r="H3" s="42" t="n">
        <v>0</v>
      </c>
    </row>
    <row r="4" customFormat="false" ht="15" hidden="false" customHeight="false" outlineLevel="0" collapsed="false">
      <c r="B4" s="43"/>
      <c r="C4" s="44"/>
      <c r="D4" s="44"/>
      <c r="E4" s="44"/>
      <c r="F4" s="44"/>
      <c r="G4" s="44" t="s">
        <v>156</v>
      </c>
      <c r="H4" s="45" t="n">
        <v>0</v>
      </c>
    </row>
    <row r="5" customFormat="false" ht="15" hidden="false" customHeight="false" outlineLevel="0" collapsed="false">
      <c r="B5" s="43"/>
      <c r="C5" s="44"/>
      <c r="D5" s="44"/>
      <c r="E5" s="44"/>
      <c r="F5" s="44"/>
      <c r="G5" s="44" t="s">
        <v>171</v>
      </c>
      <c r="H5" s="45" t="n">
        <v>0</v>
      </c>
    </row>
    <row r="6" customFormat="false" ht="15" hidden="false" customHeight="false" outlineLevel="0" collapsed="false">
      <c r="B6" s="43"/>
      <c r="C6" s="44"/>
      <c r="D6" s="44"/>
      <c r="E6" s="44"/>
      <c r="F6" s="44"/>
      <c r="G6" s="44" t="s">
        <v>173</v>
      </c>
      <c r="H6" s="45" t="n">
        <v>0</v>
      </c>
    </row>
    <row r="7" customFormat="false" ht="15" hidden="false" customHeight="false" outlineLevel="0" collapsed="false">
      <c r="B7" s="43"/>
      <c r="C7" s="44"/>
      <c r="D7" s="44"/>
      <c r="E7" s="44"/>
      <c r="F7" s="44"/>
      <c r="G7" s="44" t="s">
        <v>162</v>
      </c>
      <c r="H7" s="45" t="n">
        <v>0</v>
      </c>
    </row>
    <row r="8" customFormat="false" ht="15" hidden="false" customHeight="false" outlineLevel="0" collapsed="false">
      <c r="B8" s="43"/>
      <c r="C8" s="44"/>
      <c r="D8" s="44"/>
      <c r="E8" s="44"/>
      <c r="F8" s="44"/>
      <c r="G8" s="44" t="s">
        <v>160</v>
      </c>
      <c r="H8" s="45" t="n">
        <v>1</v>
      </c>
    </row>
    <row r="9" customFormat="false" ht="15" hidden="false" customHeight="false" outlineLevel="0" collapsed="false">
      <c r="B9" s="43"/>
      <c r="C9" s="44"/>
      <c r="D9" s="44"/>
      <c r="E9" s="44"/>
      <c r="F9" s="44"/>
      <c r="G9" s="44" t="s">
        <v>167</v>
      </c>
      <c r="H9" s="45" t="n">
        <v>0</v>
      </c>
    </row>
    <row r="10" customFormat="false" ht="15" hidden="false" customHeight="false" outlineLevel="0" collapsed="false">
      <c r="B10" s="43"/>
      <c r="C10" s="44"/>
      <c r="D10" s="44"/>
      <c r="E10" s="44"/>
      <c r="F10" s="44"/>
      <c r="G10" s="44" t="s">
        <v>169</v>
      </c>
      <c r="H10" s="45" t="n">
        <v>0</v>
      </c>
    </row>
    <row r="11" customFormat="false" ht="15" hidden="false" customHeight="false" outlineLevel="0" collapsed="false">
      <c r="B11" s="43"/>
      <c r="C11" s="44"/>
      <c r="D11" s="44"/>
      <c r="E11" s="44"/>
      <c r="F11" s="46"/>
      <c r="G11" s="46" t="s">
        <v>158</v>
      </c>
      <c r="H11" s="47" t="n">
        <v>0</v>
      </c>
    </row>
    <row r="12" customFormat="false" ht="15" hidden="false" customHeight="false" outlineLevel="0" collapsed="false">
      <c r="B12" s="43"/>
      <c r="C12" s="44"/>
      <c r="D12" s="44"/>
      <c r="E12" s="44"/>
      <c r="F12" s="41" t="s">
        <v>269</v>
      </c>
      <c r="G12" s="41" t="s">
        <v>273</v>
      </c>
      <c r="H12" s="42" t="n">
        <v>0</v>
      </c>
    </row>
    <row r="13" customFormat="false" ht="15" hidden="false" customHeight="false" outlineLevel="0" collapsed="false">
      <c r="B13" s="43"/>
      <c r="C13" s="44"/>
      <c r="D13" s="44"/>
      <c r="E13" s="44"/>
      <c r="F13" s="44"/>
      <c r="G13" s="44" t="s">
        <v>283</v>
      </c>
      <c r="H13" s="45" t="n">
        <v>0</v>
      </c>
    </row>
    <row r="14" customFormat="false" ht="15" hidden="false" customHeight="false" outlineLevel="0" collapsed="false">
      <c r="B14" s="43"/>
      <c r="C14" s="44"/>
      <c r="D14" s="44"/>
      <c r="E14" s="44"/>
      <c r="F14" s="44"/>
      <c r="G14" s="44" t="s">
        <v>279</v>
      </c>
      <c r="H14" s="45" t="n">
        <v>0</v>
      </c>
    </row>
    <row r="15" customFormat="false" ht="15" hidden="false" customHeight="false" outlineLevel="0" collapsed="false">
      <c r="B15" s="43"/>
      <c r="C15" s="44"/>
      <c r="D15" s="44"/>
      <c r="E15" s="44"/>
      <c r="F15" s="44"/>
      <c r="G15" s="44" t="s">
        <v>275</v>
      </c>
      <c r="H15" s="45" t="n">
        <v>0</v>
      </c>
    </row>
    <row r="16" customFormat="false" ht="15" hidden="false" customHeight="false" outlineLevel="0" collapsed="false">
      <c r="B16" s="43"/>
      <c r="C16" s="44"/>
      <c r="D16" s="44"/>
      <c r="E16" s="44"/>
      <c r="F16" s="44"/>
      <c r="G16" s="44" t="s">
        <v>271</v>
      </c>
      <c r="H16" s="45" t="n">
        <v>0</v>
      </c>
    </row>
    <row r="17" customFormat="false" ht="15" hidden="false" customHeight="false" outlineLevel="0" collapsed="false">
      <c r="B17" s="43"/>
      <c r="C17" s="44"/>
      <c r="D17" s="44"/>
      <c r="E17" s="44"/>
      <c r="F17" s="44"/>
      <c r="G17" s="44" t="s">
        <v>285</v>
      </c>
      <c r="H17" s="45" t="n">
        <v>0</v>
      </c>
    </row>
    <row r="18" customFormat="false" ht="15" hidden="false" customHeight="false" outlineLevel="0" collapsed="false">
      <c r="B18" s="43"/>
      <c r="C18" s="44"/>
      <c r="D18" s="44"/>
      <c r="E18" s="44"/>
      <c r="F18" s="44"/>
      <c r="G18" s="44" t="s">
        <v>277</v>
      </c>
      <c r="H18" s="45" t="n">
        <v>0</v>
      </c>
    </row>
    <row r="19" customFormat="false" ht="15" hidden="false" customHeight="false" outlineLevel="0" collapsed="false">
      <c r="B19" s="43"/>
      <c r="C19" s="44"/>
      <c r="D19" s="44"/>
      <c r="E19" s="44"/>
      <c r="F19" s="46"/>
      <c r="G19" s="46" t="s">
        <v>281</v>
      </c>
      <c r="H19" s="47" t="n">
        <v>0</v>
      </c>
    </row>
    <row r="20" customFormat="false" ht="15" hidden="false" customHeight="false" outlineLevel="0" collapsed="false">
      <c r="B20" s="43"/>
      <c r="C20" s="44"/>
      <c r="D20" s="44"/>
      <c r="E20" s="44"/>
      <c r="F20" s="41" t="s">
        <v>214</v>
      </c>
      <c r="G20" s="41" t="s">
        <v>216</v>
      </c>
      <c r="H20" s="42" t="n">
        <v>0</v>
      </c>
    </row>
    <row r="21" customFormat="false" ht="15" hidden="false" customHeight="false" outlineLevel="0" collapsed="false">
      <c r="B21" s="43"/>
      <c r="C21" s="44"/>
      <c r="D21" s="44"/>
      <c r="E21" s="44"/>
      <c r="F21" s="44"/>
      <c r="G21" s="44" t="s">
        <v>224</v>
      </c>
      <c r="H21" s="45" t="n">
        <v>0</v>
      </c>
    </row>
    <row r="22" customFormat="false" ht="15" hidden="false" customHeight="false" outlineLevel="0" collapsed="false">
      <c r="B22" s="43"/>
      <c r="C22" s="44"/>
      <c r="D22" s="44"/>
      <c r="E22" s="44"/>
      <c r="F22" s="44"/>
      <c r="G22" s="44" t="s">
        <v>222</v>
      </c>
      <c r="H22" s="45" t="n">
        <v>0</v>
      </c>
    </row>
    <row r="23" customFormat="false" ht="15" hidden="false" customHeight="false" outlineLevel="0" collapsed="false">
      <c r="B23" s="43"/>
      <c r="C23" s="44"/>
      <c r="D23" s="44"/>
      <c r="E23" s="44"/>
      <c r="F23" s="44"/>
      <c r="G23" s="44" t="s">
        <v>228</v>
      </c>
      <c r="H23" s="45" t="n">
        <v>0</v>
      </c>
    </row>
    <row r="24" customFormat="false" ht="15" hidden="false" customHeight="false" outlineLevel="0" collapsed="false">
      <c r="B24" s="43"/>
      <c r="C24" s="44"/>
      <c r="D24" s="44"/>
      <c r="E24" s="44"/>
      <c r="F24" s="44"/>
      <c r="G24" s="44" t="s">
        <v>230</v>
      </c>
      <c r="H24" s="45" t="n">
        <v>0</v>
      </c>
    </row>
    <row r="25" customFormat="false" ht="15" hidden="false" customHeight="false" outlineLevel="0" collapsed="false">
      <c r="B25" s="43"/>
      <c r="C25" s="44"/>
      <c r="D25" s="44"/>
      <c r="E25" s="44"/>
      <c r="F25" s="44"/>
      <c r="G25" s="44" t="s">
        <v>220</v>
      </c>
      <c r="H25" s="45" t="n">
        <v>1</v>
      </c>
    </row>
    <row r="26" customFormat="false" ht="15" hidden="false" customHeight="false" outlineLevel="0" collapsed="false">
      <c r="B26" s="43"/>
      <c r="C26" s="44"/>
      <c r="D26" s="44"/>
      <c r="E26" s="44"/>
      <c r="F26" s="44"/>
      <c r="G26" s="44" t="s">
        <v>226</v>
      </c>
      <c r="H26" s="45" t="n">
        <v>0</v>
      </c>
    </row>
    <row r="27" customFormat="false" ht="15" hidden="false" customHeight="false" outlineLevel="0" collapsed="false">
      <c r="B27" s="43"/>
      <c r="C27" s="44"/>
      <c r="D27" s="44"/>
      <c r="E27" s="44"/>
      <c r="F27" s="46"/>
      <c r="G27" s="46" t="s">
        <v>218</v>
      </c>
      <c r="H27" s="47" t="n">
        <v>0</v>
      </c>
    </row>
    <row r="28" customFormat="false" ht="15" hidden="false" customHeight="false" outlineLevel="0" collapsed="false">
      <c r="B28" s="43"/>
      <c r="C28" s="44"/>
      <c r="D28" s="44"/>
      <c r="E28" s="44"/>
      <c r="F28" s="41" t="s">
        <v>90</v>
      </c>
      <c r="G28" s="41" t="s">
        <v>104</v>
      </c>
      <c r="H28" s="42" t="n">
        <v>0</v>
      </c>
    </row>
    <row r="29" customFormat="false" ht="15" hidden="false" customHeight="false" outlineLevel="0" collapsed="false">
      <c r="B29" s="43"/>
      <c r="C29" s="44"/>
      <c r="D29" s="44"/>
      <c r="E29" s="44"/>
      <c r="F29" s="44"/>
      <c r="G29" s="44" t="s">
        <v>93</v>
      </c>
      <c r="H29" s="45" t="n">
        <v>0</v>
      </c>
    </row>
    <row r="30" customFormat="false" ht="15" hidden="false" customHeight="false" outlineLevel="0" collapsed="false">
      <c r="B30" s="43"/>
      <c r="C30" s="44"/>
      <c r="D30" s="44"/>
      <c r="E30" s="44"/>
      <c r="F30" s="44"/>
      <c r="G30" s="44" t="s">
        <v>102</v>
      </c>
      <c r="H30" s="45" t="n">
        <v>2</v>
      </c>
    </row>
    <row r="31" customFormat="false" ht="15" hidden="false" customHeight="false" outlineLevel="0" collapsed="false">
      <c r="B31" s="43"/>
      <c r="C31" s="44"/>
      <c r="D31" s="44"/>
      <c r="E31" s="44"/>
      <c r="F31" s="44"/>
      <c r="G31" s="44" t="s">
        <v>110</v>
      </c>
      <c r="H31" s="45" t="n">
        <v>2</v>
      </c>
    </row>
    <row r="32" customFormat="false" ht="15" hidden="false" customHeight="false" outlineLevel="0" collapsed="false">
      <c r="B32" s="43"/>
      <c r="C32" s="44"/>
      <c r="D32" s="44"/>
      <c r="E32" s="44"/>
      <c r="F32" s="44"/>
      <c r="G32" s="44" t="s">
        <v>97</v>
      </c>
      <c r="H32" s="45" t="n">
        <v>0</v>
      </c>
    </row>
    <row r="33" customFormat="false" ht="15" hidden="false" customHeight="false" outlineLevel="0" collapsed="false">
      <c r="B33" s="43"/>
      <c r="C33" s="44"/>
      <c r="D33" s="44"/>
      <c r="E33" s="44"/>
      <c r="F33" s="44"/>
      <c r="G33" s="44" t="s">
        <v>95</v>
      </c>
      <c r="H33" s="45" t="n">
        <v>1</v>
      </c>
    </row>
    <row r="34" customFormat="false" ht="15" hidden="false" customHeight="false" outlineLevel="0" collapsed="false">
      <c r="B34" s="43"/>
      <c r="C34" s="44"/>
      <c r="D34" s="44"/>
      <c r="E34" s="44"/>
      <c r="F34" s="44"/>
      <c r="G34" s="44" t="s">
        <v>106</v>
      </c>
      <c r="H34" s="45" t="n">
        <v>2</v>
      </c>
    </row>
    <row r="35" customFormat="false" ht="15" hidden="false" customHeight="false" outlineLevel="0" collapsed="false">
      <c r="B35" s="43"/>
      <c r="C35" s="44"/>
      <c r="D35" s="44"/>
      <c r="E35" s="44"/>
      <c r="F35" s="44"/>
      <c r="G35" s="44" t="s">
        <v>99</v>
      </c>
      <c r="H35" s="45" t="n">
        <v>3</v>
      </c>
    </row>
    <row r="36" customFormat="false" ht="15" hidden="false" customHeight="false" outlineLevel="0" collapsed="false">
      <c r="B36" s="43"/>
      <c r="C36" s="44"/>
      <c r="D36" s="44"/>
      <c r="E36" s="44"/>
      <c r="F36" s="44"/>
      <c r="G36" s="44" t="s">
        <v>113</v>
      </c>
      <c r="H36" s="45" t="n">
        <v>0</v>
      </c>
    </row>
    <row r="37" customFormat="false" ht="15" hidden="false" customHeight="false" outlineLevel="0" collapsed="false">
      <c r="B37" s="43"/>
      <c r="C37" s="44"/>
      <c r="D37" s="44"/>
      <c r="E37" s="44"/>
      <c r="F37" s="44"/>
      <c r="G37" s="44" t="s">
        <v>117</v>
      </c>
      <c r="H37" s="45" t="n">
        <v>0</v>
      </c>
    </row>
    <row r="38" customFormat="false" ht="15" hidden="false" customHeight="false" outlineLevel="0" collapsed="false">
      <c r="B38" s="43"/>
      <c r="C38" s="44"/>
      <c r="D38" s="44"/>
      <c r="E38" s="44"/>
      <c r="F38" s="44"/>
      <c r="G38" s="44" t="s">
        <v>119</v>
      </c>
      <c r="H38" s="45" t="n">
        <v>0</v>
      </c>
    </row>
    <row r="39" customFormat="false" ht="15" hidden="false" customHeight="false" outlineLevel="0" collapsed="false">
      <c r="B39" s="43"/>
      <c r="C39" s="44"/>
      <c r="D39" s="44"/>
      <c r="E39" s="44"/>
      <c r="F39" s="44"/>
      <c r="G39" s="44" t="s">
        <v>115</v>
      </c>
      <c r="H39" s="45" t="n">
        <v>0</v>
      </c>
    </row>
    <row r="40" customFormat="false" ht="15" hidden="false" customHeight="false" outlineLevel="0" collapsed="false">
      <c r="B40" s="43"/>
      <c r="C40" s="44"/>
      <c r="D40" s="44"/>
      <c r="E40" s="44"/>
      <c r="F40" s="46"/>
      <c r="G40" s="46" t="s">
        <v>108</v>
      </c>
      <c r="H40" s="47" t="n">
        <v>2</v>
      </c>
    </row>
    <row r="41" customFormat="false" ht="15" hidden="false" customHeight="false" outlineLevel="0" collapsed="false">
      <c r="B41" s="43"/>
      <c r="C41" s="44"/>
      <c r="D41" s="44"/>
      <c r="E41" s="44"/>
      <c r="F41" s="41" t="s">
        <v>140</v>
      </c>
      <c r="G41" s="41" t="s">
        <v>148</v>
      </c>
      <c r="H41" s="42" t="n">
        <v>2</v>
      </c>
    </row>
    <row r="42" customFormat="false" ht="15" hidden="false" customHeight="false" outlineLevel="0" collapsed="false">
      <c r="B42" s="43"/>
      <c r="C42" s="44"/>
      <c r="D42" s="44"/>
      <c r="E42" s="44"/>
      <c r="F42" s="44"/>
      <c r="G42" s="44" t="s">
        <v>146</v>
      </c>
      <c r="H42" s="45" t="n">
        <v>2</v>
      </c>
    </row>
    <row r="43" customFormat="false" ht="15" hidden="false" customHeight="false" outlineLevel="0" collapsed="false">
      <c r="B43" s="43"/>
      <c r="C43" s="44"/>
      <c r="D43" s="44"/>
      <c r="E43" s="44"/>
      <c r="F43" s="44"/>
      <c r="G43" s="44" t="s">
        <v>144</v>
      </c>
      <c r="H43" s="45" t="n">
        <v>3</v>
      </c>
    </row>
    <row r="44" customFormat="false" ht="15" hidden="false" customHeight="false" outlineLevel="0" collapsed="false">
      <c r="B44" s="43"/>
      <c r="C44" s="44"/>
      <c r="D44" s="44"/>
      <c r="E44" s="44"/>
      <c r="F44" s="44"/>
      <c r="G44" s="44" t="s">
        <v>142</v>
      </c>
      <c r="H44" s="45" t="n">
        <v>3</v>
      </c>
    </row>
    <row r="45" customFormat="false" ht="15" hidden="false" customHeight="false" outlineLevel="0" collapsed="false">
      <c r="B45" s="43"/>
      <c r="C45" s="44"/>
      <c r="D45" s="44"/>
      <c r="E45" s="44"/>
      <c r="F45" s="44"/>
      <c r="G45" s="44" t="s">
        <v>152</v>
      </c>
      <c r="H45" s="45" t="n">
        <v>3</v>
      </c>
    </row>
    <row r="46" customFormat="false" ht="15" hidden="false" customHeight="false" outlineLevel="0" collapsed="false">
      <c r="B46" s="43"/>
      <c r="C46" s="44"/>
      <c r="D46" s="44"/>
      <c r="E46" s="44"/>
      <c r="F46" s="46"/>
      <c r="G46" s="46" t="s">
        <v>150</v>
      </c>
      <c r="H46" s="47" t="n">
        <v>3</v>
      </c>
    </row>
    <row r="47" customFormat="false" ht="15" hidden="false" customHeight="false" outlineLevel="0" collapsed="false">
      <c r="B47" s="43"/>
      <c r="C47" s="44"/>
      <c r="D47" s="44"/>
      <c r="E47" s="44"/>
      <c r="F47" s="41" t="s">
        <v>120</v>
      </c>
      <c r="G47" s="41" t="s">
        <v>139</v>
      </c>
      <c r="H47" s="42" t="n">
        <v>0</v>
      </c>
    </row>
    <row r="48" customFormat="false" ht="15" hidden="false" customHeight="false" outlineLevel="0" collapsed="false">
      <c r="B48" s="43"/>
      <c r="C48" s="44"/>
      <c r="D48" s="44"/>
      <c r="E48" s="44"/>
      <c r="F48" s="44"/>
      <c r="G48" s="44" t="s">
        <v>136</v>
      </c>
      <c r="H48" s="45" t="n">
        <v>0</v>
      </c>
    </row>
    <row r="49" customFormat="false" ht="15" hidden="false" customHeight="false" outlineLevel="0" collapsed="false">
      <c r="B49" s="43"/>
      <c r="C49" s="44"/>
      <c r="D49" s="44"/>
      <c r="E49" s="44"/>
      <c r="F49" s="44"/>
      <c r="G49" s="44" t="s">
        <v>129</v>
      </c>
      <c r="H49" s="45" t="n">
        <v>0</v>
      </c>
    </row>
    <row r="50" customFormat="false" ht="15" hidden="false" customHeight="false" outlineLevel="0" collapsed="false">
      <c r="B50" s="43"/>
      <c r="C50" s="44"/>
      <c r="D50" s="44"/>
      <c r="E50" s="44"/>
      <c r="F50" s="44"/>
      <c r="G50" s="44" t="s">
        <v>133</v>
      </c>
      <c r="H50" s="45" t="n">
        <v>0</v>
      </c>
    </row>
    <row r="51" customFormat="false" ht="15" hidden="false" customHeight="false" outlineLevel="0" collapsed="false">
      <c r="B51" s="43"/>
      <c r="C51" s="44"/>
      <c r="D51" s="44"/>
      <c r="E51" s="44"/>
      <c r="F51" s="44"/>
      <c r="G51" s="44" t="s">
        <v>127</v>
      </c>
      <c r="H51" s="45" t="n">
        <v>1</v>
      </c>
    </row>
    <row r="52" customFormat="false" ht="15" hidden="false" customHeight="false" outlineLevel="0" collapsed="false">
      <c r="B52" s="43"/>
      <c r="C52" s="44"/>
      <c r="D52" s="44"/>
      <c r="E52" s="44"/>
      <c r="F52" s="44"/>
      <c r="G52" s="44" t="s">
        <v>131</v>
      </c>
      <c r="H52" s="45" t="n">
        <v>0</v>
      </c>
    </row>
    <row r="53" customFormat="false" ht="15" hidden="false" customHeight="false" outlineLevel="0" collapsed="false">
      <c r="B53" s="43"/>
      <c r="C53" s="44"/>
      <c r="D53" s="44"/>
      <c r="E53" s="44"/>
      <c r="F53" s="44"/>
      <c r="G53" s="44" t="s">
        <v>123</v>
      </c>
      <c r="H53" s="45" t="n">
        <v>2</v>
      </c>
    </row>
    <row r="54" customFormat="false" ht="15" hidden="false" customHeight="false" outlineLevel="0" collapsed="false">
      <c r="B54" s="43"/>
      <c r="C54" s="44"/>
      <c r="D54" s="44"/>
      <c r="E54" s="44"/>
      <c r="F54" s="44"/>
      <c r="G54" s="44" t="s">
        <v>125</v>
      </c>
      <c r="H54" s="45" t="n">
        <v>2</v>
      </c>
    </row>
    <row r="55" customFormat="false" ht="15" hidden="false" customHeight="false" outlineLevel="0" collapsed="false">
      <c r="B55" s="43"/>
      <c r="C55" s="44"/>
      <c r="D55" s="44"/>
      <c r="E55" s="44"/>
      <c r="F55" s="46"/>
      <c r="G55" s="46" t="s">
        <v>137</v>
      </c>
      <c r="H55" s="47" t="n">
        <v>0</v>
      </c>
    </row>
    <row r="56" customFormat="false" ht="15" hidden="false" customHeight="false" outlineLevel="0" collapsed="false">
      <c r="B56" s="43"/>
      <c r="C56" s="44"/>
      <c r="D56" s="44"/>
      <c r="E56" s="44"/>
      <c r="F56" s="41" t="s">
        <v>250</v>
      </c>
      <c r="G56" s="41" t="s">
        <v>252</v>
      </c>
      <c r="H56" s="42" t="n">
        <v>0</v>
      </c>
    </row>
    <row r="57" customFormat="false" ht="15" hidden="false" customHeight="false" outlineLevel="0" collapsed="false">
      <c r="B57" s="43"/>
      <c r="C57" s="44"/>
      <c r="D57" s="44"/>
      <c r="E57" s="44"/>
      <c r="F57" s="44"/>
      <c r="G57" s="44" t="s">
        <v>254</v>
      </c>
      <c r="H57" s="45" t="n">
        <v>0</v>
      </c>
    </row>
    <row r="58" customFormat="false" ht="15" hidden="false" customHeight="false" outlineLevel="0" collapsed="false">
      <c r="B58" s="43"/>
      <c r="C58" s="44"/>
      <c r="D58" s="44"/>
      <c r="E58" s="44"/>
      <c r="F58" s="44"/>
      <c r="G58" s="44" t="s">
        <v>256</v>
      </c>
      <c r="H58" s="45" t="n">
        <v>0</v>
      </c>
    </row>
    <row r="59" customFormat="false" ht="15" hidden="false" customHeight="false" outlineLevel="0" collapsed="false">
      <c r="B59" s="43"/>
      <c r="C59" s="44"/>
      <c r="D59" s="44"/>
      <c r="E59" s="44"/>
      <c r="F59" s="44"/>
      <c r="G59" s="44" t="s">
        <v>258</v>
      </c>
      <c r="H59" s="45" t="n">
        <v>0</v>
      </c>
    </row>
    <row r="60" customFormat="false" ht="15" hidden="false" customHeight="false" outlineLevel="0" collapsed="false">
      <c r="B60" s="43"/>
      <c r="C60" s="44"/>
      <c r="D60" s="44"/>
      <c r="E60" s="44"/>
      <c r="F60" s="44"/>
      <c r="G60" s="44" t="s">
        <v>260</v>
      </c>
      <c r="H60" s="45" t="n">
        <v>0</v>
      </c>
    </row>
    <row r="61" customFormat="false" ht="15" hidden="false" customHeight="false" outlineLevel="0" collapsed="false">
      <c r="B61" s="43"/>
      <c r="C61" s="44"/>
      <c r="D61" s="44"/>
      <c r="E61" s="44"/>
      <c r="F61" s="44"/>
      <c r="G61" s="44" t="s">
        <v>262</v>
      </c>
      <c r="H61" s="45" t="n">
        <v>0</v>
      </c>
    </row>
    <row r="62" customFormat="false" ht="15" hidden="false" customHeight="false" outlineLevel="0" collapsed="false">
      <c r="B62" s="43"/>
      <c r="C62" s="44"/>
      <c r="D62" s="44"/>
      <c r="E62" s="44"/>
      <c r="F62" s="44"/>
      <c r="G62" s="44" t="s">
        <v>264</v>
      </c>
      <c r="H62" s="45" t="n">
        <v>0</v>
      </c>
    </row>
    <row r="63" customFormat="false" ht="15" hidden="false" customHeight="false" outlineLevel="0" collapsed="false">
      <c r="B63" s="43"/>
      <c r="C63" s="44"/>
      <c r="D63" s="44"/>
      <c r="E63" s="44"/>
      <c r="F63" s="44"/>
      <c r="G63" s="44" t="s">
        <v>266</v>
      </c>
      <c r="H63" s="45" t="n">
        <v>0</v>
      </c>
    </row>
    <row r="64" customFormat="false" ht="15" hidden="false" customHeight="false" outlineLevel="0" collapsed="false">
      <c r="B64" s="43"/>
      <c r="C64" s="44"/>
      <c r="D64" s="44"/>
      <c r="E64" s="44"/>
      <c r="F64" s="46"/>
      <c r="G64" s="46" t="s">
        <v>268</v>
      </c>
      <c r="H64" s="47" t="n">
        <v>0</v>
      </c>
    </row>
    <row r="65" customFormat="false" ht="15" hidden="false" customHeight="false" outlineLevel="0" collapsed="false">
      <c r="B65" s="43"/>
      <c r="C65" s="44"/>
      <c r="D65" s="44"/>
      <c r="E65" s="44"/>
      <c r="F65" s="41" t="s">
        <v>195</v>
      </c>
      <c r="G65" s="41" t="s">
        <v>209</v>
      </c>
      <c r="H65" s="42" t="n">
        <v>0</v>
      </c>
    </row>
    <row r="66" customFormat="false" ht="15" hidden="false" customHeight="false" outlineLevel="0" collapsed="false">
      <c r="B66" s="43"/>
      <c r="C66" s="44"/>
      <c r="D66" s="44"/>
      <c r="E66" s="44"/>
      <c r="F66" s="44"/>
      <c r="G66" s="44" t="s">
        <v>201</v>
      </c>
      <c r="H66" s="45" t="n">
        <v>0</v>
      </c>
    </row>
    <row r="67" customFormat="false" ht="15" hidden="false" customHeight="false" outlineLevel="0" collapsed="false">
      <c r="B67" s="43"/>
      <c r="C67" s="44"/>
      <c r="D67" s="44"/>
      <c r="E67" s="44"/>
      <c r="F67" s="44"/>
      <c r="G67" s="44" t="s">
        <v>197</v>
      </c>
      <c r="H67" s="45" t="n">
        <v>0</v>
      </c>
    </row>
    <row r="68" customFormat="false" ht="15" hidden="false" customHeight="false" outlineLevel="0" collapsed="false">
      <c r="B68" s="43"/>
      <c r="C68" s="44"/>
      <c r="D68" s="44"/>
      <c r="E68" s="44"/>
      <c r="F68" s="44"/>
      <c r="G68" s="44" t="s">
        <v>213</v>
      </c>
      <c r="H68" s="45" t="n">
        <v>0</v>
      </c>
    </row>
    <row r="69" customFormat="false" ht="15" hidden="false" customHeight="false" outlineLevel="0" collapsed="false">
      <c r="B69" s="43"/>
      <c r="C69" s="44"/>
      <c r="D69" s="44"/>
      <c r="E69" s="44"/>
      <c r="F69" s="44"/>
      <c r="G69" s="44" t="s">
        <v>205</v>
      </c>
      <c r="H69" s="45" t="n">
        <v>0</v>
      </c>
    </row>
    <row r="70" customFormat="false" ht="15" hidden="false" customHeight="false" outlineLevel="0" collapsed="false">
      <c r="B70" s="43"/>
      <c r="C70" s="44"/>
      <c r="D70" s="44"/>
      <c r="E70" s="44"/>
      <c r="F70" s="44"/>
      <c r="G70" s="44" t="s">
        <v>211</v>
      </c>
      <c r="H70" s="45" t="n">
        <v>0</v>
      </c>
    </row>
    <row r="71" customFormat="false" ht="15" hidden="false" customHeight="false" outlineLevel="0" collapsed="false">
      <c r="B71" s="43"/>
      <c r="C71" s="44"/>
      <c r="D71" s="44"/>
      <c r="E71" s="44"/>
      <c r="F71" s="44"/>
      <c r="G71" s="44" t="s">
        <v>199</v>
      </c>
      <c r="H71" s="45" t="n">
        <v>0</v>
      </c>
    </row>
    <row r="72" customFormat="false" ht="15" hidden="false" customHeight="false" outlineLevel="0" collapsed="false">
      <c r="B72" s="43"/>
      <c r="C72" s="44"/>
      <c r="D72" s="44"/>
      <c r="E72" s="44"/>
      <c r="F72" s="44"/>
      <c r="G72" s="44" t="s">
        <v>207</v>
      </c>
      <c r="H72" s="45" t="n">
        <v>0</v>
      </c>
    </row>
    <row r="73" customFormat="false" ht="15" hidden="false" customHeight="false" outlineLevel="0" collapsed="false">
      <c r="B73" s="43"/>
      <c r="C73" s="44"/>
      <c r="D73" s="44"/>
      <c r="E73" s="44"/>
      <c r="F73" s="46"/>
      <c r="G73" s="46" t="s">
        <v>203</v>
      </c>
      <c r="H73" s="47" t="n">
        <v>0</v>
      </c>
    </row>
    <row r="74" customFormat="false" ht="15" hidden="false" customHeight="false" outlineLevel="0" collapsed="false">
      <c r="B74" s="43"/>
      <c r="C74" s="44"/>
      <c r="D74" s="44"/>
      <c r="E74" s="44"/>
      <c r="F74" s="41" t="s">
        <v>19</v>
      </c>
      <c r="G74" s="41" t="s">
        <v>60</v>
      </c>
      <c r="H74" s="42" t="n">
        <v>2</v>
      </c>
    </row>
    <row r="75" customFormat="false" ht="15" hidden="false" customHeight="false" outlineLevel="0" collapsed="false">
      <c r="B75" s="43"/>
      <c r="C75" s="44"/>
      <c r="D75" s="44"/>
      <c r="E75" s="44"/>
      <c r="F75" s="44"/>
      <c r="G75" s="44" t="s">
        <v>55</v>
      </c>
      <c r="H75" s="45" t="n">
        <v>0</v>
      </c>
    </row>
    <row r="76" customFormat="false" ht="15" hidden="false" customHeight="false" outlineLevel="0" collapsed="false">
      <c r="B76" s="43"/>
      <c r="C76" s="44"/>
      <c r="D76" s="44"/>
      <c r="E76" s="44"/>
      <c r="F76" s="44"/>
      <c r="G76" s="44" t="s">
        <v>64</v>
      </c>
      <c r="H76" s="45" t="n">
        <v>0</v>
      </c>
    </row>
    <row r="77" customFormat="false" ht="15" hidden="false" customHeight="false" outlineLevel="0" collapsed="false">
      <c r="B77" s="43"/>
      <c r="C77" s="44"/>
      <c r="D77" s="44"/>
      <c r="E77" s="44"/>
      <c r="F77" s="44"/>
      <c r="G77" s="44" t="s">
        <v>22</v>
      </c>
      <c r="H77" s="45" t="n">
        <v>2</v>
      </c>
    </row>
    <row r="78" customFormat="false" ht="15" hidden="false" customHeight="false" outlineLevel="0" collapsed="false">
      <c r="B78" s="43"/>
      <c r="C78" s="44"/>
      <c r="D78" s="44"/>
      <c r="E78" s="44"/>
      <c r="F78" s="44"/>
      <c r="G78" s="44" t="s">
        <v>67</v>
      </c>
      <c r="H78" s="45" t="n">
        <v>2</v>
      </c>
    </row>
    <row r="79" customFormat="false" ht="15" hidden="false" customHeight="false" outlineLevel="0" collapsed="false">
      <c r="B79" s="43"/>
      <c r="C79" s="44"/>
      <c r="D79" s="44"/>
      <c r="E79" s="44"/>
      <c r="F79" s="44"/>
      <c r="G79" s="44" t="s">
        <v>69</v>
      </c>
      <c r="H79" s="45" t="n">
        <v>0</v>
      </c>
    </row>
    <row r="80" customFormat="false" ht="15" hidden="false" customHeight="false" outlineLevel="0" collapsed="false">
      <c r="B80" s="43"/>
      <c r="C80" s="44"/>
      <c r="D80" s="44"/>
      <c r="E80" s="44"/>
      <c r="F80" s="44"/>
      <c r="G80" s="44" t="s">
        <v>49</v>
      </c>
      <c r="H80" s="45" t="n">
        <v>0</v>
      </c>
    </row>
    <row r="81" customFormat="false" ht="15" hidden="false" customHeight="false" outlineLevel="0" collapsed="false">
      <c r="B81" s="43"/>
      <c r="C81" s="44"/>
      <c r="D81" s="44"/>
      <c r="E81" s="44"/>
      <c r="F81" s="44"/>
      <c r="G81" s="44" t="s">
        <v>40</v>
      </c>
      <c r="H81" s="45" t="n">
        <v>0</v>
      </c>
    </row>
    <row r="82" customFormat="false" ht="15" hidden="false" customHeight="false" outlineLevel="0" collapsed="false">
      <c r="B82" s="43"/>
      <c r="C82" s="44"/>
      <c r="D82" s="44"/>
      <c r="E82" s="44"/>
      <c r="F82" s="44"/>
      <c r="G82" s="44" t="s">
        <v>28</v>
      </c>
      <c r="H82" s="45" t="n">
        <v>0</v>
      </c>
    </row>
    <row r="83" customFormat="false" ht="15" hidden="false" customHeight="false" outlineLevel="0" collapsed="false">
      <c r="B83" s="43"/>
      <c r="C83" s="44"/>
      <c r="D83" s="44"/>
      <c r="E83" s="44"/>
      <c r="F83" s="44"/>
      <c r="G83" s="44" t="s">
        <v>24</v>
      </c>
      <c r="H83" s="45" t="n">
        <v>2</v>
      </c>
    </row>
    <row r="84" customFormat="false" ht="15" hidden="false" customHeight="false" outlineLevel="0" collapsed="false">
      <c r="B84" s="43"/>
      <c r="C84" s="44"/>
      <c r="D84" s="44"/>
      <c r="E84" s="44"/>
      <c r="F84" s="44"/>
      <c r="G84" s="44" t="s">
        <v>42</v>
      </c>
      <c r="H84" s="45" t="n">
        <v>0</v>
      </c>
    </row>
    <row r="85" customFormat="false" ht="15" hidden="false" customHeight="false" outlineLevel="0" collapsed="false">
      <c r="B85" s="43"/>
      <c r="C85" s="44"/>
      <c r="D85" s="44"/>
      <c r="E85" s="44"/>
      <c r="F85" s="44"/>
      <c r="G85" s="44" t="s">
        <v>26</v>
      </c>
      <c r="H85" s="45" t="n">
        <v>0</v>
      </c>
    </row>
    <row r="86" customFormat="false" ht="15" hidden="false" customHeight="false" outlineLevel="0" collapsed="false">
      <c r="B86" s="43"/>
      <c r="C86" s="44"/>
      <c r="D86" s="44"/>
      <c r="E86" s="44"/>
      <c r="F86" s="44"/>
      <c r="G86" s="44" t="s">
        <v>51</v>
      </c>
      <c r="H86" s="45" t="n">
        <v>0</v>
      </c>
    </row>
    <row r="87" customFormat="false" ht="15" hidden="false" customHeight="false" outlineLevel="0" collapsed="false">
      <c r="B87" s="43"/>
      <c r="C87" s="44"/>
      <c r="D87" s="44"/>
      <c r="E87" s="44"/>
      <c r="F87" s="44"/>
      <c r="G87" s="44" t="s">
        <v>53</v>
      </c>
      <c r="H87" s="45" t="n">
        <v>0</v>
      </c>
    </row>
    <row r="88" customFormat="false" ht="15" hidden="false" customHeight="false" outlineLevel="0" collapsed="false">
      <c r="B88" s="43"/>
      <c r="C88" s="44"/>
      <c r="D88" s="44"/>
      <c r="E88" s="44"/>
      <c r="F88" s="44"/>
      <c r="G88" s="44" t="s">
        <v>36</v>
      </c>
      <c r="H88" s="45" t="n">
        <v>0</v>
      </c>
    </row>
    <row r="89" customFormat="false" ht="15" hidden="false" customHeight="false" outlineLevel="0" collapsed="false">
      <c r="B89" s="43"/>
      <c r="C89" s="44"/>
      <c r="D89" s="44"/>
      <c r="E89" s="44"/>
      <c r="F89" s="44"/>
      <c r="G89" s="44" t="s">
        <v>34</v>
      </c>
      <c r="H89" s="45" t="n">
        <v>0</v>
      </c>
    </row>
    <row r="90" customFormat="false" ht="15" hidden="false" customHeight="false" outlineLevel="0" collapsed="false">
      <c r="B90" s="43"/>
      <c r="C90" s="44"/>
      <c r="D90" s="44"/>
      <c r="E90" s="44"/>
      <c r="F90" s="44"/>
      <c r="G90" s="44" t="s">
        <v>45</v>
      </c>
      <c r="H90" s="45" t="n">
        <v>0</v>
      </c>
    </row>
    <row r="91" customFormat="false" ht="15" hidden="false" customHeight="false" outlineLevel="0" collapsed="false">
      <c r="B91" s="43"/>
      <c r="C91" s="44"/>
      <c r="D91" s="44"/>
      <c r="E91" s="44"/>
      <c r="F91" s="44"/>
      <c r="G91" s="44" t="s">
        <v>47</v>
      </c>
      <c r="H91" s="45" t="n">
        <v>0</v>
      </c>
    </row>
    <row r="92" customFormat="false" ht="15" hidden="false" customHeight="false" outlineLevel="0" collapsed="false">
      <c r="B92" s="43"/>
      <c r="C92" s="44"/>
      <c r="D92" s="44"/>
      <c r="E92" s="44"/>
      <c r="F92" s="44"/>
      <c r="G92" s="44" t="s">
        <v>38</v>
      </c>
      <c r="H92" s="45" t="n">
        <v>0</v>
      </c>
    </row>
    <row r="93" customFormat="false" ht="15" hidden="false" customHeight="false" outlineLevel="0" collapsed="false">
      <c r="B93" s="43"/>
      <c r="C93" s="44"/>
      <c r="D93" s="44"/>
      <c r="E93" s="44"/>
      <c r="F93" s="44"/>
      <c r="G93" s="44" t="s">
        <v>57</v>
      </c>
      <c r="H93" s="45" t="n">
        <v>0</v>
      </c>
    </row>
    <row r="94" customFormat="false" ht="15" hidden="false" customHeight="false" outlineLevel="0" collapsed="false">
      <c r="B94" s="43"/>
      <c r="C94" s="44"/>
      <c r="D94" s="44"/>
      <c r="E94" s="44"/>
      <c r="F94" s="46"/>
      <c r="G94" s="46" t="s">
        <v>30</v>
      </c>
      <c r="H94" s="47" t="n">
        <v>2</v>
      </c>
    </row>
    <row r="95" customFormat="false" ht="15" hidden="false" customHeight="false" outlineLevel="0" collapsed="false">
      <c r="B95" s="43"/>
      <c r="C95" s="44"/>
      <c r="D95" s="44"/>
      <c r="E95" s="44"/>
      <c r="F95" s="41" t="s">
        <v>174</v>
      </c>
      <c r="G95" s="41" t="s">
        <v>181</v>
      </c>
      <c r="H95" s="42" t="n">
        <v>0</v>
      </c>
    </row>
    <row r="96" customFormat="false" ht="15" hidden="false" customHeight="false" outlineLevel="0" collapsed="false">
      <c r="B96" s="43"/>
      <c r="C96" s="44"/>
      <c r="D96" s="44"/>
      <c r="E96" s="44"/>
      <c r="F96" s="44"/>
      <c r="G96" s="44" t="s">
        <v>192</v>
      </c>
      <c r="H96" s="45" t="n">
        <v>0</v>
      </c>
    </row>
    <row r="97" customFormat="false" ht="15" hidden="false" customHeight="false" outlineLevel="0" collapsed="false">
      <c r="B97" s="43"/>
      <c r="C97" s="44"/>
      <c r="D97" s="44"/>
      <c r="E97" s="44"/>
      <c r="F97" s="44"/>
      <c r="G97" s="44" t="s">
        <v>177</v>
      </c>
      <c r="H97" s="45" t="n">
        <v>0</v>
      </c>
    </row>
    <row r="98" customFormat="false" ht="15" hidden="false" customHeight="false" outlineLevel="0" collapsed="false">
      <c r="B98" s="43"/>
      <c r="C98" s="44"/>
      <c r="D98" s="44"/>
      <c r="E98" s="44"/>
      <c r="F98" s="44"/>
      <c r="G98" s="44" t="s">
        <v>179</v>
      </c>
      <c r="H98" s="45" t="n">
        <v>0</v>
      </c>
    </row>
    <row r="99" customFormat="false" ht="15" hidden="false" customHeight="false" outlineLevel="0" collapsed="false">
      <c r="B99" s="43"/>
      <c r="C99" s="44"/>
      <c r="D99" s="44"/>
      <c r="E99" s="44"/>
      <c r="F99" s="44"/>
      <c r="G99" s="44" t="s">
        <v>183</v>
      </c>
      <c r="H99" s="45" t="n">
        <v>0</v>
      </c>
    </row>
    <row r="100" customFormat="false" ht="15" hidden="false" customHeight="false" outlineLevel="0" collapsed="false">
      <c r="B100" s="43"/>
      <c r="C100" s="44"/>
      <c r="D100" s="44"/>
      <c r="E100" s="44"/>
      <c r="F100" s="44"/>
      <c r="G100" s="44" t="s">
        <v>185</v>
      </c>
      <c r="H100" s="45" t="n">
        <v>0</v>
      </c>
    </row>
    <row r="101" customFormat="false" ht="15" hidden="false" customHeight="false" outlineLevel="0" collapsed="false">
      <c r="B101" s="43"/>
      <c r="C101" s="44"/>
      <c r="D101" s="44"/>
      <c r="E101" s="44"/>
      <c r="F101" s="44"/>
      <c r="G101" s="44" t="s">
        <v>194</v>
      </c>
      <c r="H101" s="45" t="n">
        <v>0</v>
      </c>
    </row>
    <row r="102" customFormat="false" ht="15" hidden="false" customHeight="false" outlineLevel="0" collapsed="false">
      <c r="B102" s="43"/>
      <c r="C102" s="44"/>
      <c r="D102" s="44"/>
      <c r="E102" s="44"/>
      <c r="F102" s="44"/>
      <c r="G102" s="44" t="s">
        <v>187</v>
      </c>
      <c r="H102" s="45" t="n">
        <v>0</v>
      </c>
    </row>
    <row r="103" customFormat="false" ht="15" hidden="false" customHeight="false" outlineLevel="0" collapsed="false">
      <c r="B103" s="43"/>
      <c r="C103" s="44"/>
      <c r="D103" s="44"/>
      <c r="E103" s="44"/>
      <c r="F103" s="46"/>
      <c r="G103" s="46" t="s">
        <v>189</v>
      </c>
      <c r="H103" s="47" t="n">
        <v>0</v>
      </c>
    </row>
    <row r="104" customFormat="false" ht="15" hidden="false" customHeight="false" outlineLevel="0" collapsed="false">
      <c r="B104" s="43"/>
      <c r="C104" s="44"/>
      <c r="D104" s="44"/>
      <c r="E104" s="44"/>
      <c r="F104" s="41" t="s">
        <v>70</v>
      </c>
      <c r="G104" s="41" t="s">
        <v>73</v>
      </c>
      <c r="H104" s="42" t="n">
        <v>2</v>
      </c>
    </row>
    <row r="105" customFormat="false" ht="15" hidden="false" customHeight="false" outlineLevel="0" collapsed="false">
      <c r="B105" s="43"/>
      <c r="C105" s="44"/>
      <c r="D105" s="44"/>
      <c r="E105" s="44"/>
      <c r="F105" s="44"/>
      <c r="G105" s="44" t="s">
        <v>89</v>
      </c>
      <c r="H105" s="45" t="n">
        <v>0</v>
      </c>
    </row>
    <row r="106" customFormat="false" ht="15" hidden="false" customHeight="false" outlineLevel="0" collapsed="false">
      <c r="B106" s="43"/>
      <c r="C106" s="44"/>
      <c r="D106" s="44"/>
      <c r="E106" s="44"/>
      <c r="F106" s="44"/>
      <c r="G106" s="44" t="s">
        <v>87</v>
      </c>
      <c r="H106" s="45" t="n">
        <v>0</v>
      </c>
    </row>
    <row r="107" customFormat="false" ht="15" hidden="false" customHeight="false" outlineLevel="0" collapsed="false">
      <c r="B107" s="43"/>
      <c r="C107" s="44"/>
      <c r="D107" s="44"/>
      <c r="E107" s="44"/>
      <c r="F107" s="44"/>
      <c r="G107" s="44" t="s">
        <v>77</v>
      </c>
      <c r="H107" s="45" t="n">
        <v>1</v>
      </c>
    </row>
    <row r="108" customFormat="false" ht="15" hidden="false" customHeight="false" outlineLevel="0" collapsed="false">
      <c r="B108" s="43"/>
      <c r="C108" s="44"/>
      <c r="D108" s="44"/>
      <c r="E108" s="44"/>
      <c r="F108" s="44"/>
      <c r="G108" s="44" t="s">
        <v>75</v>
      </c>
      <c r="H108" s="45" t="n">
        <v>1</v>
      </c>
    </row>
    <row r="109" customFormat="false" ht="15" hidden="false" customHeight="false" outlineLevel="0" collapsed="false">
      <c r="B109" s="43"/>
      <c r="C109" s="44"/>
      <c r="D109" s="44"/>
      <c r="E109" s="44"/>
      <c r="F109" s="44"/>
      <c r="G109" s="44" t="s">
        <v>79</v>
      </c>
      <c r="H109" s="45" t="n">
        <v>0</v>
      </c>
    </row>
    <row r="110" customFormat="false" ht="15" hidden="false" customHeight="false" outlineLevel="0" collapsed="false">
      <c r="B110" s="43"/>
      <c r="C110" s="44"/>
      <c r="D110" s="44"/>
      <c r="E110" s="44"/>
      <c r="F110" s="44"/>
      <c r="G110" s="44" t="s">
        <v>82</v>
      </c>
      <c r="H110" s="45" t="n">
        <v>0</v>
      </c>
    </row>
    <row r="111" customFormat="false" ht="15" hidden="false" customHeight="false" outlineLevel="0" collapsed="false">
      <c r="B111" s="43"/>
      <c r="C111" s="44"/>
      <c r="D111" s="44"/>
      <c r="E111" s="44"/>
      <c r="F111" s="46"/>
      <c r="G111" s="46" t="s">
        <v>84</v>
      </c>
      <c r="H111" s="47" t="n">
        <v>0</v>
      </c>
    </row>
    <row r="112" customFormat="false" ht="15" hidden="false" customHeight="false" outlineLevel="0" collapsed="false">
      <c r="B112" s="43"/>
      <c r="C112" s="44"/>
      <c r="D112" s="44"/>
      <c r="E112" s="44"/>
      <c r="F112" s="41" t="s">
        <v>427</v>
      </c>
      <c r="G112" s="41" t="s">
        <v>437</v>
      </c>
      <c r="H112" s="42" t="n">
        <v>2</v>
      </c>
    </row>
    <row r="113" customFormat="false" ht="15" hidden="false" customHeight="false" outlineLevel="0" collapsed="false">
      <c r="B113" s="43"/>
      <c r="C113" s="44"/>
      <c r="D113" s="44"/>
      <c r="E113" s="44"/>
      <c r="F113" s="44"/>
      <c r="G113" s="44" t="s">
        <v>433</v>
      </c>
      <c r="H113" s="45" t="n">
        <v>0</v>
      </c>
    </row>
    <row r="114" customFormat="false" ht="15" hidden="false" customHeight="false" outlineLevel="0" collapsed="false">
      <c r="B114" s="43"/>
      <c r="C114" s="44"/>
      <c r="D114" s="44"/>
      <c r="E114" s="44"/>
      <c r="F114" s="44"/>
      <c r="G114" s="44" t="s">
        <v>429</v>
      </c>
      <c r="H114" s="45" t="n">
        <v>0</v>
      </c>
    </row>
    <row r="115" customFormat="false" ht="15" hidden="false" customHeight="false" outlineLevel="0" collapsed="false">
      <c r="B115" s="43"/>
      <c r="C115" s="44"/>
      <c r="D115" s="44"/>
      <c r="E115" s="44"/>
      <c r="F115" s="44"/>
      <c r="G115" s="44" t="s">
        <v>431</v>
      </c>
      <c r="H115" s="45" t="n">
        <v>0</v>
      </c>
    </row>
    <row r="116" customFormat="false" ht="15" hidden="false" customHeight="false" outlineLevel="0" collapsed="false">
      <c r="B116" s="43"/>
      <c r="C116" s="44"/>
      <c r="D116" s="44"/>
      <c r="E116" s="44"/>
      <c r="F116" s="46"/>
      <c r="G116" s="46" t="s">
        <v>435</v>
      </c>
      <c r="H116" s="47" t="n">
        <v>0</v>
      </c>
    </row>
    <row r="117" customFormat="false" ht="15" hidden="false" customHeight="false" outlineLevel="0" collapsed="false">
      <c r="B117" s="43"/>
      <c r="C117" s="44"/>
      <c r="D117" s="44"/>
      <c r="E117" s="44"/>
      <c r="F117" s="41" t="s">
        <v>411</v>
      </c>
      <c r="G117" s="41" t="s">
        <v>413</v>
      </c>
      <c r="H117" s="42" t="n">
        <v>1</v>
      </c>
    </row>
    <row r="118" customFormat="false" ht="15" hidden="false" customHeight="false" outlineLevel="0" collapsed="false">
      <c r="B118" s="43"/>
      <c r="C118" s="44"/>
      <c r="D118" s="44"/>
      <c r="E118" s="44"/>
      <c r="F118" s="44"/>
      <c r="G118" s="44" t="s">
        <v>415</v>
      </c>
      <c r="H118" s="45" t="n">
        <v>0</v>
      </c>
    </row>
    <row r="119" customFormat="false" ht="15" hidden="false" customHeight="false" outlineLevel="0" collapsed="false">
      <c r="B119" s="43"/>
      <c r="C119" s="44"/>
      <c r="D119" s="44"/>
      <c r="E119" s="44"/>
      <c r="F119" s="44"/>
      <c r="G119" s="44" t="s">
        <v>417</v>
      </c>
      <c r="H119" s="45" t="n">
        <v>0</v>
      </c>
    </row>
    <row r="120" customFormat="false" ht="15" hidden="false" customHeight="false" outlineLevel="0" collapsed="false">
      <c r="B120" s="43"/>
      <c r="C120" s="44"/>
      <c r="D120" s="44"/>
      <c r="E120" s="44"/>
      <c r="F120" s="44"/>
      <c r="G120" s="44" t="s">
        <v>419</v>
      </c>
      <c r="H120" s="45" t="n">
        <v>0</v>
      </c>
    </row>
    <row r="121" customFormat="false" ht="15" hidden="false" customHeight="false" outlineLevel="0" collapsed="false">
      <c r="B121" s="43"/>
      <c r="C121" s="44"/>
      <c r="D121" s="44"/>
      <c r="E121" s="44"/>
      <c r="F121" s="44"/>
      <c r="G121" s="44" t="s">
        <v>421</v>
      </c>
      <c r="H121" s="45" t="n">
        <v>0</v>
      </c>
    </row>
    <row r="122" customFormat="false" ht="15" hidden="false" customHeight="false" outlineLevel="0" collapsed="false">
      <c r="B122" s="43"/>
      <c r="C122" s="44"/>
      <c r="D122" s="44"/>
      <c r="E122" s="44"/>
      <c r="F122" s="44"/>
      <c r="G122" s="44" t="s">
        <v>423</v>
      </c>
      <c r="H122" s="45" t="n">
        <v>0</v>
      </c>
    </row>
    <row r="123" customFormat="false" ht="15" hidden="false" customHeight="false" outlineLevel="0" collapsed="false">
      <c r="B123" s="43"/>
      <c r="C123" s="44"/>
      <c r="D123" s="44"/>
      <c r="E123" s="44"/>
      <c r="F123" s="46"/>
      <c r="G123" s="46" t="s">
        <v>425</v>
      </c>
      <c r="H123" s="47" t="n">
        <v>2</v>
      </c>
    </row>
    <row r="124" customFormat="false" ht="15" hidden="false" customHeight="false" outlineLevel="0" collapsed="false">
      <c r="B124" s="43"/>
      <c r="C124" s="44"/>
      <c r="D124" s="44"/>
      <c r="E124" s="44"/>
      <c r="F124" s="41" t="s">
        <v>374</v>
      </c>
      <c r="G124" s="41" t="s">
        <v>378</v>
      </c>
      <c r="H124" s="42" t="n">
        <v>0</v>
      </c>
    </row>
    <row r="125" customFormat="false" ht="15" hidden="false" customHeight="false" outlineLevel="0" collapsed="false">
      <c r="B125" s="43"/>
      <c r="C125" s="44"/>
      <c r="D125" s="44"/>
      <c r="E125" s="44"/>
      <c r="F125" s="44"/>
      <c r="G125" s="44" t="s">
        <v>376</v>
      </c>
      <c r="H125" s="45" t="n">
        <v>0</v>
      </c>
    </row>
    <row r="126" customFormat="false" ht="15" hidden="false" customHeight="false" outlineLevel="0" collapsed="false">
      <c r="B126" s="43"/>
      <c r="C126" s="44"/>
      <c r="D126" s="44"/>
      <c r="E126" s="44"/>
      <c r="F126" s="44"/>
      <c r="G126" s="44" t="s">
        <v>380</v>
      </c>
      <c r="H126" s="45" t="n">
        <v>0</v>
      </c>
    </row>
    <row r="127" customFormat="false" ht="15" hidden="false" customHeight="false" outlineLevel="0" collapsed="false">
      <c r="B127" s="43"/>
      <c r="C127" s="44"/>
      <c r="D127" s="44"/>
      <c r="E127" s="44"/>
      <c r="F127" s="46"/>
      <c r="G127" s="46" t="s">
        <v>382</v>
      </c>
      <c r="H127" s="47" t="n">
        <v>0</v>
      </c>
    </row>
    <row r="128" customFormat="false" ht="15" hidden="false" customHeight="false" outlineLevel="0" collapsed="false">
      <c r="B128" s="43"/>
      <c r="C128" s="44"/>
      <c r="D128" s="44"/>
      <c r="E128" s="44"/>
      <c r="F128" s="41" t="s">
        <v>286</v>
      </c>
      <c r="G128" s="41" t="s">
        <v>296</v>
      </c>
      <c r="H128" s="42" t="n">
        <v>0</v>
      </c>
    </row>
    <row r="129" customFormat="false" ht="15" hidden="false" customHeight="false" outlineLevel="0" collapsed="false">
      <c r="B129" s="43"/>
      <c r="C129" s="44"/>
      <c r="D129" s="44"/>
      <c r="E129" s="44"/>
      <c r="F129" s="44"/>
      <c r="G129" s="44" t="s">
        <v>290</v>
      </c>
      <c r="H129" s="45" t="n">
        <v>0</v>
      </c>
    </row>
    <row r="130" customFormat="false" ht="15" hidden="false" customHeight="false" outlineLevel="0" collapsed="false">
      <c r="B130" s="43"/>
      <c r="C130" s="44"/>
      <c r="D130" s="44"/>
      <c r="E130" s="44"/>
      <c r="F130" s="44"/>
      <c r="G130" s="44" t="s">
        <v>288</v>
      </c>
      <c r="H130" s="45" t="n">
        <v>0</v>
      </c>
    </row>
    <row r="131" customFormat="false" ht="15" hidden="false" customHeight="false" outlineLevel="0" collapsed="false">
      <c r="B131" s="43"/>
      <c r="C131" s="44"/>
      <c r="D131" s="44"/>
      <c r="E131" s="44"/>
      <c r="F131" s="44"/>
      <c r="G131" s="44" t="s">
        <v>292</v>
      </c>
      <c r="H131" s="45" t="n">
        <v>1</v>
      </c>
    </row>
    <row r="132" customFormat="false" ht="15" hidden="false" customHeight="false" outlineLevel="0" collapsed="false">
      <c r="B132" s="43"/>
      <c r="C132" s="44"/>
      <c r="D132" s="44"/>
      <c r="E132" s="44"/>
      <c r="F132" s="44"/>
      <c r="G132" s="44" t="s">
        <v>300</v>
      </c>
      <c r="H132" s="45" t="n">
        <v>0</v>
      </c>
    </row>
    <row r="133" customFormat="false" ht="15" hidden="false" customHeight="false" outlineLevel="0" collapsed="false">
      <c r="B133" s="43"/>
      <c r="C133" s="44"/>
      <c r="D133" s="44"/>
      <c r="E133" s="44"/>
      <c r="F133" s="44"/>
      <c r="G133" s="44" t="s">
        <v>294</v>
      </c>
      <c r="H133" s="45" t="n">
        <v>0</v>
      </c>
    </row>
    <row r="134" customFormat="false" ht="15" hidden="false" customHeight="false" outlineLevel="0" collapsed="false">
      <c r="B134" s="43"/>
      <c r="C134" s="44"/>
      <c r="D134" s="44"/>
      <c r="E134" s="44"/>
      <c r="F134" s="44"/>
      <c r="G134" s="44" t="s">
        <v>298</v>
      </c>
      <c r="H134" s="45" t="n">
        <v>0</v>
      </c>
    </row>
    <row r="135" customFormat="false" ht="15" hidden="false" customHeight="false" outlineLevel="0" collapsed="false">
      <c r="B135" s="43"/>
      <c r="C135" s="44"/>
      <c r="D135" s="44"/>
      <c r="E135" s="44"/>
      <c r="F135" s="44"/>
      <c r="G135" s="44" t="s">
        <v>302</v>
      </c>
      <c r="H135" s="45" t="n">
        <v>0</v>
      </c>
    </row>
    <row r="136" customFormat="false" ht="15" hidden="false" customHeight="false" outlineLevel="0" collapsed="false">
      <c r="B136" s="43"/>
      <c r="C136" s="44"/>
      <c r="D136" s="44"/>
      <c r="E136" s="44"/>
      <c r="F136" s="44"/>
      <c r="G136" s="44" t="s">
        <v>304</v>
      </c>
      <c r="H136" s="45" t="n">
        <v>0</v>
      </c>
    </row>
    <row r="137" customFormat="false" ht="15" hidden="false" customHeight="false" outlineLevel="0" collapsed="false">
      <c r="B137" s="43"/>
      <c r="C137" s="44"/>
      <c r="D137" s="44"/>
      <c r="E137" s="44"/>
      <c r="F137" s="44"/>
      <c r="G137" s="44" t="s">
        <v>306</v>
      </c>
      <c r="H137" s="45" t="n">
        <v>0</v>
      </c>
    </row>
    <row r="138" customFormat="false" ht="15" hidden="false" customHeight="false" outlineLevel="0" collapsed="false">
      <c r="B138" s="43"/>
      <c r="C138" s="44"/>
      <c r="D138" s="44"/>
      <c r="E138" s="44"/>
      <c r="F138" s="44"/>
      <c r="G138" s="44" t="s">
        <v>308</v>
      </c>
      <c r="H138" s="45" t="n">
        <v>0</v>
      </c>
    </row>
    <row r="139" customFormat="false" ht="15" hidden="false" customHeight="false" outlineLevel="0" collapsed="false">
      <c r="B139" s="43"/>
      <c r="C139" s="44"/>
      <c r="D139" s="44"/>
      <c r="E139" s="44"/>
      <c r="F139" s="44"/>
      <c r="G139" s="44" t="s">
        <v>310</v>
      </c>
      <c r="H139" s="45" t="n">
        <v>0</v>
      </c>
    </row>
    <row r="140" customFormat="false" ht="15" hidden="false" customHeight="false" outlineLevel="0" collapsed="false">
      <c r="B140" s="43"/>
      <c r="C140" s="44"/>
      <c r="D140" s="44"/>
      <c r="E140" s="44"/>
      <c r="F140" s="46"/>
      <c r="G140" s="46" t="s">
        <v>312</v>
      </c>
      <c r="H140" s="47" t="n">
        <v>0</v>
      </c>
    </row>
    <row r="141" customFormat="false" ht="15" hidden="false" customHeight="false" outlineLevel="0" collapsed="false">
      <c r="B141" s="43"/>
      <c r="C141" s="44"/>
      <c r="D141" s="44"/>
      <c r="E141" s="44"/>
      <c r="F141" s="41" t="s">
        <v>361</v>
      </c>
      <c r="G141" s="41" t="s">
        <v>371</v>
      </c>
      <c r="H141" s="42" t="n">
        <v>0</v>
      </c>
    </row>
    <row r="142" customFormat="false" ht="15" hidden="false" customHeight="false" outlineLevel="0" collapsed="false">
      <c r="B142" s="43"/>
      <c r="C142" s="44"/>
      <c r="D142" s="44"/>
      <c r="E142" s="44"/>
      <c r="F142" s="44"/>
      <c r="G142" s="44" t="s">
        <v>369</v>
      </c>
      <c r="H142" s="45" t="n">
        <v>0</v>
      </c>
    </row>
    <row r="143" customFormat="false" ht="15" hidden="false" customHeight="false" outlineLevel="0" collapsed="false">
      <c r="B143" s="43"/>
      <c r="C143" s="44"/>
      <c r="D143" s="44"/>
      <c r="E143" s="44"/>
      <c r="F143" s="44"/>
      <c r="G143" s="44" t="s">
        <v>363</v>
      </c>
      <c r="H143" s="45" t="n">
        <v>0</v>
      </c>
    </row>
    <row r="144" customFormat="false" ht="15" hidden="false" customHeight="false" outlineLevel="0" collapsed="false">
      <c r="B144" s="43"/>
      <c r="C144" s="44"/>
      <c r="D144" s="44"/>
      <c r="E144" s="44"/>
      <c r="F144" s="44"/>
      <c r="G144" s="44" t="s">
        <v>365</v>
      </c>
      <c r="H144" s="45" t="n">
        <v>0</v>
      </c>
    </row>
    <row r="145" customFormat="false" ht="15" hidden="false" customHeight="false" outlineLevel="0" collapsed="false">
      <c r="B145" s="43"/>
      <c r="C145" s="44"/>
      <c r="D145" s="44"/>
      <c r="E145" s="44"/>
      <c r="F145" s="44"/>
      <c r="G145" s="44" t="s">
        <v>373</v>
      </c>
      <c r="H145" s="45" t="n">
        <v>0</v>
      </c>
    </row>
    <row r="146" customFormat="false" ht="15" hidden="false" customHeight="false" outlineLevel="0" collapsed="false">
      <c r="B146" s="43"/>
      <c r="C146" s="44"/>
      <c r="D146" s="44"/>
      <c r="E146" s="44"/>
      <c r="F146" s="46"/>
      <c r="G146" s="46" t="s">
        <v>367</v>
      </c>
      <c r="H146" s="47" t="n">
        <v>0</v>
      </c>
    </row>
    <row r="147" customFormat="false" ht="15" hidden="false" customHeight="false" outlineLevel="0" collapsed="false">
      <c r="B147" s="43"/>
      <c r="C147" s="44"/>
      <c r="D147" s="44"/>
      <c r="E147" s="44"/>
      <c r="F147" s="41" t="s">
        <v>313</v>
      </c>
      <c r="G147" s="41" t="s">
        <v>340</v>
      </c>
      <c r="H147" s="42" t="n">
        <v>0</v>
      </c>
    </row>
    <row r="148" customFormat="false" ht="15" hidden="false" customHeight="false" outlineLevel="0" collapsed="false">
      <c r="B148" s="43"/>
      <c r="C148" s="44"/>
      <c r="D148" s="44"/>
      <c r="E148" s="44"/>
      <c r="F148" s="44"/>
      <c r="G148" s="44" t="s">
        <v>326</v>
      </c>
      <c r="H148" s="45" t="n">
        <v>0</v>
      </c>
    </row>
    <row r="149" customFormat="false" ht="15" hidden="false" customHeight="false" outlineLevel="0" collapsed="false">
      <c r="B149" s="43"/>
      <c r="C149" s="44"/>
      <c r="D149" s="44"/>
      <c r="E149" s="44"/>
      <c r="F149" s="44"/>
      <c r="G149" s="44" t="s">
        <v>328</v>
      </c>
      <c r="H149" s="45" t="n">
        <v>0</v>
      </c>
    </row>
    <row r="150" customFormat="false" ht="15" hidden="false" customHeight="false" outlineLevel="0" collapsed="false">
      <c r="B150" s="43"/>
      <c r="C150" s="44"/>
      <c r="D150" s="44"/>
      <c r="E150" s="44"/>
      <c r="F150" s="44"/>
      <c r="G150" s="44" t="s">
        <v>318</v>
      </c>
      <c r="H150" s="45" t="n">
        <v>0</v>
      </c>
    </row>
    <row r="151" customFormat="false" ht="15" hidden="false" customHeight="false" outlineLevel="0" collapsed="false">
      <c r="B151" s="43"/>
      <c r="C151" s="44"/>
      <c r="D151" s="44"/>
      <c r="E151" s="44"/>
      <c r="F151" s="44"/>
      <c r="G151" s="44" t="s">
        <v>320</v>
      </c>
      <c r="H151" s="45" t="n">
        <v>0</v>
      </c>
    </row>
    <row r="152" customFormat="false" ht="15" hidden="false" customHeight="false" outlineLevel="0" collapsed="false">
      <c r="B152" s="43"/>
      <c r="C152" s="44"/>
      <c r="D152" s="44"/>
      <c r="E152" s="44"/>
      <c r="F152" s="44"/>
      <c r="G152" s="44" t="s">
        <v>316</v>
      </c>
      <c r="H152" s="45" t="n">
        <v>0</v>
      </c>
    </row>
    <row r="153" customFormat="false" ht="15" hidden="false" customHeight="false" outlineLevel="0" collapsed="false">
      <c r="B153" s="43"/>
      <c r="C153" s="44"/>
      <c r="D153" s="44"/>
      <c r="E153" s="44"/>
      <c r="F153" s="44"/>
      <c r="G153" s="44" t="s">
        <v>323</v>
      </c>
      <c r="H153" s="45" t="n">
        <v>0</v>
      </c>
    </row>
    <row r="154" customFormat="false" ht="15" hidden="false" customHeight="false" outlineLevel="0" collapsed="false">
      <c r="B154" s="43"/>
      <c r="C154" s="44"/>
      <c r="D154" s="44"/>
      <c r="E154" s="44"/>
      <c r="F154" s="44"/>
      <c r="G154" s="44" t="s">
        <v>336</v>
      </c>
      <c r="H154" s="45" t="n">
        <v>0</v>
      </c>
    </row>
    <row r="155" customFormat="false" ht="15" hidden="false" customHeight="false" outlineLevel="0" collapsed="false">
      <c r="B155" s="43"/>
      <c r="C155" s="44"/>
      <c r="D155" s="44"/>
      <c r="E155" s="44"/>
      <c r="F155" s="44"/>
      <c r="G155" s="44" t="s">
        <v>338</v>
      </c>
      <c r="H155" s="45" t="n">
        <v>0</v>
      </c>
    </row>
    <row r="156" customFormat="false" ht="15" hidden="false" customHeight="false" outlineLevel="0" collapsed="false">
      <c r="B156" s="43"/>
      <c r="C156" s="44"/>
      <c r="D156" s="44"/>
      <c r="E156" s="44"/>
      <c r="F156" s="44"/>
      <c r="G156" s="44" t="s">
        <v>333</v>
      </c>
      <c r="H156" s="45" t="n">
        <v>0</v>
      </c>
    </row>
    <row r="157" customFormat="false" ht="15" hidden="false" customHeight="false" outlineLevel="0" collapsed="false">
      <c r="B157" s="43"/>
      <c r="C157" s="44"/>
      <c r="D157" s="44"/>
      <c r="E157" s="44"/>
      <c r="F157" s="46"/>
      <c r="G157" s="46" t="s">
        <v>331</v>
      </c>
      <c r="H157" s="47" t="n">
        <v>0</v>
      </c>
    </row>
    <row r="158" customFormat="false" ht="15" hidden="false" customHeight="false" outlineLevel="0" collapsed="false">
      <c r="B158" s="43"/>
      <c r="C158" s="44"/>
      <c r="D158" s="44"/>
      <c r="E158" s="44"/>
      <c r="F158" s="41" t="s">
        <v>341</v>
      </c>
      <c r="G158" s="41" t="s">
        <v>345</v>
      </c>
      <c r="H158" s="42" t="n">
        <v>0</v>
      </c>
    </row>
    <row r="159" customFormat="false" ht="15" hidden="false" customHeight="false" outlineLevel="0" collapsed="false">
      <c r="B159" s="43"/>
      <c r="C159" s="44"/>
      <c r="D159" s="44"/>
      <c r="E159" s="44"/>
      <c r="F159" s="44"/>
      <c r="G159" s="44" t="s">
        <v>357</v>
      </c>
      <c r="H159" s="45" t="n">
        <v>0</v>
      </c>
    </row>
    <row r="160" customFormat="false" ht="15" hidden="false" customHeight="false" outlineLevel="0" collapsed="false">
      <c r="B160" s="43"/>
      <c r="C160" s="44"/>
      <c r="D160" s="44"/>
      <c r="E160" s="44"/>
      <c r="F160" s="44"/>
      <c r="G160" s="44" t="s">
        <v>359</v>
      </c>
      <c r="H160" s="45" t="n">
        <v>0</v>
      </c>
    </row>
    <row r="161" customFormat="false" ht="15" hidden="false" customHeight="false" outlineLevel="0" collapsed="false">
      <c r="B161" s="43"/>
      <c r="C161" s="44"/>
      <c r="D161" s="44"/>
      <c r="E161" s="44"/>
      <c r="F161" s="44"/>
      <c r="G161" s="44" t="s">
        <v>343</v>
      </c>
      <c r="H161" s="45" t="n">
        <v>0</v>
      </c>
    </row>
    <row r="162" customFormat="false" ht="15" hidden="false" customHeight="false" outlineLevel="0" collapsed="false">
      <c r="B162" s="43"/>
      <c r="C162" s="44"/>
      <c r="D162" s="44"/>
      <c r="E162" s="44"/>
      <c r="F162" s="44"/>
      <c r="G162" s="44" t="s">
        <v>347</v>
      </c>
      <c r="H162" s="45" t="n">
        <v>0</v>
      </c>
    </row>
    <row r="163" customFormat="false" ht="15" hidden="false" customHeight="false" outlineLevel="0" collapsed="false">
      <c r="B163" s="43"/>
      <c r="C163" s="44"/>
      <c r="D163" s="44"/>
      <c r="E163" s="44"/>
      <c r="F163" s="44"/>
      <c r="G163" s="44" t="s">
        <v>351</v>
      </c>
      <c r="H163" s="45" t="n">
        <v>0</v>
      </c>
    </row>
    <row r="164" customFormat="false" ht="15" hidden="false" customHeight="false" outlineLevel="0" collapsed="false">
      <c r="B164" s="43"/>
      <c r="C164" s="44"/>
      <c r="D164" s="44"/>
      <c r="E164" s="44"/>
      <c r="F164" s="44"/>
      <c r="G164" s="44" t="s">
        <v>349</v>
      </c>
      <c r="H164" s="45" t="n">
        <v>0</v>
      </c>
    </row>
    <row r="165" customFormat="false" ht="15" hidden="false" customHeight="false" outlineLevel="0" collapsed="false">
      <c r="B165" s="43"/>
      <c r="C165" s="44"/>
      <c r="D165" s="44"/>
      <c r="E165" s="44"/>
      <c r="F165" s="44"/>
      <c r="G165" s="44" t="s">
        <v>355</v>
      </c>
      <c r="H165" s="45" t="n">
        <v>0</v>
      </c>
    </row>
    <row r="166" customFormat="false" ht="15" hidden="false" customHeight="false" outlineLevel="0" collapsed="false">
      <c r="B166" s="43"/>
      <c r="C166" s="44"/>
      <c r="D166" s="44"/>
      <c r="E166" s="44"/>
      <c r="F166" s="46"/>
      <c r="G166" s="46" t="s">
        <v>353</v>
      </c>
      <c r="H166" s="47" t="n">
        <v>0</v>
      </c>
    </row>
    <row r="167" customFormat="false" ht="15" hidden="false" customHeight="false" outlineLevel="0" collapsed="false">
      <c r="B167" s="43"/>
      <c r="C167" s="44"/>
      <c r="D167" s="44"/>
      <c r="E167" s="44"/>
      <c r="F167" s="41" t="s">
        <v>231</v>
      </c>
      <c r="G167" s="41" t="s">
        <v>243</v>
      </c>
      <c r="H167" s="42" t="n">
        <v>1</v>
      </c>
    </row>
    <row r="168" customFormat="false" ht="15" hidden="false" customHeight="false" outlineLevel="0" collapsed="false">
      <c r="B168" s="43"/>
      <c r="C168" s="44"/>
      <c r="D168" s="44"/>
      <c r="E168" s="44"/>
      <c r="F168" s="44"/>
      <c r="G168" s="44" t="s">
        <v>247</v>
      </c>
      <c r="H168" s="45" t="n">
        <v>1</v>
      </c>
    </row>
    <row r="169" customFormat="false" ht="15" hidden="false" customHeight="false" outlineLevel="0" collapsed="false">
      <c r="B169" s="43"/>
      <c r="C169" s="44"/>
      <c r="D169" s="44"/>
      <c r="E169" s="44"/>
      <c r="F169" s="44"/>
      <c r="G169" s="44" t="s">
        <v>235</v>
      </c>
      <c r="H169" s="45" t="n">
        <v>2</v>
      </c>
    </row>
    <row r="170" customFormat="false" ht="15" hidden="false" customHeight="false" outlineLevel="0" collapsed="false">
      <c r="B170" s="43"/>
      <c r="C170" s="44"/>
      <c r="D170" s="44"/>
      <c r="E170" s="44"/>
      <c r="F170" s="44"/>
      <c r="G170" s="44" t="s">
        <v>233</v>
      </c>
      <c r="H170" s="45" t="n">
        <v>2</v>
      </c>
    </row>
    <row r="171" customFormat="false" ht="15" hidden="false" customHeight="false" outlineLevel="0" collapsed="false">
      <c r="B171" s="43"/>
      <c r="C171" s="44"/>
      <c r="D171" s="44"/>
      <c r="E171" s="44"/>
      <c r="F171" s="44"/>
      <c r="G171" s="44" t="s">
        <v>249</v>
      </c>
      <c r="H171" s="45" t="n">
        <v>2</v>
      </c>
    </row>
    <row r="172" customFormat="false" ht="15" hidden="false" customHeight="false" outlineLevel="0" collapsed="false">
      <c r="B172" s="43"/>
      <c r="C172" s="44"/>
      <c r="D172" s="44"/>
      <c r="E172" s="44"/>
      <c r="F172" s="44"/>
      <c r="G172" s="44" t="s">
        <v>245</v>
      </c>
      <c r="H172" s="45" t="n">
        <v>0</v>
      </c>
    </row>
    <row r="173" customFormat="false" ht="15" hidden="false" customHeight="false" outlineLevel="0" collapsed="false">
      <c r="B173" s="43"/>
      <c r="C173" s="44"/>
      <c r="D173" s="44"/>
      <c r="E173" s="44"/>
      <c r="F173" s="44"/>
      <c r="G173" s="44" t="s">
        <v>239</v>
      </c>
      <c r="H173" s="45" t="n">
        <v>1</v>
      </c>
    </row>
    <row r="174" customFormat="false" ht="15" hidden="false" customHeight="false" outlineLevel="0" collapsed="false">
      <c r="B174" s="43"/>
      <c r="C174" s="44"/>
      <c r="D174" s="44"/>
      <c r="E174" s="44"/>
      <c r="F174" s="44"/>
      <c r="G174" s="44" t="s">
        <v>237</v>
      </c>
      <c r="H174" s="45" t="n">
        <v>2</v>
      </c>
    </row>
    <row r="175" customFormat="false" ht="15" hidden="false" customHeight="false" outlineLevel="0" collapsed="false">
      <c r="B175" s="43"/>
      <c r="C175" s="44"/>
      <c r="D175" s="44"/>
      <c r="E175" s="44"/>
      <c r="F175" s="46"/>
      <c r="G175" s="46" t="s">
        <v>241</v>
      </c>
      <c r="H175" s="47" t="n">
        <v>1</v>
      </c>
    </row>
    <row r="176" customFormat="false" ht="15" hidden="false" customHeight="false" outlineLevel="0" collapsed="false">
      <c r="B176" s="43"/>
      <c r="C176" s="44"/>
      <c r="D176" s="44"/>
      <c r="E176" s="44"/>
      <c r="F176" s="41" t="s">
        <v>383</v>
      </c>
      <c r="G176" s="41" t="s">
        <v>389</v>
      </c>
      <c r="H176" s="42" t="n">
        <v>0</v>
      </c>
    </row>
    <row r="177" customFormat="false" ht="15" hidden="false" customHeight="false" outlineLevel="0" collapsed="false">
      <c r="B177" s="43"/>
      <c r="C177" s="44"/>
      <c r="D177" s="44"/>
      <c r="E177" s="44"/>
      <c r="F177" s="44"/>
      <c r="G177" s="44" t="s">
        <v>385</v>
      </c>
      <c r="H177" s="45" t="n">
        <v>0</v>
      </c>
    </row>
    <row r="178" customFormat="false" ht="15" hidden="false" customHeight="false" outlineLevel="0" collapsed="false">
      <c r="B178" s="43"/>
      <c r="C178" s="44"/>
      <c r="D178" s="44"/>
      <c r="E178" s="44"/>
      <c r="F178" s="44"/>
      <c r="G178" s="44" t="s">
        <v>387</v>
      </c>
      <c r="H178" s="45" t="n">
        <v>0</v>
      </c>
    </row>
    <row r="179" customFormat="false" ht="15" hidden="false" customHeight="false" outlineLevel="0" collapsed="false">
      <c r="B179" s="43"/>
      <c r="C179" s="44"/>
      <c r="D179" s="44"/>
      <c r="E179" s="44"/>
      <c r="F179" s="44"/>
      <c r="G179" s="44" t="s">
        <v>391</v>
      </c>
      <c r="H179" s="45" t="n">
        <v>0</v>
      </c>
    </row>
    <row r="180" customFormat="false" ht="15" hidden="false" customHeight="false" outlineLevel="0" collapsed="false">
      <c r="B180" s="43"/>
      <c r="C180" s="44"/>
      <c r="D180" s="44"/>
      <c r="E180" s="44"/>
      <c r="F180" s="46"/>
      <c r="G180" s="46" t="s">
        <v>393</v>
      </c>
      <c r="H180" s="47" t="n">
        <v>0</v>
      </c>
    </row>
    <row r="181" customFormat="false" ht="15" hidden="false" customHeight="false" outlineLevel="0" collapsed="false">
      <c r="B181" s="43"/>
      <c r="C181" s="44"/>
      <c r="D181" s="44"/>
      <c r="E181" s="44"/>
      <c r="F181" s="41" t="s">
        <v>394</v>
      </c>
      <c r="G181" s="41" t="s">
        <v>396</v>
      </c>
      <c r="H181" s="42" t="n">
        <v>1</v>
      </c>
    </row>
    <row r="182" customFormat="false" ht="15" hidden="false" customHeight="false" outlineLevel="0" collapsed="false">
      <c r="B182" s="43"/>
      <c r="C182" s="44"/>
      <c r="D182" s="44"/>
      <c r="E182" s="44"/>
      <c r="F182" s="44"/>
      <c r="G182" s="44" t="s">
        <v>410</v>
      </c>
      <c r="H182" s="45" t="n">
        <v>0</v>
      </c>
    </row>
    <row r="183" customFormat="false" ht="15" hidden="false" customHeight="false" outlineLevel="0" collapsed="false">
      <c r="B183" s="43"/>
      <c r="C183" s="44"/>
      <c r="D183" s="44"/>
      <c r="E183" s="44"/>
      <c r="F183" s="44"/>
      <c r="G183" s="44" t="s">
        <v>398</v>
      </c>
      <c r="H183" s="45" t="n">
        <v>0</v>
      </c>
    </row>
    <row r="184" customFormat="false" ht="15" hidden="false" customHeight="false" outlineLevel="0" collapsed="false">
      <c r="B184" s="43"/>
      <c r="C184" s="44"/>
      <c r="D184" s="44"/>
      <c r="E184" s="44"/>
      <c r="F184" s="44"/>
      <c r="G184" s="44" t="s">
        <v>400</v>
      </c>
      <c r="H184" s="45" t="n">
        <v>0</v>
      </c>
    </row>
    <row r="185" customFormat="false" ht="15" hidden="false" customHeight="false" outlineLevel="0" collapsed="false">
      <c r="B185" s="43"/>
      <c r="C185" s="44"/>
      <c r="D185" s="44"/>
      <c r="E185" s="44"/>
      <c r="F185" s="44"/>
      <c r="G185" s="44" t="s">
        <v>402</v>
      </c>
      <c r="H185" s="45" t="n">
        <v>0</v>
      </c>
    </row>
    <row r="186" customFormat="false" ht="15" hidden="false" customHeight="false" outlineLevel="0" collapsed="false">
      <c r="B186" s="43"/>
      <c r="C186" s="44"/>
      <c r="D186" s="44"/>
      <c r="E186" s="44"/>
      <c r="F186" s="44"/>
      <c r="G186" s="44" t="s">
        <v>404</v>
      </c>
      <c r="H186" s="45" t="n">
        <v>1</v>
      </c>
    </row>
    <row r="187" customFormat="false" ht="15" hidden="false" customHeight="false" outlineLevel="0" collapsed="false">
      <c r="B187" s="43"/>
      <c r="C187" s="44"/>
      <c r="D187" s="44"/>
      <c r="E187" s="44"/>
      <c r="F187" s="44"/>
      <c r="G187" s="44" t="s">
        <v>406</v>
      </c>
      <c r="H187" s="45" t="n">
        <v>1</v>
      </c>
    </row>
    <row r="188" customFormat="false" ht="15" hidden="false" customHeight="false" outlineLevel="0" collapsed="false">
      <c r="B188" s="48"/>
      <c r="C188" s="49"/>
      <c r="D188" s="49"/>
      <c r="E188" s="49"/>
      <c r="F188" s="49"/>
      <c r="G188" s="49" t="s">
        <v>408</v>
      </c>
      <c r="H188" s="5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16.77"/>
    <col collapsed="false" customWidth="true" hidden="false" outlineLevel="0" max="2" min="2" style="0" width="8.53"/>
    <col collapsed="false" customWidth="true" hidden="false" outlineLevel="0" max="3" min="3" style="0" width="21.33"/>
    <col collapsed="false" customWidth="true" hidden="false" outlineLevel="0" max="4" min="4" style="0" width="23.45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51" t="s">
        <v>3</v>
      </c>
      <c r="B1" s="51" t="s">
        <v>440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0" t="s">
        <v>4</v>
      </c>
      <c r="B2" s="0" t="s">
        <v>441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" hidden="false" customHeight="false" outlineLevel="0" collapsed="false">
      <c r="A3" s="0" t="s">
        <v>442</v>
      </c>
      <c r="B3" s="0" t="s">
        <v>7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5" hidden="false" customHeight="false" outlineLevel="0" collapsed="false">
      <c r="A4" s="0" t="s">
        <v>443</v>
      </c>
      <c r="B4" s="0" t="s">
        <v>444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customFormat="false" ht="15" hidden="false" customHeight="false" outlineLevel="0" collapsed="false">
      <c r="A5" s="0" t="s">
        <v>445</v>
      </c>
      <c r="B5" s="0" t="s">
        <v>446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customFormat="false" ht="15" hidden="false" customHeight="false" outlineLevel="0" collapsed="false">
      <c r="A6" s="0" t="s">
        <v>447</v>
      </c>
      <c r="B6" s="0" t="s">
        <v>448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customFormat="false" ht="15" hidden="false" customHeight="false" outlineLevel="0" collapsed="false">
      <c r="A7" s="0" t="s">
        <v>449</v>
      </c>
      <c r="B7" s="0" t="s">
        <v>450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customFormat="false" ht="15" hidden="false" customHeight="false" outlineLevel="0" collapsed="false">
      <c r="A8" s="0" t="s">
        <v>451</v>
      </c>
      <c r="B8" s="0" t="s">
        <v>452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customFormat="false" ht="15" hidden="false" customHeight="false" outlineLevel="0" collapsed="false">
      <c r="B9" s="0" t="s">
        <v>453</v>
      </c>
      <c r="C9" s="2"/>
      <c r="D9" s="2"/>
      <c r="E9" s="2"/>
      <c r="G9" s="2"/>
      <c r="H9" s="2"/>
      <c r="I9" s="2"/>
      <c r="J9" s="2"/>
      <c r="K9" s="2"/>
      <c r="L9" s="2"/>
    </row>
    <row r="10" customFormat="false" ht="15" hidden="false" customHeight="false" outlineLevel="0" collapsed="false">
      <c r="C10" s="2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15" hidden="false" customHeight="false" outlineLevel="0" collapsed="false">
      <c r="C11" s="2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15" hidden="false" customHeight="false" outlineLevel="0" collapsed="false"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5" hidden="false" customHeight="false" outlineLevel="0" collapsed="false"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5" hidden="false" customHeight="false" outlineLevel="0" collapsed="false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15" hidden="false" customHeight="false" outlineLevel="0" collapsed="false">
      <c r="C15" s="52" t="s">
        <v>454</v>
      </c>
      <c r="D15" s="53" t="s">
        <v>17</v>
      </c>
    </row>
    <row r="16" customFormat="false" ht="15" hidden="false" customHeight="false" outlineLevel="0" collapsed="false">
      <c r="C16" s="54" t="s">
        <v>4</v>
      </c>
      <c r="D16" s="55" t="s">
        <v>455</v>
      </c>
    </row>
    <row r="17" customFormat="false" ht="15" hidden="false" customHeight="false" outlineLevel="0" collapsed="false">
      <c r="C17" s="54" t="s">
        <v>4</v>
      </c>
      <c r="D17" s="55" t="s">
        <v>456</v>
      </c>
    </row>
    <row r="18" customFormat="false" ht="15" hidden="false" customHeight="false" outlineLevel="0" collapsed="false">
      <c r="C18" s="54" t="s">
        <v>4</v>
      </c>
      <c r="D18" s="55" t="s">
        <v>457</v>
      </c>
    </row>
    <row r="19" customFormat="false" ht="15" hidden="false" customHeight="false" outlineLevel="0" collapsed="false">
      <c r="C19" s="54" t="s">
        <v>4</v>
      </c>
      <c r="D19" s="55" t="s">
        <v>458</v>
      </c>
    </row>
    <row r="20" customFormat="false" ht="15" hidden="false" customHeight="false" outlineLevel="0" collapsed="false">
      <c r="C20" s="54" t="s">
        <v>4</v>
      </c>
      <c r="D20" s="55" t="s">
        <v>459</v>
      </c>
    </row>
    <row r="21" customFormat="false" ht="15" hidden="false" customHeight="false" outlineLevel="0" collapsed="false">
      <c r="C21" s="54" t="s">
        <v>442</v>
      </c>
      <c r="D21" s="55" t="s">
        <v>460</v>
      </c>
    </row>
    <row r="22" customFormat="false" ht="15" hidden="false" customHeight="false" outlineLevel="0" collapsed="false">
      <c r="C22" s="54" t="s">
        <v>442</v>
      </c>
      <c r="D22" s="55" t="s">
        <v>461</v>
      </c>
    </row>
    <row r="23" customFormat="false" ht="15" hidden="false" customHeight="false" outlineLevel="0" collapsed="false">
      <c r="C23" s="54" t="s">
        <v>442</v>
      </c>
      <c r="D23" s="55" t="s">
        <v>462</v>
      </c>
    </row>
    <row r="24" customFormat="false" ht="15" hidden="false" customHeight="false" outlineLevel="0" collapsed="false">
      <c r="C24" s="54" t="s">
        <v>442</v>
      </c>
      <c r="D24" s="55" t="s">
        <v>463</v>
      </c>
    </row>
    <row r="25" customFormat="false" ht="15" hidden="false" customHeight="false" outlineLevel="0" collapsed="false">
      <c r="C25" s="54" t="s">
        <v>442</v>
      </c>
      <c r="D25" s="55" t="s">
        <v>464</v>
      </c>
    </row>
    <row r="26" customFormat="false" ht="15" hidden="false" customHeight="false" outlineLevel="0" collapsed="false">
      <c r="C26" s="54" t="s">
        <v>443</v>
      </c>
      <c r="D26" s="55" t="s">
        <v>465</v>
      </c>
    </row>
    <row r="27" customFormat="false" ht="15" hidden="false" customHeight="false" outlineLevel="0" collapsed="false">
      <c r="C27" s="54" t="s">
        <v>443</v>
      </c>
      <c r="D27" s="55" t="s">
        <v>466</v>
      </c>
    </row>
    <row r="28" customFormat="false" ht="15" hidden="false" customHeight="false" outlineLevel="0" collapsed="false">
      <c r="C28" s="54" t="s">
        <v>443</v>
      </c>
      <c r="D28" s="55" t="s">
        <v>467</v>
      </c>
    </row>
    <row r="29" customFormat="false" ht="15" hidden="false" customHeight="false" outlineLevel="0" collapsed="false">
      <c r="C29" s="54" t="s">
        <v>445</v>
      </c>
      <c r="D29" s="55" t="s">
        <v>468</v>
      </c>
    </row>
    <row r="30" customFormat="false" ht="15" hidden="false" customHeight="false" outlineLevel="0" collapsed="false">
      <c r="C30" s="54" t="s">
        <v>445</v>
      </c>
      <c r="D30" s="55" t="s">
        <v>469</v>
      </c>
    </row>
    <row r="31" customFormat="false" ht="15" hidden="false" customHeight="false" outlineLevel="0" collapsed="false">
      <c r="C31" s="54" t="s">
        <v>447</v>
      </c>
      <c r="D31" s="55" t="s">
        <v>470</v>
      </c>
    </row>
    <row r="32" customFormat="false" ht="15" hidden="false" customHeight="false" outlineLevel="0" collapsed="false">
      <c r="C32" s="54" t="s">
        <v>449</v>
      </c>
      <c r="D32" s="55" t="s">
        <v>471</v>
      </c>
    </row>
    <row r="33" customFormat="false" ht="15" hidden="false" customHeight="false" outlineLevel="0" collapsed="false">
      <c r="C33" s="54" t="s">
        <v>449</v>
      </c>
      <c r="D33" s="55" t="s">
        <v>472</v>
      </c>
    </row>
    <row r="34" customFormat="false" ht="15" hidden="false" customHeight="false" outlineLevel="0" collapsed="false">
      <c r="C34" s="54" t="s">
        <v>451</v>
      </c>
      <c r="D34" s="55" t="s">
        <v>473</v>
      </c>
    </row>
    <row r="35" customFormat="false" ht="15" hidden="false" customHeight="false" outlineLevel="0" collapsed="false">
      <c r="C35" s="56" t="s">
        <v>451</v>
      </c>
      <c r="D35" s="57" t="s">
        <v>474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KPIT Technologies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2019-08-26T05:41:41Z</dcterms:created>
  <dc:creator>KPIT Technologies</dc:creator>
  <dc:description>Config ID: KPITGA PA PA 467_x005F_x000d_
Version: 1.0_x005F_x000d_
Date: 28-Nov-2019_x005F_x000d_
Comments: Initial Version</dc:description>
  <dc:language>en-IN</dc:language>
  <cp:lastModifiedBy>K Swethadharini</cp:lastModifiedBy>
  <dcterms:modified xsi:type="dcterms:W3CDTF">2020-03-13T05:48:02Z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KPIT Technologies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