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d.docs.live.net/0370a0a33d4d7958/Desktop/"/>
    </mc:Choice>
  </mc:AlternateContent>
  <xr:revisionPtr revIDLastSave="252" documentId="8_{DA5096A4-CB3A-4E6E-A015-135D793C2BA7}" xr6:coauthVersionLast="47" xr6:coauthVersionMax="47" xr10:uidLastSave="{90FAD31C-A3B5-42DE-97CA-ED57661B40EF}"/>
  <bookViews>
    <workbookView xWindow="780" yWindow="0" windowWidth="15615" windowHeight="10800" xr2:uid="{00000000-000D-0000-FFFF-FFFF00000000}"/>
  </bookViews>
  <sheets>
    <sheet name="Project schedule" sheetId="11" r:id="rId1"/>
    <sheet name="Sheet1" sheetId="13"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1" l="1"/>
  <c r="E10" i="11"/>
  <c r="H17" i="11"/>
  <c r="H7" i="11"/>
  <c r="F11" i="11" l="1"/>
  <c r="I5" i="11"/>
  <c r="H28" i="11"/>
  <c r="H25" i="11"/>
  <c r="H22" i="11"/>
  <c r="H8" i="11"/>
  <c r="H23" i="11" l="1"/>
  <c r="H24" i="11"/>
  <c r="H9" i="11"/>
  <c r="I6" i="11"/>
  <c r="H26" i="11" l="1"/>
  <c r="H11" i="11"/>
  <c r="H18" i="11"/>
  <c r="H16" i="11"/>
  <c r="J5" i="11"/>
  <c r="K5" i="11" s="1"/>
  <c r="L5" i="11" s="1"/>
  <c r="M5" i="11" s="1"/>
  <c r="N5" i="11" s="1"/>
  <c r="O5" i="11" s="1"/>
  <c r="P5" i="11" s="1"/>
  <c r="I4" i="11"/>
  <c r="H27" i="11" l="1"/>
  <c r="H19" i="11"/>
  <c r="H12" i="11"/>
  <c r="H14" i="11"/>
  <c r="P4" i="11"/>
  <c r="Q5" i="11"/>
  <c r="R5" i="11" s="1"/>
  <c r="S5" i="11" s="1"/>
  <c r="T5" i="11" s="1"/>
  <c r="U5" i="11" s="1"/>
  <c r="V5" i="11" s="1"/>
  <c r="W5" i="11" s="1"/>
  <c r="J6" i="11"/>
  <c r="H21" i="11" l="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X6" i="11" l="1"/>
  <c r="BY5" i="11"/>
  <c r="AR6" i="11"/>
  <c r="BY6" i="11" l="1"/>
  <c r="BZ5" i="11"/>
  <c r="BZ6" i="11" l="1"/>
  <c r="CA5" i="11"/>
  <c r="CB5" i="11" l="1"/>
  <c r="CA6" i="11"/>
  <c r="CA4" i="11"/>
  <c r="CB6" i="11" l="1"/>
  <c r="CC5" i="11"/>
  <c r="CC6" i="11" l="1"/>
  <c r="CD5" i="11"/>
  <c r="CD6" i="11" l="1"/>
  <c r="CE5" i="11"/>
  <c r="CE6" i="11" l="1"/>
  <c r="CF5" i="11"/>
  <c r="CF6" i="11" l="1"/>
  <c r="CG5" i="11"/>
  <c r="CG6" i="11" l="1"/>
  <c r="CH5" i="11"/>
  <c r="CI5" i="11" l="1"/>
  <c r="CH4" i="11"/>
  <c r="CH6" i="11"/>
  <c r="CI6" i="11" l="1"/>
  <c r="CJ5" i="11"/>
  <c r="CJ6" i="11" l="1"/>
  <c r="CK5" i="11"/>
  <c r="CL5" i="11" l="1"/>
  <c r="CK6" i="11"/>
  <c r="CL6" i="11" l="1"/>
  <c r="CM5" i="11"/>
  <c r="CN5" i="11" l="1"/>
  <c r="CN6" i="11" s="1"/>
  <c r="CM6" i="11"/>
</calcChain>
</file>

<file path=xl/sharedStrings.xml><?xml version="1.0" encoding="utf-8"?>
<sst xmlns="http://schemas.openxmlformats.org/spreadsheetml/2006/main" count="52" uniqueCount="40">
  <si>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</si>
  <si>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</si>
  <si>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</si>
  <si>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</si>
  <si>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</si>
  <si>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</si>
  <si>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</si>
  <si>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</si>
  <si>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</si>
  <si>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PackTrack</t>
  </si>
  <si>
    <t>Rasha Alsaleh</t>
  </si>
  <si>
    <t>Sdra Awameh</t>
  </si>
  <si>
    <t>Dalaa saqer</t>
  </si>
  <si>
    <t xml:space="preserve"> Team Member</t>
  </si>
  <si>
    <t>problem statement
Business case</t>
  </si>
  <si>
    <t>Dalaa</t>
  </si>
  <si>
    <t xml:space="preserve"> Project scope and
goals </t>
  </si>
  <si>
    <t>Design</t>
  </si>
  <si>
    <t>Part 1</t>
  </si>
  <si>
    <t xml:space="preserve"> planning &amp;
Requirements gathering </t>
  </si>
  <si>
    <t xml:space="preserve">SDLC Model </t>
  </si>
  <si>
    <t>Sdra</t>
  </si>
  <si>
    <t xml:space="preserve">Gantt chart </t>
  </si>
  <si>
    <t xml:space="preserve"> UI (mock up)</t>
  </si>
  <si>
    <t>Rasha</t>
  </si>
  <si>
    <t>Dalaa/Sdra/Rasha</t>
  </si>
  <si>
    <t>Functional Requirements</t>
  </si>
  <si>
    <t xml:space="preserve">Use Case Diagram </t>
  </si>
  <si>
    <t xml:space="preserve">  </t>
  </si>
  <si>
    <t xml:space="preserve"> Team lead</t>
  </si>
  <si>
    <t>System Architecture</t>
  </si>
  <si>
    <t xml:space="preserve">Class-Diagrams </t>
  </si>
  <si>
    <t>Design patterns</t>
  </si>
  <si>
    <t>ER</t>
  </si>
  <si>
    <t xml:space="preserve"> Implementation &amp;Test</t>
  </si>
  <si>
    <t>Codeing</t>
  </si>
  <si>
    <t>Sdra/Rasha/Dalaa</t>
  </si>
  <si>
    <t>Unit Test</t>
  </si>
  <si>
    <t xml:space="preserve">Video </t>
  </si>
  <si>
    <t xml:space="preserve">PowerPoint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</si>
</sst>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sz val="10"/>
      <color rgb="FF000000"/>
      <name val="Arial"/>
      <family val="2"/>
      <scheme val="minor"/>
    </font>
    <font>
      <b/>
      <sz val="40"/>
      <color theme="3" tint="9.9978637043366805E-2"/>
      <name val="Arial Black"/>
      <family val="2"/>
      <scheme val="major"/>
    </font>
    <font>
      <b/>
      <sz val="11"/>
      <color theme="3" tint="9.9978637043366805E-2"/>
      <name val="Arial"/>
      <family val="2"/>
      <scheme val="minor"/>
    </font>
    <font>
      <b/>
      <sz val="16"/>
      <color theme="3" tint="9.9978637043366805E-2"/>
      <name val="Arial"/>
      <family val="2"/>
      <scheme val="minor"/>
    </font>
    <font>
      <sz val="11"/>
      <color theme="3" tint="9.9978637043366805E-2"/>
      <name val="Arial"/>
      <family val="2"/>
      <scheme val="minor"/>
    </font>
    <font>
      <b/>
      <sz val="16"/>
      <color theme="3" tint="9.9978637043366805E-2"/>
      <name val="Arial Black"/>
      <family val="2"/>
      <scheme val="major"/>
    </font>
    <font>
      <sz val="11"/>
      <color theme="3" tint="9.9978637043366805E-2"/>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E0D3FE"/>
        <bgColor rgb="FF000000"/>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C1A9FC"/>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16" fillId="12" borderId="20" xfId="0" applyNumberFormat="1" applyFont="1" applyFill="1" applyBorder="1" applyAlignment="1">
      <alignment horizontal="center" vertical="center"/>
    </xf>
    <xf numFmtId="167" fontId="16" fillId="12" borderId="18" xfId="0" applyNumberFormat="1" applyFont="1" applyFill="1" applyBorder="1" applyAlignment="1">
      <alignment horizontal="center" vertical="center"/>
    </xf>
    <xf numFmtId="167"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4" fontId="14" fillId="3" borderId="6" xfId="10" applyFont="1" applyFill="1" applyBorder="1">
      <alignment horizontal="center" vertical="center"/>
    </xf>
    <xf numFmtId="0" fontId="4" fillId="0" borderId="4" xfId="0" applyFont="1" applyBorder="1" applyAlignment="1">
      <alignment vertical="center"/>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4"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4"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4"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4" fontId="14" fillId="0" borderId="0" xfId="10" applyFont="1" applyBorder="1">
      <alignment horizontal="center" vertical="center"/>
    </xf>
    <xf numFmtId="0" fontId="14" fillId="3" borderId="6" xfId="12" applyFont="1" applyFill="1" applyBorder="1" applyAlignment="1">
      <alignment horizontal="left" vertical="center" wrapText="1" indent="2"/>
    </xf>
    <xf numFmtId="0" fontId="14" fillId="3" borderId="7" xfId="12" applyFont="1" applyFill="1" applyBorder="1" applyAlignment="1">
      <alignment horizontal="left" vertical="center" wrapText="1" indent="2"/>
    </xf>
    <xf numFmtId="0" fontId="19" fillId="13" borderId="22" xfId="0" applyFont="1" applyFill="1" applyBorder="1" applyAlignment="1">
      <alignment horizontal="left" vertical="center" indent="2"/>
    </xf>
    <xf numFmtId="0" fontId="19" fillId="13" borderId="22" xfId="0" applyFont="1" applyFill="1" applyBorder="1" applyAlignment="1">
      <alignment vertical="center"/>
    </xf>
    <xf numFmtId="164" fontId="19" fillId="13" borderId="22" xfId="0" applyNumberFormat="1" applyFont="1" applyFill="1" applyBorder="1" applyAlignment="1">
      <alignment horizontal="center" vertical="center"/>
    </xf>
    <xf numFmtId="0" fontId="20" fillId="0" borderId="0" xfId="5" applyFont="1" applyAlignment="1">
      <alignment horizontal="left"/>
    </xf>
    <xf numFmtId="0" fontId="21" fillId="0" borderId="0" xfId="6" applyFont="1" applyAlignment="1">
      <alignment horizontal="left" vertical="center" indent="1"/>
    </xf>
    <xf numFmtId="0" fontId="21" fillId="0" borderId="0" xfId="7" applyFont="1" applyAlignment="1">
      <alignment vertical="center"/>
    </xf>
    <xf numFmtId="0" fontId="21" fillId="0" borderId="0" xfId="0" applyFont="1" applyAlignment="1">
      <alignment horizontal="left" vertical="center" indent="1"/>
    </xf>
    <xf numFmtId="0" fontId="21" fillId="0" borderId="0" xfId="0" applyFont="1" applyAlignment="1">
      <alignment vertical="center"/>
    </xf>
    <xf numFmtId="0" fontId="21" fillId="0" borderId="0" xfId="1" applyFont="1" applyAlignment="1" applyProtection="1">
      <alignment horizontal="left" vertical="center" indent="1"/>
    </xf>
    <xf numFmtId="0" fontId="19" fillId="13" borderId="22" xfId="0" applyFont="1" applyFill="1" applyBorder="1" applyAlignment="1">
      <alignment horizontal="left" vertical="center" wrapText="1" indent="2"/>
    </xf>
    <xf numFmtId="166" fontId="14" fillId="2" borderId="13" xfId="0" applyNumberFormat="1" applyFont="1" applyFill="1" applyBorder="1" applyAlignment="1">
      <alignment horizontal="center" vertical="center" wrapText="1"/>
    </xf>
    <xf numFmtId="166" fontId="14" fillId="2" borderId="19" xfId="0" applyNumberFormat="1" applyFont="1" applyFill="1" applyBorder="1" applyAlignment="1">
      <alignment horizontal="center" vertical="center" wrapText="1"/>
    </xf>
    <xf numFmtId="166" fontId="14" fillId="2" borderId="18" xfId="0" applyNumberFormat="1" applyFont="1" applyFill="1" applyBorder="1" applyAlignment="1">
      <alignment horizontal="center" vertical="center" wrapText="1"/>
    </xf>
    <xf numFmtId="0" fontId="15" fillId="11" borderId="16" xfId="0" applyFont="1" applyFill="1" applyBorder="1" applyAlignment="1">
      <alignment horizontal="center" vertical="center"/>
    </xf>
    <xf numFmtId="0" fontId="4" fillId="2" borderId="21" xfId="0" applyFont="1" applyFill="1" applyBorder="1"/>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2" fillId="0" borderId="0" xfId="8" applyFont="1" applyAlignment="1">
      <alignment horizontal="left"/>
    </xf>
    <xf numFmtId="0" fontId="23" fillId="0" borderId="0" xfId="0" applyFont="1"/>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5">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4"/>
      <tableStyleElement type="headerRow" dxfId="53"/>
      <tableStyleElement type="totalRow" dxfId="52"/>
      <tableStyleElement type="firstColumn" dxfId="51"/>
      <tableStyleElement type="lastColumn" dxfId="50"/>
      <tableStyleElement type="firstRowStripe" dxfId="49"/>
      <tableStyleElement type="secondRowStripe" dxfId="48"/>
      <tableStyleElement type="firstColumnStripe" dxfId="47"/>
      <tableStyleElement type="secondColumnStripe" dxfId="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339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F35"/>
  <sheetViews>
    <sheetView showGridLines="0" tabSelected="1" showRuler="0" zoomScale="40" zoomScaleNormal="42" zoomScalePageLayoutView="70" workbookViewId="0">
      <selection activeCell="CQ24" sqref="CQ24"/>
    </sheetView>
  </sheetViews>
  <sheetFormatPr defaultColWidth="8.75" defaultRowHeight="30" customHeight="1" x14ac:dyDescent="0.2"/>
  <cols>
    <col min="1" max="1" width="2.75" style="6"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2" width="2.75" customWidth="1"/>
    <col min="63" max="63" width="3.25" customWidth="1"/>
    <col min="64" max="70" width="2.75" customWidth="1"/>
    <col min="71" max="71" width="3.625" customWidth="1"/>
    <col min="72" max="72" width="3" customWidth="1"/>
    <col min="73" max="74" width="2.625" customWidth="1"/>
    <col min="75" max="78" width="2.75" customWidth="1"/>
    <col min="79" max="79" width="2.625" customWidth="1"/>
    <col min="80" max="81" width="2.75" customWidth="1"/>
    <col min="82" max="82" width="2.625" customWidth="1"/>
    <col min="83" max="84" width="2.75" customWidth="1"/>
    <col min="85" max="85" width="2.625" customWidth="1"/>
    <col min="86" max="90" width="2.75" customWidth="1"/>
    <col min="91" max="91" width="2.375" customWidth="1"/>
    <col min="92" max="92" width="2.5" customWidth="1"/>
  </cols>
  <sheetData>
    <row r="1" spans="1:92" ht="90" customHeight="1" x14ac:dyDescent="1.1000000000000001">
      <c r="A1" s="7"/>
      <c r="B1" s="84" t="s">
        <v>9</v>
      </c>
      <c r="C1" s="11"/>
      <c r="D1" s="12"/>
      <c r="E1" s="13"/>
      <c r="F1" s="14"/>
      <c r="H1" s="1"/>
      <c r="I1" s="99" t="s">
        <v>5</v>
      </c>
      <c r="J1" s="100"/>
      <c r="K1" s="100"/>
      <c r="L1" s="100"/>
      <c r="M1" s="100"/>
      <c r="N1" s="100"/>
      <c r="O1" s="100"/>
      <c r="P1" s="17"/>
      <c r="Q1" s="98">
        <v>45717</v>
      </c>
      <c r="R1" s="97"/>
      <c r="S1" s="97"/>
      <c r="T1" s="97"/>
      <c r="U1" s="97"/>
      <c r="V1" s="97"/>
      <c r="W1" s="97"/>
      <c r="X1" s="97"/>
      <c r="Y1" s="97"/>
      <c r="Z1" s="97"/>
    </row>
    <row r="2" spans="1:92" ht="30" customHeight="1" x14ac:dyDescent="0.5">
      <c r="B2" s="85" t="s">
        <v>10</v>
      </c>
      <c r="C2" s="86" t="s">
        <v>29</v>
      </c>
      <c r="D2" s="15"/>
      <c r="E2" s="16"/>
      <c r="F2" s="15"/>
      <c r="I2" s="99" t="s">
        <v>6</v>
      </c>
      <c r="J2" s="100"/>
      <c r="K2" s="100"/>
      <c r="L2" s="100"/>
      <c r="M2" s="100"/>
      <c r="N2" s="100"/>
      <c r="O2" s="100"/>
      <c r="P2" s="17"/>
      <c r="Q2" s="96">
        <v>2</v>
      </c>
      <c r="R2" s="97"/>
      <c r="S2" s="97"/>
      <c r="T2" s="97"/>
      <c r="U2" s="97"/>
      <c r="V2" s="97"/>
      <c r="W2" s="97"/>
      <c r="X2" s="97"/>
      <c r="Y2" s="97"/>
      <c r="Z2" s="97"/>
    </row>
    <row r="3" spans="1:92" s="18" customFormat="1" ht="30" customHeight="1" x14ac:dyDescent="0.2">
      <c r="A3" s="6"/>
      <c r="B3" s="87" t="s">
        <v>11</v>
      </c>
      <c r="C3" s="88" t="s">
        <v>13</v>
      </c>
      <c r="D3" s="19"/>
      <c r="E3" s="20"/>
      <c r="K3" s="18" t="s">
        <v>28</v>
      </c>
    </row>
    <row r="4" spans="1:92" s="18" customFormat="1" ht="30" customHeight="1" x14ac:dyDescent="0.2">
      <c r="A4" s="7"/>
      <c r="B4" s="89" t="s">
        <v>12</v>
      </c>
      <c r="C4" s="88" t="s">
        <v>13</v>
      </c>
      <c r="E4" s="21"/>
      <c r="I4" s="93">
        <f>I5</f>
        <v>45719</v>
      </c>
      <c r="J4" s="91"/>
      <c r="K4" s="91"/>
      <c r="L4" s="91"/>
      <c r="M4" s="91"/>
      <c r="N4" s="91"/>
      <c r="O4" s="91"/>
      <c r="P4" s="91">
        <f>P5</f>
        <v>45726</v>
      </c>
      <c r="Q4" s="91"/>
      <c r="R4" s="91"/>
      <c r="S4" s="91"/>
      <c r="T4" s="91"/>
      <c r="U4" s="91"/>
      <c r="V4" s="91"/>
      <c r="W4" s="91">
        <f>W5</f>
        <v>45733</v>
      </c>
      <c r="X4" s="91"/>
      <c r="Y4" s="91"/>
      <c r="Z4" s="91"/>
      <c r="AA4" s="91"/>
      <c r="AB4" s="91"/>
      <c r="AC4" s="91"/>
      <c r="AD4" s="91">
        <f>AD5</f>
        <v>45740</v>
      </c>
      <c r="AE4" s="91"/>
      <c r="AF4" s="91"/>
      <c r="AG4" s="91"/>
      <c r="AH4" s="91"/>
      <c r="AI4" s="91"/>
      <c r="AJ4" s="91"/>
      <c r="AK4" s="91">
        <f>AK5</f>
        <v>45747</v>
      </c>
      <c r="AL4" s="91"/>
      <c r="AM4" s="91"/>
      <c r="AN4" s="91"/>
      <c r="AO4" s="91"/>
      <c r="AP4" s="91"/>
      <c r="AQ4" s="91"/>
      <c r="AR4" s="91">
        <f>AR5</f>
        <v>45754</v>
      </c>
      <c r="AS4" s="91"/>
      <c r="AT4" s="91"/>
      <c r="AU4" s="91"/>
      <c r="AV4" s="91"/>
      <c r="AW4" s="91"/>
      <c r="AX4" s="91"/>
      <c r="AY4" s="91">
        <f>AY5</f>
        <v>45761</v>
      </c>
      <c r="AZ4" s="91"/>
      <c r="BA4" s="91"/>
      <c r="BB4" s="91"/>
      <c r="BC4" s="91"/>
      <c r="BD4" s="91"/>
      <c r="BE4" s="91"/>
      <c r="BF4" s="91">
        <f>BF5</f>
        <v>45768</v>
      </c>
      <c r="BG4" s="91"/>
      <c r="BH4" s="91"/>
      <c r="BI4" s="91"/>
      <c r="BJ4" s="91"/>
      <c r="BK4" s="91"/>
      <c r="BL4" s="92"/>
      <c r="BM4" s="91">
        <f>BM5</f>
        <v>45775</v>
      </c>
      <c r="BN4" s="91"/>
      <c r="BO4" s="91"/>
      <c r="BP4" s="91"/>
      <c r="BQ4" s="91"/>
      <c r="BR4" s="91"/>
      <c r="BS4" s="92"/>
      <c r="BT4" s="91">
        <f>BT5</f>
        <v>45782</v>
      </c>
      <c r="BU4" s="91"/>
      <c r="BV4" s="91"/>
      <c r="BW4" s="91"/>
      <c r="BX4" s="91"/>
      <c r="BY4" s="91"/>
      <c r="BZ4" s="92"/>
      <c r="CA4" s="91">
        <f>CA5</f>
        <v>45789</v>
      </c>
      <c r="CB4" s="91"/>
      <c r="CC4" s="91"/>
      <c r="CD4" s="91"/>
      <c r="CE4" s="91"/>
      <c r="CF4" s="91"/>
      <c r="CG4" s="92"/>
      <c r="CH4" s="91">
        <f>CH5</f>
        <v>45796</v>
      </c>
      <c r="CI4" s="91"/>
      <c r="CJ4" s="91"/>
      <c r="CK4" s="91"/>
      <c r="CL4" s="91"/>
      <c r="CM4" s="91"/>
      <c r="CN4" s="92"/>
    </row>
    <row r="5" spans="1:92" s="18" customFormat="1" ht="15" customHeight="1" x14ac:dyDescent="0.2">
      <c r="A5" s="101"/>
      <c r="B5" s="102" t="s">
        <v>3</v>
      </c>
      <c r="C5" s="104" t="s">
        <v>7</v>
      </c>
      <c r="D5" s="94" t="s">
        <v>0</v>
      </c>
      <c r="E5" s="94" t="s">
        <v>1</v>
      </c>
      <c r="F5" s="94" t="s">
        <v>2</v>
      </c>
      <c r="I5" s="22">
        <f>Project_Start-WEEKDAY(Project_Start,1)+2+7*(Display_Week-1)</f>
        <v>45719</v>
      </c>
      <c r="J5" s="22">
        <f>I5+1</f>
        <v>45720</v>
      </c>
      <c r="K5" s="22">
        <f t="shared" ref="K5:AX5" si="0">J5+1</f>
        <v>45721</v>
      </c>
      <c r="L5" s="22">
        <f t="shared" si="0"/>
        <v>45722</v>
      </c>
      <c r="M5" s="22">
        <f t="shared" si="0"/>
        <v>45723</v>
      </c>
      <c r="N5" s="22">
        <f t="shared" si="0"/>
        <v>45724</v>
      </c>
      <c r="O5" s="23">
        <f t="shared" si="0"/>
        <v>45725</v>
      </c>
      <c r="P5" s="24">
        <f>O5+1</f>
        <v>45726</v>
      </c>
      <c r="Q5" s="22">
        <f>P5+1</f>
        <v>45727</v>
      </c>
      <c r="R5" s="22">
        <f t="shared" si="0"/>
        <v>45728</v>
      </c>
      <c r="S5" s="22">
        <f t="shared" si="0"/>
        <v>45729</v>
      </c>
      <c r="T5" s="22">
        <f t="shared" si="0"/>
        <v>45730</v>
      </c>
      <c r="U5" s="22">
        <f t="shared" si="0"/>
        <v>45731</v>
      </c>
      <c r="V5" s="23">
        <f t="shared" si="0"/>
        <v>45732</v>
      </c>
      <c r="W5" s="24">
        <f>V5+1</f>
        <v>45733</v>
      </c>
      <c r="X5" s="22">
        <f>W5+1</f>
        <v>45734</v>
      </c>
      <c r="Y5" s="22">
        <f t="shared" si="0"/>
        <v>45735</v>
      </c>
      <c r="Z5" s="22">
        <f t="shared" si="0"/>
        <v>45736</v>
      </c>
      <c r="AA5" s="22">
        <f t="shared" si="0"/>
        <v>45737</v>
      </c>
      <c r="AB5" s="22">
        <f t="shared" si="0"/>
        <v>45738</v>
      </c>
      <c r="AC5" s="23">
        <f t="shared" si="0"/>
        <v>45739</v>
      </c>
      <c r="AD5" s="24">
        <f>AC5+1</f>
        <v>45740</v>
      </c>
      <c r="AE5" s="22">
        <f>AD5+1</f>
        <v>45741</v>
      </c>
      <c r="AF5" s="22">
        <f t="shared" si="0"/>
        <v>45742</v>
      </c>
      <c r="AG5" s="22">
        <f t="shared" si="0"/>
        <v>45743</v>
      </c>
      <c r="AH5" s="22">
        <f t="shared" si="0"/>
        <v>45744</v>
      </c>
      <c r="AI5" s="22">
        <f t="shared" si="0"/>
        <v>45745</v>
      </c>
      <c r="AJ5" s="23">
        <f t="shared" si="0"/>
        <v>45746</v>
      </c>
      <c r="AK5" s="24">
        <f>AJ5+1</f>
        <v>45747</v>
      </c>
      <c r="AL5" s="22">
        <f>AK5+1</f>
        <v>45748</v>
      </c>
      <c r="AM5" s="22">
        <f t="shared" si="0"/>
        <v>45749</v>
      </c>
      <c r="AN5" s="22">
        <f t="shared" si="0"/>
        <v>45750</v>
      </c>
      <c r="AO5" s="22">
        <f t="shared" si="0"/>
        <v>45751</v>
      </c>
      <c r="AP5" s="22">
        <f t="shared" si="0"/>
        <v>45752</v>
      </c>
      <c r="AQ5" s="23">
        <f t="shared" si="0"/>
        <v>45753</v>
      </c>
      <c r="AR5" s="24">
        <f>AQ5+1</f>
        <v>45754</v>
      </c>
      <c r="AS5" s="22">
        <f>AR5+1</f>
        <v>45755</v>
      </c>
      <c r="AT5" s="22">
        <f t="shared" si="0"/>
        <v>45756</v>
      </c>
      <c r="AU5" s="22">
        <f t="shared" si="0"/>
        <v>45757</v>
      </c>
      <c r="AV5" s="22">
        <f t="shared" si="0"/>
        <v>45758</v>
      </c>
      <c r="AW5" s="22">
        <f t="shared" si="0"/>
        <v>45759</v>
      </c>
      <c r="AX5" s="23">
        <f t="shared" si="0"/>
        <v>45760</v>
      </c>
      <c r="AY5" s="24">
        <f>AX5+1</f>
        <v>45761</v>
      </c>
      <c r="AZ5" s="22">
        <f>AY5+1</f>
        <v>45762</v>
      </c>
      <c r="BA5" s="22">
        <f t="shared" ref="BA5:BE5" si="1">AZ5+1</f>
        <v>45763</v>
      </c>
      <c r="BB5" s="22">
        <f t="shared" si="1"/>
        <v>45764</v>
      </c>
      <c r="BC5" s="22">
        <f t="shared" si="1"/>
        <v>45765</v>
      </c>
      <c r="BD5" s="22">
        <f t="shared" si="1"/>
        <v>45766</v>
      </c>
      <c r="BE5" s="23">
        <f t="shared" si="1"/>
        <v>45767</v>
      </c>
      <c r="BF5" s="24">
        <f>BE5+1</f>
        <v>45768</v>
      </c>
      <c r="BG5" s="22">
        <f>BF5+1</f>
        <v>45769</v>
      </c>
      <c r="BH5" s="22">
        <f t="shared" ref="BH5:BK5" si="2">BG5+1</f>
        <v>45770</v>
      </c>
      <c r="BI5" s="22">
        <f t="shared" si="2"/>
        <v>45771</v>
      </c>
      <c r="BJ5" s="22">
        <f t="shared" si="2"/>
        <v>45772</v>
      </c>
      <c r="BK5" s="22">
        <f t="shared" si="2"/>
        <v>45773</v>
      </c>
      <c r="BL5" s="22">
        <f>BK5+1</f>
        <v>45774</v>
      </c>
      <c r="BM5" s="24">
        <f>BL5+1</f>
        <v>45775</v>
      </c>
      <c r="BN5" s="22">
        <f>BM5+1</f>
        <v>45776</v>
      </c>
      <c r="BO5" s="22">
        <f t="shared" ref="BO5" si="3">BN5+1</f>
        <v>45777</v>
      </c>
      <c r="BP5" s="22">
        <f t="shared" ref="BP5" si="4">BO5+1</f>
        <v>45778</v>
      </c>
      <c r="BQ5" s="22">
        <f t="shared" ref="BQ5" si="5">BP5+1</f>
        <v>45779</v>
      </c>
      <c r="BR5" s="22">
        <f t="shared" ref="BR5" si="6">BQ5+1</f>
        <v>45780</v>
      </c>
      <c r="BS5" s="22">
        <f>BR5+1</f>
        <v>45781</v>
      </c>
      <c r="BT5" s="24">
        <f>BS5+1</f>
        <v>45782</v>
      </c>
      <c r="BU5" s="22">
        <f>BT5+1</f>
        <v>45783</v>
      </c>
      <c r="BV5" s="22">
        <f t="shared" ref="BV5" si="7">BU5+1</f>
        <v>45784</v>
      </c>
      <c r="BW5" s="22">
        <f t="shared" ref="BW5" si="8">BV5+1</f>
        <v>45785</v>
      </c>
      <c r="BX5" s="22">
        <f t="shared" ref="BX5" si="9">BW5+1</f>
        <v>45786</v>
      </c>
      <c r="BY5" s="22">
        <f t="shared" ref="BY5" si="10">BX5+1</f>
        <v>45787</v>
      </c>
      <c r="BZ5" s="22">
        <f>BY5+1</f>
        <v>45788</v>
      </c>
      <c r="CA5" s="24">
        <f>BZ5+1</f>
        <v>45789</v>
      </c>
      <c r="CB5" s="22">
        <f>CA5+1</f>
        <v>45790</v>
      </c>
      <c r="CC5" s="22">
        <f t="shared" ref="CC5" si="11">CB5+1</f>
        <v>45791</v>
      </c>
      <c r="CD5" s="22">
        <f t="shared" ref="CD5" si="12">CC5+1</f>
        <v>45792</v>
      </c>
      <c r="CE5" s="22">
        <f t="shared" ref="CE5" si="13">CD5+1</f>
        <v>45793</v>
      </c>
      <c r="CF5" s="22">
        <f t="shared" ref="CF5" si="14">CE5+1</f>
        <v>45794</v>
      </c>
      <c r="CG5" s="22">
        <f>CF5+1</f>
        <v>45795</v>
      </c>
      <c r="CH5" s="24">
        <f>CG5+1</f>
        <v>45796</v>
      </c>
      <c r="CI5" s="22">
        <f>CH5+1</f>
        <v>45797</v>
      </c>
      <c r="CJ5" s="22">
        <f t="shared" ref="CJ5" si="15">CI5+1</f>
        <v>45798</v>
      </c>
      <c r="CK5" s="22">
        <f t="shared" ref="CK5" si="16">CJ5+1</f>
        <v>45799</v>
      </c>
      <c r="CL5" s="22">
        <f t="shared" ref="CL5" si="17">CK5+1</f>
        <v>45800</v>
      </c>
      <c r="CM5" s="22">
        <f t="shared" ref="CM5" si="18">CL5+1</f>
        <v>45801</v>
      </c>
      <c r="CN5" s="22">
        <f>CM5+1</f>
        <v>45802</v>
      </c>
    </row>
    <row r="6" spans="1:92" s="18" customFormat="1" ht="15" customHeight="1" thickBot="1" x14ac:dyDescent="0.25">
      <c r="A6" s="101"/>
      <c r="B6" s="103"/>
      <c r="C6" s="95"/>
      <c r="D6" s="95"/>
      <c r="E6" s="95"/>
      <c r="F6" s="95"/>
      <c r="I6" s="25" t="str">
        <f t="shared" ref="I6:AN6" si="19">LEFT(TEXT(I5,"ddd"),1)</f>
        <v>M</v>
      </c>
      <c r="J6" s="26" t="str">
        <f t="shared" si="19"/>
        <v>T</v>
      </c>
      <c r="K6" s="26" t="str">
        <f t="shared" si="19"/>
        <v>W</v>
      </c>
      <c r="L6" s="26" t="str">
        <f t="shared" si="19"/>
        <v>T</v>
      </c>
      <c r="M6" s="26" t="str">
        <f t="shared" si="19"/>
        <v>F</v>
      </c>
      <c r="N6" s="26" t="str">
        <f t="shared" si="19"/>
        <v>S</v>
      </c>
      <c r="O6" s="26" t="str">
        <f t="shared" si="19"/>
        <v>S</v>
      </c>
      <c r="P6" s="26" t="str">
        <f t="shared" si="19"/>
        <v>M</v>
      </c>
      <c r="Q6" s="26" t="str">
        <f t="shared" si="19"/>
        <v>T</v>
      </c>
      <c r="R6" s="26" t="str">
        <f t="shared" si="19"/>
        <v>W</v>
      </c>
      <c r="S6" s="26" t="str">
        <f t="shared" si="19"/>
        <v>T</v>
      </c>
      <c r="T6" s="26" t="str">
        <f t="shared" si="19"/>
        <v>F</v>
      </c>
      <c r="U6" s="26" t="str">
        <f t="shared" si="19"/>
        <v>S</v>
      </c>
      <c r="V6" s="26" t="str">
        <f t="shared" si="19"/>
        <v>S</v>
      </c>
      <c r="W6" s="26" t="str">
        <f t="shared" si="19"/>
        <v>M</v>
      </c>
      <c r="X6" s="26" t="str">
        <f t="shared" si="19"/>
        <v>T</v>
      </c>
      <c r="Y6" s="26" t="str">
        <f t="shared" si="19"/>
        <v>W</v>
      </c>
      <c r="Z6" s="26" t="str">
        <f t="shared" si="19"/>
        <v>T</v>
      </c>
      <c r="AA6" s="26" t="str">
        <f t="shared" si="19"/>
        <v>F</v>
      </c>
      <c r="AB6" s="26" t="str">
        <f t="shared" si="19"/>
        <v>S</v>
      </c>
      <c r="AC6" s="26" t="str">
        <f t="shared" si="19"/>
        <v>S</v>
      </c>
      <c r="AD6" s="26" t="str">
        <f t="shared" si="19"/>
        <v>M</v>
      </c>
      <c r="AE6" s="26" t="str">
        <f t="shared" si="19"/>
        <v>T</v>
      </c>
      <c r="AF6" s="26" t="str">
        <f t="shared" si="19"/>
        <v>W</v>
      </c>
      <c r="AG6" s="26" t="str">
        <f t="shared" si="19"/>
        <v>T</v>
      </c>
      <c r="AH6" s="26" t="str">
        <f t="shared" si="19"/>
        <v>F</v>
      </c>
      <c r="AI6" s="26" t="str">
        <f t="shared" si="19"/>
        <v>S</v>
      </c>
      <c r="AJ6" s="26" t="str">
        <f t="shared" si="19"/>
        <v>S</v>
      </c>
      <c r="AK6" s="26" t="str">
        <f t="shared" si="19"/>
        <v>M</v>
      </c>
      <c r="AL6" s="26" t="str">
        <f t="shared" si="19"/>
        <v>T</v>
      </c>
      <c r="AM6" s="26" t="str">
        <f t="shared" si="19"/>
        <v>W</v>
      </c>
      <c r="AN6" s="26" t="str">
        <f t="shared" si="19"/>
        <v>T</v>
      </c>
      <c r="AO6" s="26" t="str">
        <f t="shared" ref="AO6:BL6" si="20">LEFT(TEXT(AO5,"ddd"),1)</f>
        <v>F</v>
      </c>
      <c r="AP6" s="26" t="str">
        <f t="shared" si="20"/>
        <v>S</v>
      </c>
      <c r="AQ6" s="26" t="str">
        <f t="shared" si="20"/>
        <v>S</v>
      </c>
      <c r="AR6" s="26" t="str">
        <f t="shared" si="20"/>
        <v>M</v>
      </c>
      <c r="AS6" s="26" t="str">
        <f t="shared" si="20"/>
        <v>T</v>
      </c>
      <c r="AT6" s="26" t="str">
        <f t="shared" si="20"/>
        <v>W</v>
      </c>
      <c r="AU6" s="26" t="str">
        <f t="shared" si="20"/>
        <v>T</v>
      </c>
      <c r="AV6" s="26" t="str">
        <f t="shared" si="20"/>
        <v>F</v>
      </c>
      <c r="AW6" s="26" t="str">
        <f t="shared" si="20"/>
        <v>S</v>
      </c>
      <c r="AX6" s="26" t="str">
        <f t="shared" si="20"/>
        <v>S</v>
      </c>
      <c r="AY6" s="26" t="str">
        <f t="shared" si="20"/>
        <v>M</v>
      </c>
      <c r="AZ6" s="26" t="str">
        <f t="shared" si="20"/>
        <v>T</v>
      </c>
      <c r="BA6" s="26" t="str">
        <f t="shared" si="20"/>
        <v>W</v>
      </c>
      <c r="BB6" s="26" t="str">
        <f t="shared" si="20"/>
        <v>T</v>
      </c>
      <c r="BC6" s="26" t="str">
        <f t="shared" si="20"/>
        <v>F</v>
      </c>
      <c r="BD6" s="26" t="str">
        <f t="shared" si="20"/>
        <v>S</v>
      </c>
      <c r="BE6" s="26" t="str">
        <f t="shared" si="20"/>
        <v>S</v>
      </c>
      <c r="BF6" s="26" t="str">
        <f t="shared" si="20"/>
        <v>M</v>
      </c>
      <c r="BG6" s="26" t="str">
        <f t="shared" si="20"/>
        <v>T</v>
      </c>
      <c r="BH6" s="26" t="str">
        <f t="shared" si="20"/>
        <v>W</v>
      </c>
      <c r="BI6" s="26" t="str">
        <f t="shared" si="20"/>
        <v>T</v>
      </c>
      <c r="BJ6" s="26" t="str">
        <f t="shared" si="20"/>
        <v>F</v>
      </c>
      <c r="BK6" s="26" t="str">
        <f t="shared" si="20"/>
        <v>S</v>
      </c>
      <c r="BL6" s="27" t="str">
        <f t="shared" si="20"/>
        <v>S</v>
      </c>
      <c r="BM6" s="26" t="str">
        <f t="shared" ref="BM6:BS6" si="21">LEFT(TEXT(BM5,"ddd"),1)</f>
        <v>M</v>
      </c>
      <c r="BN6" s="26" t="str">
        <f t="shared" si="21"/>
        <v>T</v>
      </c>
      <c r="BO6" s="26" t="str">
        <f t="shared" si="21"/>
        <v>W</v>
      </c>
      <c r="BP6" s="26" t="str">
        <f t="shared" si="21"/>
        <v>T</v>
      </c>
      <c r="BQ6" s="26" t="str">
        <f t="shared" si="21"/>
        <v>F</v>
      </c>
      <c r="BR6" s="26" t="str">
        <f t="shared" si="21"/>
        <v>S</v>
      </c>
      <c r="BS6" s="27" t="str">
        <f t="shared" si="21"/>
        <v>S</v>
      </c>
      <c r="BT6" s="26" t="str">
        <f t="shared" ref="BT6:CN6" si="22">LEFT(TEXT(BT5,"ddd"),1)</f>
        <v>M</v>
      </c>
      <c r="BU6" s="26" t="str">
        <f t="shared" si="22"/>
        <v>T</v>
      </c>
      <c r="BV6" s="26" t="str">
        <f t="shared" si="22"/>
        <v>W</v>
      </c>
      <c r="BW6" s="26" t="str">
        <f t="shared" si="22"/>
        <v>T</v>
      </c>
      <c r="BX6" s="26" t="str">
        <f t="shared" si="22"/>
        <v>F</v>
      </c>
      <c r="BY6" s="26" t="str">
        <f t="shared" si="22"/>
        <v>S</v>
      </c>
      <c r="BZ6" s="27" t="str">
        <f t="shared" si="22"/>
        <v>S</v>
      </c>
      <c r="CA6" s="26" t="str">
        <f t="shared" si="22"/>
        <v>M</v>
      </c>
      <c r="CB6" s="26" t="str">
        <f t="shared" si="22"/>
        <v>T</v>
      </c>
      <c r="CC6" s="26" t="str">
        <f t="shared" si="22"/>
        <v>W</v>
      </c>
      <c r="CD6" s="26" t="str">
        <f t="shared" si="22"/>
        <v>T</v>
      </c>
      <c r="CE6" s="26" t="str">
        <f t="shared" si="22"/>
        <v>F</v>
      </c>
      <c r="CF6" s="26" t="str">
        <f t="shared" si="22"/>
        <v>S</v>
      </c>
      <c r="CG6" s="27" t="str">
        <f t="shared" si="22"/>
        <v>S</v>
      </c>
      <c r="CH6" s="26" t="str">
        <f t="shared" si="22"/>
        <v>M</v>
      </c>
      <c r="CI6" s="26" t="str">
        <f t="shared" si="22"/>
        <v>T</v>
      </c>
      <c r="CJ6" s="26" t="str">
        <f t="shared" si="22"/>
        <v>W</v>
      </c>
      <c r="CK6" s="26" t="str">
        <f t="shared" si="22"/>
        <v>T</v>
      </c>
      <c r="CL6" s="26" t="str">
        <f t="shared" si="22"/>
        <v>F</v>
      </c>
      <c r="CM6" s="26" t="str">
        <f t="shared" si="22"/>
        <v>S</v>
      </c>
      <c r="CN6" s="27" t="str">
        <f t="shared" si="22"/>
        <v>S</v>
      </c>
    </row>
    <row r="7" spans="1:92" s="18" customFormat="1" ht="30" hidden="1" customHeight="1" thickBot="1" x14ac:dyDescent="0.25">
      <c r="A7" s="6" t="s">
        <v>4</v>
      </c>
      <c r="B7" s="28"/>
      <c r="C7" s="29"/>
      <c r="D7" s="28"/>
      <c r="E7" s="28"/>
      <c r="F7" s="28"/>
      <c r="H7" s="18"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7"/>
      <c r="BN7" s="37"/>
      <c r="BO7" s="37"/>
      <c r="BP7" s="37"/>
      <c r="BQ7" s="37"/>
      <c r="BR7" s="37"/>
    </row>
    <row r="8" spans="1:92" s="37" customFormat="1" ht="30" customHeight="1" thickBot="1" x14ac:dyDescent="0.25">
      <c r="A8" s="7"/>
      <c r="B8" s="31" t="s">
        <v>18</v>
      </c>
      <c r="C8" s="32"/>
      <c r="D8" s="33"/>
      <c r="E8" s="34"/>
      <c r="F8" s="35"/>
      <c r="G8" s="10"/>
      <c r="H8" s="5" t="str">
        <f t="shared" ref="H8:H28" si="23">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92" s="37" customFormat="1" ht="30" customHeight="1" thickBot="1" x14ac:dyDescent="0.25">
      <c r="A9" s="7"/>
      <c r="B9" s="81" t="s">
        <v>22</v>
      </c>
      <c r="C9" s="82" t="s">
        <v>21</v>
      </c>
      <c r="D9" s="39">
        <v>1</v>
      </c>
      <c r="E9" s="83">
        <v>45727</v>
      </c>
      <c r="F9" s="83">
        <v>45728</v>
      </c>
      <c r="G9" s="10"/>
      <c r="H9" s="5">
        <f t="shared" si="23"/>
        <v>2</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row>
    <row r="10" spans="1:92" s="37" customFormat="1" ht="30" customHeight="1" thickBot="1" x14ac:dyDescent="0.25">
      <c r="A10" s="7"/>
      <c r="B10" s="79" t="s">
        <v>14</v>
      </c>
      <c r="C10" s="38" t="s">
        <v>24</v>
      </c>
      <c r="D10" s="39">
        <v>1</v>
      </c>
      <c r="E10" s="40">
        <f>Project_Start+11</f>
        <v>45728</v>
      </c>
      <c r="F10" s="40">
        <f>E10+2</f>
        <v>45730</v>
      </c>
      <c r="G10" s="10"/>
      <c r="H10" s="5"/>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row>
    <row r="11" spans="1:92" s="37" customFormat="1" ht="30" customHeight="1" thickBot="1" x14ac:dyDescent="0.25">
      <c r="A11" s="7"/>
      <c r="B11" s="80" t="s">
        <v>16</v>
      </c>
      <c r="C11" s="42" t="s">
        <v>24</v>
      </c>
      <c r="D11" s="43">
        <v>1</v>
      </c>
      <c r="E11" s="44">
        <v>45730</v>
      </c>
      <c r="F11" s="44">
        <f>E11+2</f>
        <v>45732</v>
      </c>
      <c r="G11" s="10"/>
      <c r="H11" s="5">
        <f t="shared" si="23"/>
        <v>3</v>
      </c>
      <c r="I11" s="41"/>
      <c r="J11" s="41"/>
      <c r="K11" s="41"/>
      <c r="L11" s="41"/>
      <c r="M11" s="41"/>
      <c r="N11" s="41"/>
      <c r="O11" s="41"/>
      <c r="P11" s="41"/>
      <c r="Q11" s="41"/>
      <c r="R11" s="41"/>
      <c r="S11" s="41"/>
      <c r="T11" s="41"/>
      <c r="U11" s="45"/>
      <c r="V11" s="45"/>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row>
    <row r="12" spans="1:92" s="37" customFormat="1" ht="30" customHeight="1" thickBot="1" x14ac:dyDescent="0.25">
      <c r="A12" s="6"/>
      <c r="B12" s="81" t="s">
        <v>20</v>
      </c>
      <c r="C12" s="82" t="s">
        <v>21</v>
      </c>
      <c r="D12" s="43">
        <v>1</v>
      </c>
      <c r="E12" s="83">
        <v>45731</v>
      </c>
      <c r="F12" s="83">
        <v>45733</v>
      </c>
      <c r="G12" s="10"/>
      <c r="H12" s="5">
        <f t="shared" si="23"/>
        <v>3</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row>
    <row r="13" spans="1:92" s="37" customFormat="1" ht="30" customHeight="1" thickBot="1" x14ac:dyDescent="0.25">
      <c r="A13" s="6"/>
      <c r="B13" s="90" t="s">
        <v>19</v>
      </c>
      <c r="C13" s="82" t="s">
        <v>25</v>
      </c>
      <c r="D13" s="43">
        <v>1</v>
      </c>
      <c r="E13" s="83">
        <v>45732</v>
      </c>
      <c r="F13" s="83">
        <v>45735</v>
      </c>
      <c r="G13" s="10"/>
      <c r="H13" s="5"/>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row>
    <row r="14" spans="1:92" s="37" customFormat="1" ht="30" customHeight="1" thickBot="1" x14ac:dyDescent="0.25">
      <c r="A14" s="6"/>
      <c r="B14" s="81" t="s">
        <v>26</v>
      </c>
      <c r="C14" s="82" t="s">
        <v>15</v>
      </c>
      <c r="D14" s="43">
        <v>1</v>
      </c>
      <c r="E14" s="83">
        <v>45733</v>
      </c>
      <c r="F14" s="83">
        <v>45735</v>
      </c>
      <c r="G14" s="10"/>
      <c r="H14" s="5">
        <f t="shared" si="23"/>
        <v>3</v>
      </c>
      <c r="I14" s="41"/>
      <c r="J14" s="41"/>
      <c r="K14" s="41"/>
      <c r="L14" s="41"/>
      <c r="M14" s="41"/>
      <c r="N14" s="41"/>
      <c r="O14" s="41"/>
      <c r="P14" s="41"/>
      <c r="Q14" s="41"/>
      <c r="R14" s="41"/>
      <c r="S14" s="41"/>
      <c r="T14" s="41"/>
      <c r="U14" s="41"/>
      <c r="V14" s="41"/>
      <c r="W14" s="41"/>
      <c r="X14" s="41"/>
      <c r="Y14" s="45"/>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row>
    <row r="15" spans="1:92" s="37" customFormat="1" ht="30" customHeight="1" thickBot="1" x14ac:dyDescent="0.25">
      <c r="A15" s="6"/>
      <c r="B15" s="90" t="s">
        <v>23</v>
      </c>
      <c r="C15" s="82" t="s">
        <v>24</v>
      </c>
      <c r="D15" s="43">
        <v>1</v>
      </c>
      <c r="E15" s="83">
        <v>45734</v>
      </c>
      <c r="F15" s="83">
        <v>45736</v>
      </c>
      <c r="G15" s="10"/>
      <c r="H15" s="5"/>
      <c r="I15" s="41"/>
      <c r="J15" s="41"/>
      <c r="K15" s="41"/>
      <c r="L15" s="41"/>
      <c r="M15" s="41"/>
      <c r="N15" s="41"/>
      <c r="O15" s="41"/>
      <c r="P15" s="41"/>
      <c r="Q15" s="41"/>
      <c r="R15" s="41"/>
      <c r="S15" s="41"/>
      <c r="T15" s="41"/>
      <c r="U15" s="41"/>
      <c r="V15" s="41"/>
      <c r="W15" s="41"/>
      <c r="X15" s="41"/>
      <c r="Y15" s="45"/>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row>
    <row r="16" spans="1:92" s="37" customFormat="1" ht="30" customHeight="1" thickBot="1" x14ac:dyDescent="0.25">
      <c r="A16" s="6"/>
      <c r="B16" s="80" t="s">
        <v>27</v>
      </c>
      <c r="C16" s="42" t="s">
        <v>15</v>
      </c>
      <c r="D16" s="43">
        <v>1</v>
      </c>
      <c r="E16" s="44">
        <v>45735</v>
      </c>
      <c r="F16" s="44">
        <v>45738</v>
      </c>
      <c r="G16" s="10"/>
      <c r="H16" s="5">
        <f t="shared" si="23"/>
        <v>4</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row>
    <row r="17" spans="1:110" s="37" customFormat="1" ht="30" customHeight="1" thickBot="1" x14ac:dyDescent="0.25">
      <c r="A17" s="7"/>
      <c r="B17" s="46" t="s">
        <v>17</v>
      </c>
      <c r="C17" s="47"/>
      <c r="D17" s="48"/>
      <c r="E17" s="49"/>
      <c r="F17" s="50"/>
      <c r="G17" s="10"/>
      <c r="H17" s="5" t="str">
        <f t="shared" si="23"/>
        <v/>
      </c>
    </row>
    <row r="18" spans="1:110" s="37" customFormat="1" ht="30" customHeight="1" thickBot="1" x14ac:dyDescent="0.25">
      <c r="A18" s="7"/>
      <c r="B18" s="51" t="s">
        <v>30</v>
      </c>
      <c r="C18" s="52" t="s">
        <v>21</v>
      </c>
      <c r="D18" s="53">
        <v>0</v>
      </c>
      <c r="E18" s="54">
        <v>45740</v>
      </c>
      <c r="F18" s="54">
        <v>45743</v>
      </c>
      <c r="G18" s="10"/>
      <c r="H18" s="5">
        <f t="shared" si="23"/>
        <v>4</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row>
    <row r="19" spans="1:110" s="37" customFormat="1" ht="30" customHeight="1" thickBot="1" x14ac:dyDescent="0.25">
      <c r="A19" s="6"/>
      <c r="B19" s="51" t="s">
        <v>31</v>
      </c>
      <c r="C19" s="52" t="s">
        <v>15</v>
      </c>
      <c r="D19" s="53">
        <v>0</v>
      </c>
      <c r="E19" s="54">
        <v>45744</v>
      </c>
      <c r="F19" s="54">
        <v>45747</v>
      </c>
      <c r="G19" s="10"/>
      <c r="H19" s="5">
        <f t="shared" si="23"/>
        <v>4</v>
      </c>
      <c r="I19" s="41"/>
      <c r="J19" s="41"/>
      <c r="K19" s="41"/>
      <c r="L19" s="41"/>
      <c r="M19" s="41"/>
      <c r="N19" s="41"/>
      <c r="O19" s="41"/>
      <c r="P19" s="41"/>
      <c r="Q19" s="41"/>
      <c r="R19" s="41"/>
      <c r="S19" s="41"/>
      <c r="T19" s="41"/>
      <c r="U19" s="45"/>
      <c r="V19" s="45"/>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row>
    <row r="20" spans="1:110" s="37" customFormat="1" ht="30" customHeight="1" thickBot="1" x14ac:dyDescent="0.25">
      <c r="A20" s="6"/>
      <c r="B20" s="51" t="s">
        <v>32</v>
      </c>
      <c r="C20" s="52" t="s">
        <v>24</v>
      </c>
      <c r="D20" s="53">
        <v>0</v>
      </c>
      <c r="E20" s="54">
        <v>45751</v>
      </c>
      <c r="F20" s="54">
        <v>45755</v>
      </c>
      <c r="G20" s="10"/>
      <c r="H20" s="5">
        <f t="shared" si="23"/>
        <v>5</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row>
    <row r="21" spans="1:110" s="37" customFormat="1" ht="30" customHeight="1" thickBot="1" x14ac:dyDescent="0.25">
      <c r="A21" s="6"/>
      <c r="B21" s="51" t="s">
        <v>33</v>
      </c>
      <c r="C21" s="52" t="s">
        <v>21</v>
      </c>
      <c r="D21" s="53">
        <v>0</v>
      </c>
      <c r="E21" s="54">
        <v>45756</v>
      </c>
      <c r="F21" s="54">
        <v>45759</v>
      </c>
      <c r="G21" s="10"/>
      <c r="H21" s="5">
        <f t="shared" si="23"/>
        <v>4</v>
      </c>
      <c r="I21" s="41"/>
      <c r="J21" s="41"/>
      <c r="K21" s="41"/>
      <c r="L21" s="41"/>
      <c r="M21" s="41"/>
      <c r="N21" s="41"/>
      <c r="O21" s="41"/>
      <c r="P21" s="41"/>
      <c r="Q21" s="41"/>
      <c r="R21" s="41"/>
      <c r="S21" s="41"/>
      <c r="T21" s="41"/>
      <c r="U21" s="41"/>
      <c r="V21" s="41"/>
      <c r="W21" s="41"/>
      <c r="X21" s="41"/>
      <c r="Y21" s="45"/>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row>
    <row r="22" spans="1:110" s="37" customFormat="1" ht="30" customHeight="1" thickBot="1" x14ac:dyDescent="0.25">
      <c r="A22" s="6"/>
      <c r="B22" s="55" t="s">
        <v>34</v>
      </c>
      <c r="C22" s="56"/>
      <c r="D22" s="57"/>
      <c r="E22" s="58"/>
      <c r="F22" s="59"/>
      <c r="G22" s="10"/>
      <c r="H22" s="5" t="str">
        <f t="shared" si="23"/>
        <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row>
    <row r="23" spans="1:110" s="37" customFormat="1" ht="30" customHeight="1" thickBot="1" x14ac:dyDescent="0.25">
      <c r="A23" s="6"/>
      <c r="B23" s="61" t="s">
        <v>35</v>
      </c>
      <c r="C23" s="62" t="s">
        <v>36</v>
      </c>
      <c r="D23" s="63">
        <v>0</v>
      </c>
      <c r="E23" s="64">
        <v>45761</v>
      </c>
      <c r="F23" s="64">
        <v>45778</v>
      </c>
      <c r="G23" s="10"/>
      <c r="H23" s="5">
        <f t="shared" si="23"/>
        <v>18</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row>
    <row r="24" spans="1:110" s="37" customFormat="1" ht="30" customHeight="1" thickBot="1" x14ac:dyDescent="0.25">
      <c r="A24" s="6"/>
      <c r="B24" s="61" t="s">
        <v>37</v>
      </c>
      <c r="C24" s="62" t="s">
        <v>36</v>
      </c>
      <c r="D24" s="63">
        <v>0</v>
      </c>
      <c r="E24" s="64">
        <v>45779</v>
      </c>
      <c r="F24" s="64">
        <v>45789</v>
      </c>
      <c r="G24" s="10"/>
      <c r="H24" s="5">
        <f t="shared" si="23"/>
        <v>11</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row>
    <row r="25" spans="1:110" s="37" customFormat="1" ht="30" customHeight="1" thickBot="1" x14ac:dyDescent="0.25">
      <c r="A25" s="6"/>
      <c r="B25" s="65" t="s">
        <v>8</v>
      </c>
      <c r="C25" s="66"/>
      <c r="D25" s="67"/>
      <c r="E25" s="68"/>
      <c r="F25" s="69"/>
      <c r="G25" s="10"/>
      <c r="H25" s="5" t="str">
        <f t="shared" si="23"/>
        <v/>
      </c>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row>
    <row r="26" spans="1:110" s="37" customFormat="1" ht="30" customHeight="1" thickBot="1" x14ac:dyDescent="0.25">
      <c r="A26" s="6"/>
      <c r="B26" s="71" t="s">
        <v>38</v>
      </c>
      <c r="C26" s="72" t="s">
        <v>36</v>
      </c>
      <c r="D26" s="73">
        <v>0</v>
      </c>
      <c r="E26" s="74">
        <v>45790</v>
      </c>
      <c r="F26" s="74">
        <v>45793</v>
      </c>
      <c r="G26" s="10"/>
      <c r="H26" s="5">
        <f t="shared" si="23"/>
        <v>4</v>
      </c>
      <c r="I26" s="41"/>
      <c r="J26" s="41"/>
      <c r="K26" s="41"/>
      <c r="L26" s="41"/>
      <c r="M26" s="41"/>
      <c r="N26" s="41"/>
      <c r="O26" s="41"/>
      <c r="P26" s="41"/>
      <c r="Q26" s="41"/>
      <c r="R26" s="41"/>
      <c r="S26" s="41"/>
      <c r="T26" s="41"/>
      <c r="U26" s="41"/>
      <c r="V26" s="41"/>
      <c r="W26" s="41"/>
      <c r="X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row>
    <row r="27" spans="1:110" s="37" customFormat="1" ht="30" customHeight="1" thickBot="1" x14ac:dyDescent="0.25">
      <c r="A27" s="6"/>
      <c r="B27" s="71" t="s">
        <v>39</v>
      </c>
      <c r="C27" s="72" t="s">
        <v>36</v>
      </c>
      <c r="D27" s="73">
        <v>0</v>
      </c>
      <c r="E27" s="74">
        <v>45794</v>
      </c>
      <c r="F27" s="74">
        <v>45800</v>
      </c>
      <c r="G27" s="10"/>
      <c r="H27" s="5">
        <f t="shared" si="23"/>
        <v>7</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row>
    <row r="28" spans="1:110" s="37" customFormat="1" ht="30" customHeight="1" thickBot="1" x14ac:dyDescent="0.25">
      <c r="A28" s="6"/>
      <c r="B28" s="75"/>
      <c r="C28" s="76"/>
      <c r="D28" s="77"/>
      <c r="E28" s="78"/>
      <c r="F28" s="78"/>
      <c r="G28" s="10"/>
      <c r="H28" s="5" t="str">
        <f t="shared" si="23"/>
        <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110" ht="30" customHeight="1" x14ac:dyDescent="0.2">
      <c r="G29" s="3"/>
      <c r="CO29" s="37"/>
      <c r="CP29" s="37"/>
      <c r="CQ29" s="37"/>
      <c r="CR29" s="37"/>
      <c r="CS29" s="37"/>
      <c r="CT29" s="37"/>
      <c r="CU29" s="37"/>
      <c r="CV29" s="37"/>
      <c r="CW29" s="37"/>
      <c r="CX29" s="37"/>
      <c r="CY29" s="37"/>
      <c r="CZ29" s="37"/>
      <c r="DA29" s="37"/>
      <c r="DB29" s="37"/>
      <c r="DC29" s="37"/>
      <c r="DD29" s="37"/>
      <c r="DE29" s="37"/>
      <c r="DF29" s="37"/>
    </row>
    <row r="30" spans="1:110" ht="30" customHeight="1" x14ac:dyDescent="0.25">
      <c r="C30" s="9"/>
      <c r="F30" s="8"/>
      <c r="CO30" s="37"/>
      <c r="CP30" s="37"/>
      <c r="CQ30" s="37"/>
      <c r="CR30" s="37"/>
      <c r="CS30" s="37"/>
      <c r="CT30" s="37"/>
      <c r="CU30" s="37"/>
      <c r="CV30" s="37"/>
      <c r="CW30" s="37"/>
      <c r="CX30" s="37"/>
      <c r="CY30" s="37"/>
      <c r="CZ30" s="37"/>
      <c r="DA30" s="37"/>
      <c r="DB30" s="37"/>
      <c r="DC30" s="37"/>
      <c r="DD30" s="37"/>
      <c r="DE30" s="37"/>
      <c r="DF30" s="37"/>
    </row>
    <row r="31" spans="1:110" ht="30" customHeight="1" x14ac:dyDescent="0.2">
      <c r="C31" s="4"/>
      <c r="CO31" s="37"/>
      <c r="CP31" s="37"/>
      <c r="CQ31" s="37"/>
      <c r="CR31" s="37"/>
      <c r="CS31" s="37"/>
      <c r="CT31" s="37"/>
      <c r="CU31" s="37"/>
      <c r="CV31" s="37"/>
      <c r="CW31" s="37"/>
      <c r="CX31" s="37"/>
      <c r="CY31" s="37"/>
      <c r="CZ31" s="37"/>
      <c r="DA31" s="37"/>
      <c r="DB31" s="37"/>
      <c r="DC31" s="37"/>
      <c r="DD31" s="37"/>
      <c r="DE31" s="37"/>
      <c r="DF31" s="37"/>
    </row>
    <row r="32" spans="1:110" ht="30" customHeight="1" x14ac:dyDescent="0.2">
      <c r="CO32" s="37"/>
      <c r="CP32" s="37"/>
      <c r="CQ32" s="37"/>
      <c r="CR32" s="37"/>
      <c r="CS32" s="37"/>
      <c r="CT32" s="37"/>
      <c r="CU32" s="37"/>
      <c r="CV32" s="37"/>
      <c r="CW32" s="37"/>
      <c r="CX32" s="37"/>
      <c r="CY32" s="37"/>
      <c r="CZ32" s="37"/>
      <c r="DA32" s="37"/>
      <c r="DB32" s="37"/>
      <c r="DC32" s="37"/>
      <c r="DD32" s="37"/>
      <c r="DE32" s="37"/>
      <c r="DF32" s="37"/>
    </row>
    <row r="33" spans="93:110" ht="30" customHeight="1" x14ac:dyDescent="0.2">
      <c r="CO33" s="37"/>
      <c r="CP33" s="37"/>
      <c r="CQ33" s="37"/>
      <c r="CR33" s="37"/>
      <c r="CS33" s="37"/>
      <c r="CT33" s="37"/>
      <c r="CU33" s="37"/>
      <c r="CV33" s="37"/>
      <c r="CW33" s="37"/>
      <c r="CX33" s="37"/>
      <c r="CY33" s="37"/>
      <c r="CZ33" s="37"/>
      <c r="DA33" s="37"/>
      <c r="DB33" s="37"/>
      <c r="DC33" s="37"/>
      <c r="DD33" s="37"/>
      <c r="DE33" s="37"/>
      <c r="DF33" s="37"/>
    </row>
    <row r="34" spans="93:110" ht="30" customHeight="1" x14ac:dyDescent="0.2">
      <c r="CO34" s="37"/>
      <c r="CP34" s="37"/>
      <c r="CQ34" s="37"/>
      <c r="CR34" s="37"/>
      <c r="CS34" s="37"/>
      <c r="CT34" s="37"/>
      <c r="CU34" s="37"/>
      <c r="CV34" s="37"/>
      <c r="CW34" s="37"/>
      <c r="CX34" s="37"/>
      <c r="CY34" s="37"/>
      <c r="CZ34" s="37"/>
      <c r="DA34" s="37"/>
      <c r="DB34" s="37"/>
      <c r="DC34" s="37"/>
      <c r="DD34" s="37"/>
      <c r="DE34" s="37"/>
      <c r="DF34" s="37"/>
    </row>
    <row r="35" spans="93:110" ht="30" customHeight="1" x14ac:dyDescent="0.2">
      <c r="CO35" s="37"/>
      <c r="CP35" s="37"/>
      <c r="CQ35" s="37"/>
      <c r="CR35" s="37"/>
      <c r="CS35" s="37"/>
      <c r="CT35" s="37"/>
      <c r="CU35" s="37"/>
      <c r="CV35" s="37"/>
      <c r="CW35" s="37"/>
      <c r="CX35" s="37"/>
      <c r="CY35" s="37"/>
      <c r="CZ35" s="37"/>
      <c r="DA35" s="37"/>
      <c r="DB35" s="37"/>
      <c r="DC35" s="37"/>
      <c r="DD35" s="37"/>
      <c r="DE35" s="37"/>
      <c r="DF35" s="37"/>
    </row>
  </sheetData>
  <mergeCells count="22">
    <mergeCell ref="A5:A6"/>
    <mergeCell ref="B5:B6"/>
    <mergeCell ref="C5:C6"/>
    <mergeCell ref="D5:D6"/>
    <mergeCell ref="E5:E6"/>
    <mergeCell ref="AR4:AX4"/>
    <mergeCell ref="AY4:BE4"/>
    <mergeCell ref="F5:F6"/>
    <mergeCell ref="Q2:Z2"/>
    <mergeCell ref="Q1:Z1"/>
    <mergeCell ref="I1:O1"/>
    <mergeCell ref="I2:O2"/>
    <mergeCell ref="I4:O4"/>
    <mergeCell ref="P4:V4"/>
    <mergeCell ref="W4:AC4"/>
    <mergeCell ref="AD4:AJ4"/>
    <mergeCell ref="AK4:AQ4"/>
    <mergeCell ref="BM4:BS4"/>
    <mergeCell ref="BT4:BZ4"/>
    <mergeCell ref="CA4:CG4"/>
    <mergeCell ref="CH4:CN4"/>
    <mergeCell ref="BF4:BL4"/>
  </mergeCells>
  <conditionalFormatting sqref="D7:D28">
    <cfRule type="dataBar" priority="8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6:X26 Z26:BK26 BL26:CN27 I27:BK27">
    <cfRule type="expression" dxfId="45" priority="101">
      <formula>AND(task_start&lt;=I$5,ROUNDDOWN((task_end-task_start+1)*task_progress,0)+task_start-1&gt;=I$5)</formula>
    </cfRule>
  </conditionalFormatting>
  <conditionalFormatting sqref="I26:X26 Z26:BK26 BM26:CN27 I27:BK27">
    <cfRule type="expression" dxfId="44" priority="102" stopIfTrue="1">
      <formula>AND(task_end&gt;=I$5,task_start&lt;J$5)</formula>
    </cfRule>
  </conditionalFormatting>
  <conditionalFormatting sqref="I4:BK25 I26:X26 Z26:BK26 BM26:CN27 I27:BK27">
    <cfRule type="expression" dxfId="43" priority="66">
      <formula>AND(TODAY()&gt;=I$5, TODAY()&lt;J$5)</formula>
    </cfRule>
  </conditionalFormatting>
  <conditionalFormatting sqref="I9:BK16">
    <cfRule type="expression" dxfId="42" priority="72" stopIfTrue="1">
      <formula>AND(task_end&gt;=I$5,task_start&lt;J$5)</formula>
    </cfRule>
  </conditionalFormatting>
  <conditionalFormatting sqref="I18:BK21">
    <cfRule type="expression" dxfId="41" priority="70" stopIfTrue="1">
      <formula>AND(task_end&gt;=I$5,task_start&lt;J$5)</formula>
    </cfRule>
  </conditionalFormatting>
  <conditionalFormatting sqref="I23:BK24">
    <cfRule type="expression" dxfId="40" priority="68" stopIfTrue="1">
      <formula>AND(task_end&gt;=I$5,task_start&lt;J$5)</formula>
    </cfRule>
  </conditionalFormatting>
  <conditionalFormatting sqref="I9:CN16">
    <cfRule type="expression" dxfId="39" priority="26">
      <formula>AND(task_start&lt;=I$5,ROUNDDOWN((task_end-task_start+1)*task_progress,0)+task_start-1&gt;=I$5)</formula>
    </cfRule>
  </conditionalFormatting>
  <conditionalFormatting sqref="I18:CN21">
    <cfRule type="expression" dxfId="38" priority="17">
      <formula>AND(task_start&lt;=I$5,ROUNDDOWN((task_end-task_start+1)*task_progress,0)+task_start-1&gt;=I$5)</formula>
    </cfRule>
  </conditionalFormatting>
  <conditionalFormatting sqref="I23:CN24">
    <cfRule type="expression" dxfId="37" priority="2">
      <formula>AND(task_start&lt;=I$5,ROUNDDOWN((task_end-task_start+1)*task_progress,0)+task_start-1&gt;=I$5)</formula>
    </cfRule>
  </conditionalFormatting>
  <conditionalFormatting sqref="BL9:BL16">
    <cfRule type="expression" dxfId="36" priority="120" stopIfTrue="1">
      <formula>AND(task_end&gt;=BL$5,task_start&lt;BN$5)</formula>
    </cfRule>
  </conditionalFormatting>
  <conditionalFormatting sqref="BL18:BL21">
    <cfRule type="expression" dxfId="35" priority="124" stopIfTrue="1">
      <formula>AND(task_end&gt;=BL$5,task_start&lt;BN$5)</formula>
    </cfRule>
  </conditionalFormatting>
  <conditionalFormatting sqref="BL23:BL24">
    <cfRule type="expression" dxfId="34" priority="128" stopIfTrue="1">
      <formula>AND(task_end&gt;=BL$5,task_start&lt;BN$5)</formula>
    </cfRule>
  </conditionalFormatting>
  <conditionalFormatting sqref="BL26:BL27 BL4:BL6 BL7:BR8 BL9:BL16 BL17:BR17 BL18:BL21 BL22:BR22 BL23:BL24 BL25:BR25">
    <cfRule type="expression" dxfId="33" priority="112">
      <formula>AND(TODAY()&gt;=BL$5, TODAY()&lt;BN$5)</formula>
    </cfRule>
  </conditionalFormatting>
  <conditionalFormatting sqref="BL26:BL27">
    <cfRule type="expression" dxfId="32" priority="106" stopIfTrue="1">
      <formula>AND(task_end&gt;=BL$5,task_start&lt;BN$5)</formula>
    </cfRule>
  </conditionalFormatting>
  <conditionalFormatting sqref="BM4:BR6">
    <cfRule type="expression" dxfId="31" priority="64">
      <formula>AND(TODAY()&gt;=BM$5, TODAY()&lt;BN$5)</formula>
    </cfRule>
  </conditionalFormatting>
  <conditionalFormatting sqref="BM9:BT12">
    <cfRule type="expression" dxfId="30" priority="54" stopIfTrue="1">
      <formula>AND(task_end&gt;=BM$5,task_start&lt;BN$5)</formula>
    </cfRule>
    <cfRule type="expression" dxfId="29" priority="52">
      <formula>AND(TODAY()&gt;=BM$5, TODAY()&lt;BN$5)</formula>
    </cfRule>
  </conditionalFormatting>
  <conditionalFormatting sqref="BM13:CK16">
    <cfRule type="expression" dxfId="28" priority="31">
      <formula>AND(TODAY()&gt;=BM$5, TODAY()&lt;BN$5)</formula>
    </cfRule>
    <cfRule type="expression" dxfId="27" priority="33" stopIfTrue="1">
      <formula>AND(task_end&gt;=BM$5,task_start&lt;BN$5)</formula>
    </cfRule>
  </conditionalFormatting>
  <conditionalFormatting sqref="BM18:CN21">
    <cfRule type="expression" dxfId="26" priority="16">
      <formula>AND(TODAY()&gt;=BM$5, TODAY()&lt;BN$5)</formula>
    </cfRule>
    <cfRule type="expression" dxfId="25" priority="18" stopIfTrue="1">
      <formula>AND(task_end&gt;=BM$5,task_start&lt;BN$5)</formula>
    </cfRule>
  </conditionalFormatting>
  <conditionalFormatting sqref="BM23:CN24">
    <cfRule type="expression" dxfId="24" priority="3" stopIfTrue="1">
      <formula>AND(task_end&gt;=BM$5,task_start&lt;BN$5)</formula>
    </cfRule>
    <cfRule type="expression" dxfId="23" priority="1">
      <formula>AND(TODAY()&gt;=BM$5, TODAY()&lt;BN$5)</formula>
    </cfRule>
  </conditionalFormatting>
  <conditionalFormatting sqref="BS4:BS6">
    <cfRule type="expression" dxfId="22" priority="65">
      <formula>AND(TODAY()&gt;=BS$5, TODAY()&lt;BU$5)</formula>
    </cfRule>
  </conditionalFormatting>
  <conditionalFormatting sqref="BT4:BY6">
    <cfRule type="expression" dxfId="21" priority="62">
      <formula>AND(TODAY()&gt;=BT$5, TODAY()&lt;BU$5)</formula>
    </cfRule>
  </conditionalFormatting>
  <conditionalFormatting sqref="BU9:BU12">
    <cfRule type="expression" dxfId="20" priority="55">
      <formula>AND(TODAY()&gt;=BU$5, TODAY()&lt;BW$5)</formula>
    </cfRule>
    <cfRule type="expression" dxfId="19" priority="57" stopIfTrue="1">
      <formula>AND(task_end&gt;=BU$5,task_start&lt;BW$5)</formula>
    </cfRule>
  </conditionalFormatting>
  <conditionalFormatting sqref="BV9:CC12">
    <cfRule type="expression" dxfId="18" priority="48" stopIfTrue="1">
      <formula>AND(task_end&gt;=BV$5,task_start&lt;BW$5)</formula>
    </cfRule>
    <cfRule type="expression" dxfId="17" priority="46">
      <formula>AND(TODAY()&gt;=BV$5, TODAY()&lt;BW$5)</formula>
    </cfRule>
  </conditionalFormatting>
  <conditionalFormatting sqref="BZ4:BZ6">
    <cfRule type="expression" dxfId="16" priority="63">
      <formula>AND(TODAY()&gt;=BZ$5, TODAY()&lt;CB$5)</formula>
    </cfRule>
  </conditionalFormatting>
  <conditionalFormatting sqref="CA4:CF6">
    <cfRule type="expression" dxfId="15" priority="60">
      <formula>AND(TODAY()&gt;=CA$5, TODAY()&lt;CB$5)</formula>
    </cfRule>
  </conditionalFormatting>
  <conditionalFormatting sqref="CD9:CD12">
    <cfRule type="expression" dxfId="14" priority="49">
      <formula>AND(TODAY()&gt;=CD$5, TODAY()&lt;CF$5)</formula>
    </cfRule>
    <cfRule type="expression" dxfId="13" priority="51" stopIfTrue="1">
      <formula>AND(task_end&gt;=CD$5,task_start&lt;CF$5)</formula>
    </cfRule>
  </conditionalFormatting>
  <conditionalFormatting sqref="CE9:CL12">
    <cfRule type="expression" dxfId="12" priority="40">
      <formula>AND(TODAY()&gt;=CE$5, TODAY()&lt;CF$5)</formula>
    </cfRule>
    <cfRule type="expression" dxfId="11" priority="42" stopIfTrue="1">
      <formula>AND(task_end&gt;=CE$5,task_start&lt;CF$5)</formula>
    </cfRule>
  </conditionalFormatting>
  <conditionalFormatting sqref="CG4:CG6">
    <cfRule type="expression" dxfId="10" priority="61">
      <formula>AND(TODAY()&gt;=CG$5, TODAY()&lt;CI$5)</formula>
    </cfRule>
  </conditionalFormatting>
  <conditionalFormatting sqref="CH4:CM6">
    <cfRule type="expression" dxfId="9" priority="58">
      <formula>AND(TODAY()&gt;=CH$5, TODAY()&lt;CI$5)</formula>
    </cfRule>
  </conditionalFormatting>
  <conditionalFormatting sqref="CL13:CL16">
    <cfRule type="expression" dxfId="8" priority="34">
      <formula>AND(TODAY()&gt;=CL$5, TODAY()&lt;CN$5)</formula>
    </cfRule>
    <cfRule type="expression" dxfId="7" priority="36" stopIfTrue="1">
      <formula>AND(task_end&gt;=CL$5,task_start&lt;CN$5)</formula>
    </cfRule>
  </conditionalFormatting>
  <conditionalFormatting sqref="CM9:CM12">
    <cfRule type="expression" dxfId="6" priority="43">
      <formula>AND(TODAY()&gt;=CM$5, TODAY()&lt;CO$5)</formula>
    </cfRule>
    <cfRule type="expression" dxfId="5" priority="45" stopIfTrue="1">
      <formula>AND(task_end&gt;=CM$5,task_start&lt;CO$5)</formula>
    </cfRule>
  </conditionalFormatting>
  <conditionalFormatting sqref="CM13:CM16">
    <cfRule type="expression" dxfId="4" priority="28">
      <formula>AND(TODAY()&gt;=CM$5, TODAY()&lt;CN$5)</formula>
    </cfRule>
    <cfRule type="expression" dxfId="3" priority="30" stopIfTrue="1">
      <formula>AND(task_end&gt;=CM$5,task_start&lt;CN$5)</formula>
    </cfRule>
  </conditionalFormatting>
  <conditionalFormatting sqref="CN4:CN6">
    <cfRule type="expression" dxfId="2" priority="59">
      <formula>AND(TODAY()&gt;=CN$5, TODAY()&lt;CP$5)</formula>
    </cfRule>
  </conditionalFormatting>
  <conditionalFormatting sqref="CN9:CN16">
    <cfRule type="expression" dxfId="1" priority="25">
      <formula>AND(TODAY()&gt;=CN$5, TODAY()&lt;CO$5)</formula>
    </cfRule>
    <cfRule type="expression" dxfId="0" priority="27" stopIfTrue="1">
      <formula>AND(task_end&gt;=CN$5,task_start&lt;CO$5)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5"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1DF3-5DA1-40DA-983F-B17E7D7748B5}">
  <dimension ref="A1"/>
  <sheetViews>
    <sheetView workbookViewId="0">
      <selection activeCell="B15" sqref="B10:D15"/>
    </sheetView>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Sheet1</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sdra awameh</dc:creator>
  <dc:description/>
  <cp:lastModifiedBy>sdra awameh</cp:lastModifiedBy>
  <dcterms:created xsi:type="dcterms:W3CDTF">2022-03-11T22:41:12Z</dcterms:created>
  <dcterms:modified xsi:type="dcterms:W3CDTF">2025-04-09T06:28:35Z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