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Launchcode\BU\Advanced Analytics with R\Blogs\Simple Linear Regression\"/>
    </mc:Choice>
  </mc:AlternateContent>
  <xr:revisionPtr revIDLastSave="0" documentId="8_{AB950872-A955-40E3-917A-47966442AFD6}" xr6:coauthVersionLast="46" xr6:coauthVersionMax="46" xr10:uidLastSave="{00000000-0000-0000-0000-000000000000}"/>
  <bookViews>
    <workbookView xWindow="-120" yWindow="-120" windowWidth="29040" windowHeight="15840" xr2:uid="{AB012A82-C39D-4A2F-82CD-196DBD72C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D36" i="1"/>
  <c r="E8" i="1"/>
  <c r="E9" i="1"/>
  <c r="E12" i="1"/>
  <c r="E13" i="1"/>
  <c r="E16" i="1"/>
  <c r="E17" i="1"/>
  <c r="E20" i="1"/>
  <c r="E21" i="1"/>
  <c r="E24" i="1"/>
  <c r="E25" i="1"/>
  <c r="E28" i="1"/>
  <c r="E29" i="1"/>
  <c r="E32" i="1"/>
  <c r="E33" i="1"/>
  <c r="C6" i="1"/>
  <c r="E6" i="1" s="1"/>
  <c r="C7" i="1"/>
  <c r="E7" i="1" s="1"/>
  <c r="C8" i="1"/>
  <c r="F8" i="1" s="1"/>
  <c r="C9" i="1"/>
  <c r="F9" i="1" s="1"/>
  <c r="C10" i="1"/>
  <c r="E10" i="1" s="1"/>
  <c r="C11" i="1"/>
  <c r="F11" i="1" s="1"/>
  <c r="C12" i="1"/>
  <c r="F12" i="1" s="1"/>
  <c r="C13" i="1"/>
  <c r="F13" i="1" s="1"/>
  <c r="C14" i="1"/>
  <c r="E14" i="1" s="1"/>
  <c r="C15" i="1"/>
  <c r="E15" i="1" s="1"/>
  <c r="C16" i="1"/>
  <c r="F16" i="1" s="1"/>
  <c r="C17" i="1"/>
  <c r="F17" i="1" s="1"/>
  <c r="C18" i="1"/>
  <c r="E18" i="1" s="1"/>
  <c r="C19" i="1"/>
  <c r="F19" i="1" s="1"/>
  <c r="C20" i="1"/>
  <c r="F20" i="1" s="1"/>
  <c r="C21" i="1"/>
  <c r="F21" i="1" s="1"/>
  <c r="C22" i="1"/>
  <c r="E22" i="1" s="1"/>
  <c r="C23" i="1"/>
  <c r="E23" i="1" s="1"/>
  <c r="C24" i="1"/>
  <c r="F24" i="1" s="1"/>
  <c r="C25" i="1"/>
  <c r="F25" i="1" s="1"/>
  <c r="C26" i="1"/>
  <c r="E26" i="1" s="1"/>
  <c r="C27" i="1"/>
  <c r="F27" i="1" s="1"/>
  <c r="C28" i="1"/>
  <c r="F28" i="1" s="1"/>
  <c r="C29" i="1"/>
  <c r="F29" i="1" s="1"/>
  <c r="C30" i="1"/>
  <c r="E30" i="1" s="1"/>
  <c r="C31" i="1"/>
  <c r="E31" i="1" s="1"/>
  <c r="C32" i="1"/>
  <c r="F32" i="1" s="1"/>
  <c r="C33" i="1"/>
  <c r="F33" i="1" s="1"/>
  <c r="C34" i="1"/>
  <c r="E34" i="1" s="1"/>
  <c r="C5" i="1"/>
  <c r="E5" i="1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5" i="1"/>
  <c r="D35" i="1" s="1"/>
  <c r="F6" i="1" l="1"/>
  <c r="F31" i="1"/>
  <c r="F23" i="1"/>
  <c r="F15" i="1"/>
  <c r="F7" i="1"/>
  <c r="E27" i="1"/>
  <c r="E19" i="1"/>
  <c r="E11" i="1"/>
  <c r="E35" i="1" s="1"/>
  <c r="F34" i="1"/>
  <c r="F30" i="1"/>
  <c r="F26" i="1"/>
  <c r="F22" i="1"/>
  <c r="F18" i="1"/>
  <c r="F14" i="1"/>
  <c r="F10" i="1"/>
  <c r="F5" i="1"/>
  <c r="F35" i="1" l="1"/>
</calcChain>
</file>

<file path=xl/sharedStrings.xml><?xml version="1.0" encoding="utf-8"?>
<sst xmlns="http://schemas.openxmlformats.org/spreadsheetml/2006/main" count="13" uniqueCount="12">
  <si>
    <t>arm (x)</t>
  </si>
  <si>
    <t>leg (y-i)</t>
  </si>
  <si>
    <t>y_ihat</t>
  </si>
  <si>
    <t>y_bar</t>
  </si>
  <si>
    <t>(y_i - y_bar)**2</t>
  </si>
  <si>
    <t>Total SS</t>
  </si>
  <si>
    <t>Reg SS</t>
  </si>
  <si>
    <t>Res SS</t>
  </si>
  <si>
    <t>(y_ihat- y_bar)**2</t>
  </si>
  <si>
    <t>(y_i- y_ihat)**2</t>
  </si>
  <si>
    <t xml:space="preserve">SUM = </t>
  </si>
  <si>
    <t xml:space="preserve">R-Squared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</si>
</sst>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165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5579-F8F8-4F47-92D8-9EF7B6B762DA}">
  <dimension ref="A2:F38"/>
  <sheetViews>
    <sheetView tabSelected="1" workbookViewId="0">
      <selection activeCell="D39" sqref="D39"/>
    </sheetView>
  </sheetViews>
  <sheetFormatPr defaultRowHeight="15" x14ac:dyDescent="0.25"/>
  <cols>
    <col min="3" max="3" width="13.85546875" style="1" customWidth="1"/>
    <col min="4" max="4" width="17.85546875" style="1" customWidth="1"/>
    <col min="5" max="5" width="19.28515625" style="1" customWidth="1"/>
    <col min="6" max="6" width="16" style="1" customWidth="1"/>
  </cols>
  <sheetData>
    <row r="2" spans="1:6" ht="15.75" x14ac:dyDescent="0.25">
      <c r="A2" s="4" t="s">
        <v>3</v>
      </c>
      <c r="B2" s="4">
        <v>37.85</v>
      </c>
    </row>
    <row r="3" spans="1:6" x14ac:dyDescent="0.25">
      <c r="D3" s="2" t="s">
        <v>5</v>
      </c>
      <c r="E3" s="2" t="s">
        <v>6</v>
      </c>
      <c r="F3" s="2" t="s">
        <v>7</v>
      </c>
    </row>
    <row r="4" spans="1:6" ht="15.75" x14ac:dyDescent="0.25">
      <c r="A4" s="5" t="s">
        <v>0</v>
      </c>
      <c r="B4" s="5" t="s">
        <v>1</v>
      </c>
      <c r="C4" s="6" t="s">
        <v>2</v>
      </c>
      <c r="D4" s="6" t="s">
        <v>4</v>
      </c>
      <c r="E4" s="6" t="s">
        <v>8</v>
      </c>
      <c r="F4" s="6" t="s">
        <v>9</v>
      </c>
    </row>
    <row r="5" spans="1:6" ht="18" customHeight="1" x14ac:dyDescent="0.25">
      <c r="A5" s="7">
        <v>43.6</v>
      </c>
      <c r="B5" s="7">
        <v>43.3</v>
      </c>
      <c r="C5" s="8">
        <f>1.9877 + 0.9721*A5</f>
        <v>44.371259999999999</v>
      </c>
      <c r="D5" s="8">
        <f>(B5-37.85)^2</f>
        <v>29.702499999999954</v>
      </c>
      <c r="E5" s="8">
        <f>(C5-37.85)^2</f>
        <v>42.526831987599977</v>
      </c>
      <c r="F5" s="8">
        <f>(B5-C5)^2</f>
        <v>1.1475979876000049</v>
      </c>
    </row>
    <row r="6" spans="1:6" ht="18" customHeight="1" x14ac:dyDescent="0.25">
      <c r="A6" s="7">
        <v>40</v>
      </c>
      <c r="B6" s="7">
        <v>38</v>
      </c>
      <c r="C6" s="8">
        <f t="shared" ref="C6:C34" si="0">1.9877 + 0.9721*A6</f>
        <v>40.871699999999997</v>
      </c>
      <c r="D6" s="8">
        <f t="shared" ref="D6:D34" si="1">(B6-37.85)^2</f>
        <v>2.2499999999999572E-2</v>
      </c>
      <c r="E6" s="8">
        <f t="shared" ref="E6:E34" si="2">(C6-37.85)^2</f>
        <v>9.1306708899999727</v>
      </c>
      <c r="F6" s="8">
        <f t="shared" ref="F6:F34" si="3">(B6-C6)^2</f>
        <v>8.2466608899999834</v>
      </c>
    </row>
    <row r="7" spans="1:6" ht="18" customHeight="1" x14ac:dyDescent="0.25">
      <c r="A7" s="7">
        <v>37</v>
      </c>
      <c r="B7" s="7">
        <v>35.6</v>
      </c>
      <c r="C7" s="8">
        <f t="shared" si="0"/>
        <v>37.955399999999997</v>
      </c>
      <c r="D7" s="8">
        <f t="shared" si="1"/>
        <v>5.0625</v>
      </c>
      <c r="E7" s="8">
        <f t="shared" si="2"/>
        <v>1.1109159999999145E-2</v>
      </c>
      <c r="F7" s="8">
        <f t="shared" si="3"/>
        <v>5.547909159999981</v>
      </c>
    </row>
    <row r="8" spans="1:6" ht="18" customHeight="1" x14ac:dyDescent="0.25">
      <c r="A8" s="7">
        <v>37.700000000000003</v>
      </c>
      <c r="B8" s="7">
        <v>38.5</v>
      </c>
      <c r="C8" s="8">
        <f t="shared" si="0"/>
        <v>38.635869999999997</v>
      </c>
      <c r="D8" s="8">
        <f t="shared" si="1"/>
        <v>0.42249999999999815</v>
      </c>
      <c r="E8" s="8">
        <f t="shared" si="2"/>
        <v>0.61759165689999318</v>
      </c>
      <c r="F8" s="8">
        <f t="shared" si="3"/>
        <v>1.8460656899999199E-2</v>
      </c>
    </row>
    <row r="9" spans="1:6" ht="18" customHeight="1" x14ac:dyDescent="0.25">
      <c r="A9" s="7">
        <v>36</v>
      </c>
      <c r="B9" s="7">
        <v>37.4</v>
      </c>
      <c r="C9" s="8">
        <f t="shared" si="0"/>
        <v>36.983299999999993</v>
      </c>
      <c r="D9" s="8">
        <f t="shared" si="1"/>
        <v>0.20250000000000257</v>
      </c>
      <c r="E9" s="8">
        <f t="shared" si="2"/>
        <v>0.75116889000001508</v>
      </c>
      <c r="F9" s="8">
        <f t="shared" si="3"/>
        <v>0.17363889000000488</v>
      </c>
    </row>
    <row r="10" spans="1:6" ht="18" customHeight="1" x14ac:dyDescent="0.25">
      <c r="A10" s="7">
        <v>33.5</v>
      </c>
      <c r="B10" s="7">
        <v>34.4</v>
      </c>
      <c r="C10" s="8">
        <f t="shared" si="0"/>
        <v>34.553049999999999</v>
      </c>
      <c r="D10" s="8">
        <f t="shared" si="1"/>
        <v>11.902500000000019</v>
      </c>
      <c r="E10" s="8">
        <f t="shared" si="2"/>
        <v>10.869879302500017</v>
      </c>
      <c r="F10" s="8">
        <f t="shared" si="3"/>
        <v>2.3424302500000108E-2</v>
      </c>
    </row>
    <row r="11" spans="1:6" ht="18" customHeight="1" x14ac:dyDescent="0.25">
      <c r="A11" s="7">
        <v>38</v>
      </c>
      <c r="B11" s="7">
        <v>38.799999999999997</v>
      </c>
      <c r="C11" s="8">
        <f t="shared" si="0"/>
        <v>38.927499999999995</v>
      </c>
      <c r="D11" s="8">
        <f t="shared" si="1"/>
        <v>0.90249999999999186</v>
      </c>
      <c r="E11" s="8">
        <f t="shared" si="2"/>
        <v>1.1610062499999858</v>
      </c>
      <c r="F11" s="8">
        <f t="shared" si="3"/>
        <v>1.625624999999942E-2</v>
      </c>
    </row>
    <row r="12" spans="1:6" ht="18" customHeight="1" x14ac:dyDescent="0.25">
      <c r="A12" s="7">
        <v>33.1</v>
      </c>
      <c r="B12" s="7">
        <v>34.1</v>
      </c>
      <c r="C12" s="8">
        <f t="shared" si="0"/>
        <v>34.164209999999997</v>
      </c>
      <c r="D12" s="8">
        <f t="shared" si="1"/>
        <v>14.0625</v>
      </c>
      <c r="E12" s="8">
        <f t="shared" si="2"/>
        <v>13.585047924100031</v>
      </c>
      <c r="F12" s="8">
        <f t="shared" si="3"/>
        <v>4.1229240999994428E-3</v>
      </c>
    </row>
    <row r="13" spans="1:6" ht="18" customHeight="1" x14ac:dyDescent="0.25">
      <c r="A13" s="7">
        <v>35.799999999999997</v>
      </c>
      <c r="B13" s="7">
        <v>35</v>
      </c>
      <c r="C13" s="8">
        <f t="shared" si="0"/>
        <v>36.788879999999992</v>
      </c>
      <c r="D13" s="8">
        <f t="shared" si="1"/>
        <v>8.1225000000000076</v>
      </c>
      <c r="E13" s="8">
        <f t="shared" si="2"/>
        <v>1.1259756544000203</v>
      </c>
      <c r="F13" s="8">
        <f t="shared" si="3"/>
        <v>3.2000916543999707</v>
      </c>
    </row>
    <row r="14" spans="1:6" ht="18" customHeight="1" x14ac:dyDescent="0.25">
      <c r="A14" s="7">
        <v>44.1</v>
      </c>
      <c r="B14" s="7">
        <v>46</v>
      </c>
      <c r="C14" s="8">
        <f t="shared" si="0"/>
        <v>44.857309999999998</v>
      </c>
      <c r="D14" s="8">
        <f t="shared" si="1"/>
        <v>66.422499999999971</v>
      </c>
      <c r="E14" s="8">
        <f t="shared" si="2"/>
        <v>49.102393436099952</v>
      </c>
      <c r="F14" s="8">
        <f t="shared" si="3"/>
        <v>1.305740436100004</v>
      </c>
    </row>
    <row r="15" spans="1:6" ht="18" customHeight="1" x14ac:dyDescent="0.25">
      <c r="A15" s="7">
        <v>38</v>
      </c>
      <c r="B15" s="7">
        <v>41</v>
      </c>
      <c r="C15" s="8">
        <f t="shared" si="0"/>
        <v>38.927499999999995</v>
      </c>
      <c r="D15" s="8">
        <f t="shared" si="1"/>
        <v>9.9224999999999905</v>
      </c>
      <c r="E15" s="8">
        <f t="shared" si="2"/>
        <v>1.1610062499999858</v>
      </c>
      <c r="F15" s="8">
        <f t="shared" si="3"/>
        <v>4.2952562500000209</v>
      </c>
    </row>
    <row r="16" spans="1:6" ht="18" customHeight="1" x14ac:dyDescent="0.25">
      <c r="A16" s="7">
        <v>37.799999999999997</v>
      </c>
      <c r="B16" s="7">
        <v>43.9</v>
      </c>
      <c r="C16" s="8">
        <f t="shared" si="0"/>
        <v>38.733079999999994</v>
      </c>
      <c r="D16" s="8">
        <f t="shared" si="1"/>
        <v>36.602499999999964</v>
      </c>
      <c r="E16" s="8">
        <f t="shared" si="2"/>
        <v>0.77983028639998686</v>
      </c>
      <c r="F16" s="8">
        <f t="shared" si="3"/>
        <v>26.697062286400048</v>
      </c>
    </row>
    <row r="17" spans="1:6" ht="18" customHeight="1" x14ac:dyDescent="0.25">
      <c r="A17" s="7">
        <v>35.700000000000003</v>
      </c>
      <c r="B17" s="7">
        <v>37.299999999999997</v>
      </c>
      <c r="C17" s="8">
        <f t="shared" si="0"/>
        <v>36.691669999999995</v>
      </c>
      <c r="D17" s="8">
        <f t="shared" si="1"/>
        <v>0.30250000000000471</v>
      </c>
      <c r="E17" s="8">
        <f t="shared" si="2"/>
        <v>1.3417283889000151</v>
      </c>
      <c r="F17" s="8">
        <f t="shared" si="3"/>
        <v>0.37006538890000273</v>
      </c>
    </row>
    <row r="18" spans="1:6" ht="18" customHeight="1" x14ac:dyDescent="0.25">
      <c r="A18" s="7">
        <v>38.6</v>
      </c>
      <c r="B18" s="7">
        <v>34.799999999999997</v>
      </c>
      <c r="C18" s="8">
        <f t="shared" si="0"/>
        <v>39.510759999999998</v>
      </c>
      <c r="D18" s="8">
        <f t="shared" si="1"/>
        <v>9.3025000000000269</v>
      </c>
      <c r="E18" s="8">
        <f t="shared" si="2"/>
        <v>2.7581237775999874</v>
      </c>
      <c r="F18" s="8">
        <f t="shared" si="3"/>
        <v>22.191259777600006</v>
      </c>
    </row>
    <row r="19" spans="1:6" ht="18" customHeight="1" x14ac:dyDescent="0.25">
      <c r="A19" s="7">
        <v>40.6</v>
      </c>
      <c r="B19" s="7">
        <v>42.5</v>
      </c>
      <c r="C19" s="8">
        <f t="shared" si="0"/>
        <v>41.45496</v>
      </c>
      <c r="D19" s="8">
        <f t="shared" si="1"/>
        <v>21.622499999999988</v>
      </c>
      <c r="E19" s="8">
        <f t="shared" si="2"/>
        <v>12.995736601599988</v>
      </c>
      <c r="F19" s="8">
        <f t="shared" si="3"/>
        <v>1.0921086016000003</v>
      </c>
    </row>
    <row r="20" spans="1:6" ht="18" customHeight="1" x14ac:dyDescent="0.25">
      <c r="A20" s="7">
        <v>32.700000000000003</v>
      </c>
      <c r="B20" s="7">
        <v>31.6</v>
      </c>
      <c r="C20" s="8">
        <f t="shared" si="0"/>
        <v>33.775370000000002</v>
      </c>
      <c r="D20" s="8">
        <f t="shared" si="1"/>
        <v>39.0625</v>
      </c>
      <c r="E20" s="8">
        <f t="shared" si="2"/>
        <v>16.602609636899992</v>
      </c>
      <c r="F20" s="8">
        <f t="shared" si="3"/>
        <v>4.7322346369000039</v>
      </c>
    </row>
    <row r="21" spans="1:6" ht="18" customHeight="1" x14ac:dyDescent="0.25">
      <c r="A21" s="7">
        <v>38.6</v>
      </c>
      <c r="B21" s="7">
        <v>40.700000000000003</v>
      </c>
      <c r="C21" s="8">
        <f t="shared" si="0"/>
        <v>39.510759999999998</v>
      </c>
      <c r="D21" s="8">
        <f t="shared" si="1"/>
        <v>8.1225000000000076</v>
      </c>
      <c r="E21" s="8">
        <f t="shared" si="2"/>
        <v>2.7581237775999874</v>
      </c>
      <c r="F21" s="8">
        <f t="shared" si="3"/>
        <v>1.4142917776000123</v>
      </c>
    </row>
    <row r="22" spans="1:6" ht="18" customHeight="1" x14ac:dyDescent="0.25">
      <c r="A22" s="7">
        <v>35.5</v>
      </c>
      <c r="B22" s="7">
        <v>37</v>
      </c>
      <c r="C22" s="8">
        <f t="shared" si="0"/>
        <v>36.497249999999994</v>
      </c>
      <c r="D22" s="8">
        <f t="shared" si="1"/>
        <v>0.72250000000000236</v>
      </c>
      <c r="E22" s="8">
        <f t="shared" si="2"/>
        <v>1.8299325625000202</v>
      </c>
      <c r="F22" s="8">
        <f t="shared" si="3"/>
        <v>0.25275756250000608</v>
      </c>
    </row>
    <row r="23" spans="1:6" ht="18" customHeight="1" x14ac:dyDescent="0.25">
      <c r="A23" s="7">
        <v>39</v>
      </c>
      <c r="B23" s="7">
        <v>40.1</v>
      </c>
      <c r="C23" s="8">
        <f t="shared" si="0"/>
        <v>39.899599999999992</v>
      </c>
      <c r="D23" s="8">
        <f t="shared" si="1"/>
        <v>5.0625</v>
      </c>
      <c r="E23" s="8">
        <f t="shared" si="2"/>
        <v>4.2008601599999631</v>
      </c>
      <c r="F23" s="8">
        <f t="shared" si="3"/>
        <v>4.0160160000003615E-2</v>
      </c>
    </row>
    <row r="24" spans="1:6" ht="18" customHeight="1" x14ac:dyDescent="0.25">
      <c r="A24" s="7">
        <v>33.299999999999997</v>
      </c>
      <c r="B24" s="7">
        <v>32.700000000000003</v>
      </c>
      <c r="C24" s="8">
        <f t="shared" si="0"/>
        <v>34.358629999999991</v>
      </c>
      <c r="D24" s="8">
        <f t="shared" si="1"/>
        <v>26.522499999999987</v>
      </c>
      <c r="E24" s="8">
        <f t="shared" si="2"/>
        <v>12.189664476900074</v>
      </c>
      <c r="F24" s="8">
        <f t="shared" si="3"/>
        <v>2.7510534768999606</v>
      </c>
    </row>
    <row r="25" spans="1:6" ht="18" customHeight="1" x14ac:dyDescent="0.25">
      <c r="A25" s="7">
        <v>40</v>
      </c>
      <c r="B25" s="7">
        <v>42.8</v>
      </c>
      <c r="C25" s="8">
        <f t="shared" si="0"/>
        <v>40.871699999999997</v>
      </c>
      <c r="D25" s="8">
        <f t="shared" si="1"/>
        <v>24.502499999999959</v>
      </c>
      <c r="E25" s="8">
        <f t="shared" si="2"/>
        <v>9.1306708899999727</v>
      </c>
      <c r="F25" s="8">
        <f t="shared" si="3"/>
        <v>3.7183408900000003</v>
      </c>
    </row>
    <row r="26" spans="1:6" ht="18" customHeight="1" x14ac:dyDescent="0.25">
      <c r="A26" s="7">
        <v>36.200000000000003</v>
      </c>
      <c r="B26" s="7">
        <v>33.4</v>
      </c>
      <c r="C26" s="8">
        <f t="shared" si="0"/>
        <v>37.177720000000001</v>
      </c>
      <c r="D26" s="8">
        <f t="shared" si="1"/>
        <v>19.802500000000027</v>
      </c>
      <c r="E26" s="8">
        <f t="shared" si="2"/>
        <v>0.45196039840000091</v>
      </c>
      <c r="F26" s="8">
        <f t="shared" si="3"/>
        <v>14.271168398400016</v>
      </c>
    </row>
    <row r="27" spans="1:6" ht="18" customHeight="1" x14ac:dyDescent="0.25">
      <c r="A27" s="7">
        <v>37.6</v>
      </c>
      <c r="B27" s="7">
        <v>32.700000000000003</v>
      </c>
      <c r="C27" s="8">
        <f t="shared" si="0"/>
        <v>38.53866</v>
      </c>
      <c r="D27" s="8">
        <f t="shared" si="1"/>
        <v>26.522499999999987</v>
      </c>
      <c r="E27" s="8">
        <f t="shared" si="2"/>
        <v>0.47425259559999822</v>
      </c>
      <c r="F27" s="8">
        <f t="shared" si="3"/>
        <v>34.089950595599966</v>
      </c>
    </row>
    <row r="28" spans="1:6" ht="18" customHeight="1" x14ac:dyDescent="0.25">
      <c r="A28" s="7">
        <v>31</v>
      </c>
      <c r="B28" s="7">
        <v>34.5</v>
      </c>
      <c r="C28" s="8">
        <f t="shared" si="0"/>
        <v>32.122799999999998</v>
      </c>
      <c r="D28" s="8">
        <f t="shared" si="1"/>
        <v>11.222500000000009</v>
      </c>
      <c r="E28" s="8">
        <f t="shared" si="2"/>
        <v>32.800819840000038</v>
      </c>
      <c r="F28" s="8">
        <f t="shared" si="3"/>
        <v>5.6510798400000093</v>
      </c>
    </row>
    <row r="29" spans="1:6" ht="18" customHeight="1" x14ac:dyDescent="0.25">
      <c r="A29" s="7">
        <v>37.1</v>
      </c>
      <c r="B29" s="7">
        <v>40.700000000000003</v>
      </c>
      <c r="C29" s="8">
        <f t="shared" si="0"/>
        <v>38.052609999999994</v>
      </c>
      <c r="D29" s="8">
        <f t="shared" si="1"/>
        <v>8.1225000000000076</v>
      </c>
      <c r="E29" s="8">
        <f t="shared" si="2"/>
        <v>4.10508120999971E-2</v>
      </c>
      <c r="F29" s="8">
        <f t="shared" si="3"/>
        <v>7.0086738121000458</v>
      </c>
    </row>
    <row r="30" spans="1:6" ht="18" customHeight="1" x14ac:dyDescent="0.25">
      <c r="A30" s="7">
        <v>33.700000000000003</v>
      </c>
      <c r="B30" s="7">
        <v>41.4</v>
      </c>
      <c r="C30" s="8">
        <f t="shared" si="0"/>
        <v>34.74747</v>
      </c>
      <c r="D30" s="8">
        <f t="shared" si="1"/>
        <v>12.60249999999998</v>
      </c>
      <c r="E30" s="8">
        <f t="shared" si="2"/>
        <v>9.6256924009000091</v>
      </c>
      <c r="F30" s="8">
        <f t="shared" si="3"/>
        <v>44.256155400899985</v>
      </c>
    </row>
    <row r="31" spans="1:6" ht="18" customHeight="1" x14ac:dyDescent="0.25">
      <c r="A31" s="7">
        <v>36</v>
      </c>
      <c r="B31" s="7">
        <v>41.2</v>
      </c>
      <c r="C31" s="8">
        <f t="shared" si="0"/>
        <v>36.983299999999993</v>
      </c>
      <c r="D31" s="8">
        <f t="shared" si="1"/>
        <v>11.222500000000009</v>
      </c>
      <c r="E31" s="8">
        <f t="shared" si="2"/>
        <v>0.75116889000001508</v>
      </c>
      <c r="F31" s="8">
        <f t="shared" si="3"/>
        <v>17.780558890000083</v>
      </c>
    </row>
    <row r="32" spans="1:6" ht="18" customHeight="1" x14ac:dyDescent="0.25">
      <c r="A32" s="7">
        <v>33.1</v>
      </c>
      <c r="B32" s="7">
        <v>31</v>
      </c>
      <c r="C32" s="8">
        <f t="shared" si="0"/>
        <v>34.164209999999997</v>
      </c>
      <c r="D32" s="8">
        <f t="shared" si="1"/>
        <v>46.922500000000021</v>
      </c>
      <c r="E32" s="8">
        <f t="shared" si="2"/>
        <v>13.585047924100031</v>
      </c>
      <c r="F32" s="8">
        <f t="shared" si="3"/>
        <v>10.012224924099982</v>
      </c>
    </row>
    <row r="33" spans="1:6" ht="18" customHeight="1" x14ac:dyDescent="0.25">
      <c r="A33" s="7">
        <v>38.9</v>
      </c>
      <c r="B33" s="7">
        <v>41.8</v>
      </c>
      <c r="C33" s="8">
        <f t="shared" si="0"/>
        <v>39.802389999999995</v>
      </c>
      <c r="D33" s="8">
        <f t="shared" si="1"/>
        <v>15.602499999999967</v>
      </c>
      <c r="E33" s="8">
        <f t="shared" si="2"/>
        <v>3.8118267120999767</v>
      </c>
      <c r="F33" s="8">
        <f t="shared" si="3"/>
        <v>3.9904457121000068</v>
      </c>
    </row>
    <row r="34" spans="1:6" ht="18" customHeight="1" x14ac:dyDescent="0.25">
      <c r="A34" s="9">
        <v>34.6</v>
      </c>
      <c r="B34" s="9">
        <v>33.4</v>
      </c>
      <c r="C34" s="10">
        <f t="shared" si="0"/>
        <v>35.622359999999993</v>
      </c>
      <c r="D34" s="10">
        <f t="shared" si="1"/>
        <v>19.802500000000027</v>
      </c>
      <c r="E34" s="10">
        <f t="shared" si="2"/>
        <v>4.9623799696000361</v>
      </c>
      <c r="F34" s="10">
        <f t="shared" si="3"/>
        <v>4.9388839695999769</v>
      </c>
    </row>
    <row r="35" spans="1:6" ht="18" customHeight="1" x14ac:dyDescent="0.25">
      <c r="C35" s="11" t="s">
        <v>10</v>
      </c>
      <c r="D35" s="12">
        <f>SUM(D5:D34)</f>
        <v>490.39499999999987</v>
      </c>
      <c r="E35" s="12">
        <f>SUM(E5:E34)</f>
        <v>261.13416150280005</v>
      </c>
      <c r="F35" s="13">
        <f>SUM(F5:F34)</f>
        <v>229.23763550280012</v>
      </c>
    </row>
    <row r="36" spans="1:6" ht="18" customHeight="1" x14ac:dyDescent="0.25">
      <c r="C36" s="2" t="s">
        <v>5</v>
      </c>
      <c r="D36" s="3">
        <f>E35+F35</f>
        <v>490.37179700560017</v>
      </c>
    </row>
    <row r="38" spans="1:6" x14ac:dyDescent="0.25">
      <c r="C38" s="1" t="s">
        <v>11</v>
      </c>
      <c r="D38" s="1">
        <f>E35/D35</f>
        <v>0.53249760193884543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2021-02-11T17:16:11Z</dcterms:created>
  <dcterms:modified xsi:type="dcterms:W3CDTF">2021-02-12T19:28:07Z</dcterms:modified>
</cp:coreProperties>
</file>