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_FilterDatabase" vbProcedure="false">Sheet1!$A$2:$Z$9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<sst xmlns="http://schemas.openxmlformats.org/spreadsheetml/2006/main" count="167" uniqueCount="81">
  <si>
    <t xml:space="preserve">input</t>
  </si>
  <si>
    <t xml:space="preserve">output-id</t>
  </si>
  <si>
    <t xml:space="preserve">output</t>
  </si>
  <si>
    <t xml:space="preserve">CUSTOMER_NAME</t>
  </si>
  <si>
    <t xml:space="preserve">HNW_TYPE</t>
  </si>
  <si>
    <t xml:space="preserve">HNW_CATEGORY</t>
  </si>
  <si>
    <t xml:space="preserve">AL_TAG</t>
  </si>
  <si>
    <t xml:space="preserve">AL_AMT</t>
  </si>
  <si>
    <t xml:space="preserve">PL_TAG</t>
  </si>
  <si>
    <t xml:space="preserve">PL_AMT</t>
  </si>
  <si>
    <t xml:space="preserve">BL_TAG</t>
  </si>
  <si>
    <t xml:space="preserve">BL_AMT</t>
  </si>
  <si>
    <t xml:space="preserve">TWL_AMT</t>
  </si>
  <si>
    <t xml:space="preserve">INSTA_LOAN_AMT</t>
  </si>
  <si>
    <t xml:space="preserve">INSTA_LOAN_CARD_NO</t>
  </si>
  <si>
    <t xml:space="preserve">JUMBO_LOAN_AMT</t>
  </si>
  <si>
    <t xml:space="preserve">JUMBO_LOAN_CARD_NO</t>
  </si>
  <si>
    <t xml:space="preserve">DC_EMI_AMT</t>
  </si>
  <si>
    <t xml:space="preserve">LAST_4_DIGITS_DC_EMI</t>
  </si>
  <si>
    <t xml:space="preserve">CC_PRE_APPROVED_TAG</t>
  </si>
  <si>
    <t xml:space="preserve">CC_PRE_APPROVED_CARD</t>
  </si>
  <si>
    <t xml:space="preserve">LAST_4_DIGITS_FOR_DC</t>
  </si>
  <si>
    <t xml:space="preserve">LAST_4_DIGITS_FOR_CC</t>
  </si>
  <si>
    <t xml:space="preserve">BRANCH_CODE</t>
  </si>
  <si>
    <t xml:space="preserve">GENDER</t>
  </si>
  <si>
    <t xml:space="preserve">id</t>
  </si>
  <si>
    <t xml:space="preserve">name</t>
  </si>
  <si>
    <t xml:space="preserve">al_link</t>
  </si>
  <si>
    <t xml:space="preserve">al_showslide2</t>
  </si>
  <si>
    <t xml:space="preserve">al_pre-approvedText</t>
  </si>
  <si>
    <t xml:space="preserve">al_loanAmount</t>
  </si>
  <si>
    <t xml:space="preserve">twl_showslide2</t>
  </si>
  <si>
    <t xml:space="preserve">twl_loanAmount</t>
  </si>
  <si>
    <t xml:space="preserve">twl_link</t>
  </si>
  <si>
    <t xml:space="preserve">pl_loanType</t>
  </si>
  <si>
    <t xml:space="preserve">pl_preapprovedText</t>
  </si>
  <si>
    <t xml:space="preserve">pl_loanAmount</t>
  </si>
  <si>
    <t xml:space="preserve">pl_link</t>
  </si>
  <si>
    <t xml:space="preserve">hl_name</t>
  </si>
  <si>
    <t xml:space="preserve">hl_link</t>
  </si>
  <si>
    <t xml:space="preserve">instaloan_show</t>
  </si>
  <si>
    <t xml:space="preserve">instaloan_link</t>
  </si>
  <si>
    <t xml:space="preserve">instaloan_amount</t>
  </si>
  <si>
    <t xml:space="preserve">instaloan_cardno</t>
  </si>
  <si>
    <t xml:space="preserve">consumerLoan_showslide</t>
  </si>
  <si>
    <t xml:space="preserve">consumerloan_amount</t>
  </si>
  <si>
    <t xml:space="preserve">consumerloan_cardno</t>
  </si>
  <si>
    <t xml:space="preserve">consumerloan_link</t>
  </si>
  <si>
    <t xml:space="preserve">cc_cardno</t>
  </si>
  <si>
    <t xml:space="preserve">cc_link</t>
  </si>
  <si>
    <t xml:space="preserve">url</t>
  </si>
  <si>
    <t xml:space="preserve">Darayas Pesi Jehangir</t>
  </si>
  <si>
    <t xml:space="preserve">N</t>
  </si>
  <si>
    <t xml:space="preserve">M</t>
  </si>
  <si>
    <t xml:space="preserve">ay6zaufjr</t>
  </si>
  <si>
    <t xml:space="preserve">https://leads.hdfcbank.com/applications/new_webforms/apply/mobile/Two-wheeler-Loan.aspx?pcode=QLS_VIDEO_VIS</t>
  </si>
  <si>
    <t xml:space="preserve">https://leads.hdfcbank.com/applications/new_webforms/apply/mobile/Home-Loan-Indians.aspx?SourceCode=paid&amp;pcode=QLS_EMAIL&amp;promocode=QLS_EMAIL&amp;utm_campaign=QLS&amp;utm_medium=email&amp;utm_source=QLS_EMAIL</t>
  </si>
  <si>
    <t xml:space="preserve">https://leads.hdfcbank.com/applications/webforms/apply/CC_term_loan_jumbo_loan/default.aspx?sourcecode=FT_microsite_jumbo&amp;pcode=QLS_EMAIL&amp;promocode=QLS_EMAIL&amp;utm_campaign=QLS&amp;utm_medium=email&amp;utm_source=QLS_EMAIL</t>
  </si>
  <si>
    <t xml:space="preserve">https://v1.hdfcbank.com/htdocs/common/festive-treats/loan_product/easyemi.html?pcode=QLS_EMAIL&amp;promocode=QLS_EMAIL&amp;utm_campaign=%20QLS&amp;utm_medium=email&amp;utm_source=QLS_EMAIL</t>
  </si>
  <si>
    <t xml:space="preserve">Vijay Madhav Paradkar</t>
  </si>
  <si>
    <t xml:space="preserve">PC</t>
  </si>
  <si>
    <t xml:space="preserve">Preferred</t>
  </si>
  <si>
    <t xml:space="preserve">AL PQ</t>
  </si>
  <si>
    <t xml:space="preserve">PL PQ</t>
  </si>
  <si>
    <t xml:space="preserve">ai029tekv</t>
  </si>
  <si>
    <t xml:space="preserve">Mavis Pinto</t>
  </si>
  <si>
    <t xml:space="preserve">IMPERIA</t>
  </si>
  <si>
    <t xml:space="preserve">Imperia</t>
  </si>
  <si>
    <t xml:space="preserve">adfuovvrf</t>
  </si>
  <si>
    <t xml:space="preserve">Naini Madhavji</t>
  </si>
  <si>
    <t xml:space="preserve">aisr95jrg</t>
  </si>
  <si>
    <t xml:space="preserve">temp</t>
  </si>
  <si>
    <t xml:space="preserve">K B Muralidhar</t>
  </si>
  <si>
    <t xml:space="preserve">Virtual Rm</t>
  </si>
  <si>
    <t xml:space="preserve">a5cerzdiv</t>
  </si>
  <si>
    <t xml:space="preserve">Pravin Balkrishna Mhambrey</t>
  </si>
  <si>
    <t xml:space="preserve">PRIME</t>
  </si>
  <si>
    <t xml:space="preserve">Prime</t>
  </si>
  <si>
    <t xml:space="preserve">audvip6dd</t>
  </si>
  <si>
    <t xml:space="preserve">Shahrukh Naval Parekh</t>
  </si>
  <si>
    <t xml:space="preserve">a2f8jxdjrv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</si>
</sst>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A3:C3"/>
    </sheetView>
  </sheetViews>
  <sheetFormatPr defaultRowHeight="14.4" zeroHeight="false" outlineLevelRow="0" outlineLevelCol="0"/>
  <cols>
    <col collapsed="false" customWidth="true" hidden="false" outlineLevel="0" max="1" min="1" style="0" width="23"/>
    <col collapsed="false" customWidth="true" hidden="false" outlineLevel="0" max="2" min="2" style="0" width="10.66"/>
    <col collapsed="false" customWidth="true" hidden="false" outlineLevel="0" max="3" min="3" style="0" width="16"/>
    <col collapsed="false" customWidth="false" hidden="false" outlineLevel="0" max="4" min="4" style="0" width="11.44"/>
    <col collapsed="false" customWidth="true" hidden="false" outlineLevel="0" max="5" min="5" style="0" width="8.11"/>
    <col collapsed="false" customWidth="true" hidden="false" outlineLevel="0" max="6" min="6" style="0" width="9"/>
    <col collapsed="false" customWidth="true" hidden="false" outlineLevel="0" max="7" min="7" style="0" width="9.66"/>
    <col collapsed="false" customWidth="true" hidden="false" outlineLevel="0" max="8" min="8" style="0" width="17.55"/>
    <col collapsed="false" customWidth="true" hidden="false" outlineLevel="0" max="9" min="9" style="0" width="22.44"/>
    <col collapsed="false" customWidth="true" hidden="false" outlineLevel="0" max="10" min="10" style="0" width="18.55"/>
    <col collapsed="false" customWidth="true" hidden="false" outlineLevel="0" max="11" min="11" style="0" width="23.45"/>
    <col collapsed="false" customWidth="true" hidden="false" outlineLevel="0" max="12" min="12" style="0" width="12.66"/>
    <col collapsed="false" customWidth="true" hidden="false" outlineLevel="0" max="13" min="13" style="0" width="22"/>
    <col collapsed="false" customWidth="true" hidden="false" outlineLevel="0" max="14" min="14" style="0" width="23.33"/>
    <col collapsed="false" customWidth="true" hidden="false" outlineLevel="0" max="15" min="15" style="0" width="24.55"/>
    <col collapsed="false" customWidth="true" hidden="false" outlineLevel="0" max="16" min="16" style="0" width="23.55"/>
    <col collapsed="false" customWidth="true" hidden="false" outlineLevel="0" max="17" min="17" style="0" width="22.11"/>
    <col collapsed="false" customWidth="true" hidden="false" outlineLevel="0" max="22" min="18" style="0" width="14.44"/>
    <col collapsed="false" customWidth="true" hidden="false" outlineLevel="0" max="23" min="23" style="0" width="10.88"/>
    <col collapsed="false" customWidth="true" hidden="false" outlineLevel="0" max="24" min="24" style="0" width="11.33"/>
    <col collapsed="false" customWidth="true" hidden="false" outlineLevel="0" max="40" min="25" style="0" width="10.88"/>
    <col collapsed="false" customWidth="true" hidden="false" outlineLevel="0" max="41" min="41" style="0" width="15.87"/>
    <col collapsed="false" customWidth="true" hidden="false" outlineLevel="0" max="42" min="42" style="0" width="22.04"/>
    <col collapsed="false" customWidth="true" hidden="false" outlineLevel="0" max="43" min="43" style="0" width="19.62"/>
    <col collapsed="false" customWidth="true" hidden="false" outlineLevel="0" max="44" min="44" style="0" width="27.34"/>
    <col collapsed="false" customWidth="true" hidden="false" outlineLevel="0" max="45" min="45" style="0" width="22.16"/>
    <col collapsed="false" customWidth="true" hidden="false" outlineLevel="0" max="46" min="46" style="0" width="15.87"/>
    <col collapsed="false" customWidth="true" hidden="false" outlineLevel="0" max="47" min="47" style="0" width="24.36"/>
    <col collapsed="false" customWidth="true" hidden="false" outlineLevel="0" max="48" min="48" style="0" width="29.77"/>
    <col collapsed="false" customWidth="true" hidden="false" outlineLevel="0" max="49" min="49" style="0" width="28.77"/>
    <col collapsed="false" customWidth="true" hidden="false" outlineLevel="0" max="1025" min="50" style="0" width="8.53"/>
  </cols>
  <sheetData>
    <row r="1" customFormat="false" ht="14.4" hidden="false" customHeight="false" outlineLevel="0" collapsed="false">
      <c r="A1" s="0" t="s">
        <v>0</v>
      </c>
      <c r="B1" s="0" t="s">
        <v>0</v>
      </c>
      <c r="C1" s="0" t="s">
        <v>0</v>
      </c>
      <c r="D1" s="0" t="s">
        <v>0</v>
      </c>
      <c r="E1" s="0" t="s">
        <v>0</v>
      </c>
      <c r="F1" s="0" t="s">
        <v>0</v>
      </c>
      <c r="G1" s="0" t="s">
        <v>0</v>
      </c>
      <c r="H1" s="0" t="s">
        <v>0</v>
      </c>
      <c r="I1" s="0" t="s">
        <v>0</v>
      </c>
      <c r="J1" s="0" t="s">
        <v>0</v>
      </c>
      <c r="K1" s="0" t="s">
        <v>0</v>
      </c>
      <c r="L1" s="0" t="s">
        <v>0</v>
      </c>
      <c r="M1" s="0" t="s">
        <v>0</v>
      </c>
      <c r="N1" s="0" t="s">
        <v>0</v>
      </c>
      <c r="O1" s="0" t="s">
        <v>0</v>
      </c>
      <c r="P1" s="0" t="s">
        <v>0</v>
      </c>
      <c r="Q1" s="0" t="s">
        <v>0</v>
      </c>
      <c r="R1" s="0" t="s">
        <v>0</v>
      </c>
      <c r="S1" s="0" t="s">
        <v>0</v>
      </c>
      <c r="T1" s="0" t="s">
        <v>0</v>
      </c>
      <c r="U1" s="0" t="s">
        <v>0</v>
      </c>
      <c r="V1" s="0" t="s">
        <v>0</v>
      </c>
      <c r="W1" s="0" t="s">
        <v>1</v>
      </c>
      <c r="X1" s="0" t="s">
        <v>2</v>
      </c>
      <c r="Y1" s="0" t="s">
        <v>2</v>
      </c>
      <c r="Z1" s="0" t="s">
        <v>2</v>
      </c>
      <c r="AA1" s="0" t="s">
        <v>2</v>
      </c>
      <c r="AB1" s="0" t="s">
        <v>2</v>
      </c>
      <c r="AC1" s="0" t="s">
        <v>2</v>
      </c>
      <c r="AD1" s="0" t="s">
        <v>2</v>
      </c>
      <c r="AE1" s="0" t="s">
        <v>2</v>
      </c>
      <c r="AF1" s="0" t="s">
        <v>2</v>
      </c>
      <c r="AG1" s="0" t="s">
        <v>2</v>
      </c>
      <c r="AH1" s="0" t="s">
        <v>2</v>
      </c>
      <c r="AI1" s="0" t="s">
        <v>2</v>
      </c>
      <c r="AJ1" s="0" t="s">
        <v>2</v>
      </c>
      <c r="AK1" s="0" t="s">
        <v>2</v>
      </c>
      <c r="AL1" s="0" t="s">
        <v>2</v>
      </c>
      <c r="AM1" s="0" t="s">
        <v>2</v>
      </c>
      <c r="AN1" s="0" t="s">
        <v>2</v>
      </c>
      <c r="AO1" s="0" t="s">
        <v>2</v>
      </c>
      <c r="AP1" s="0" t="s">
        <v>2</v>
      </c>
      <c r="AQ1" s="0" t="s">
        <v>2</v>
      </c>
      <c r="AR1" s="0" t="s">
        <v>2</v>
      </c>
      <c r="AS1" s="0" t="s">
        <v>2</v>
      </c>
      <c r="AT1" s="0" t="s">
        <v>2</v>
      </c>
      <c r="AU1" s="0" t="s">
        <v>2</v>
      </c>
      <c r="AV1" s="0" t="s">
        <v>2</v>
      </c>
    </row>
    <row r="2" customFormat="false" ht="14.4" hidden="false" customHeight="false" outlineLevel="0" collapsed="false">
      <c r="A2" s="0" t="s">
        <v>3</v>
      </c>
      <c r="B2" s="0" t="s">
        <v>4</v>
      </c>
      <c r="C2" s="0" t="s">
        <v>5</v>
      </c>
      <c r="D2" s="0" t="s">
        <v>6</v>
      </c>
      <c r="E2" s="0" t="s">
        <v>7</v>
      </c>
      <c r="F2" s="0" t="s">
        <v>8</v>
      </c>
      <c r="G2" s="0" t="s">
        <v>9</v>
      </c>
      <c r="H2" s="0" t="s">
        <v>10</v>
      </c>
      <c r="I2" s="0" t="s">
        <v>11</v>
      </c>
      <c r="J2" s="0" t="s">
        <v>12</v>
      </c>
      <c r="K2" s="0" t="s">
        <v>13</v>
      </c>
      <c r="L2" s="0" t="s">
        <v>14</v>
      </c>
      <c r="M2" s="0" t="s">
        <v>15</v>
      </c>
      <c r="N2" s="0" t="s">
        <v>16</v>
      </c>
      <c r="O2" s="0" t="s">
        <v>17</v>
      </c>
      <c r="P2" s="0" t="s">
        <v>18</v>
      </c>
      <c r="Q2" s="0" t="s">
        <v>19</v>
      </c>
      <c r="R2" s="0" t="s">
        <v>20</v>
      </c>
      <c r="S2" s="0" t="s">
        <v>21</v>
      </c>
      <c r="T2" s="0" t="s">
        <v>22</v>
      </c>
      <c r="U2" s="0" t="s">
        <v>23</v>
      </c>
      <c r="V2" s="0" t="s">
        <v>24</v>
      </c>
      <c r="W2" s="0" t="s">
        <v>25</v>
      </c>
      <c r="X2" s="0" t="s">
        <v>26</v>
      </c>
      <c r="Y2" s="0" t="s">
        <v>27</v>
      </c>
      <c r="Z2" s="0" t="s">
        <v>28</v>
      </c>
      <c r="AA2" s="0" t="s">
        <v>29</v>
      </c>
      <c r="AB2" s="0" t="s">
        <v>30</v>
      </c>
      <c r="AC2" s="0" t="s">
        <v>31</v>
      </c>
      <c r="AD2" s="0" t="s">
        <v>32</v>
      </c>
      <c r="AE2" s="0" t="s">
        <v>33</v>
      </c>
      <c r="AF2" s="0" t="s">
        <v>34</v>
      </c>
      <c r="AG2" s="0" t="s">
        <v>35</v>
      </c>
      <c r="AH2" s="0" t="s">
        <v>36</v>
      </c>
      <c r="AI2" s="0" t="s">
        <v>37</v>
      </c>
      <c r="AJ2" s="0" t="s">
        <v>38</v>
      </c>
      <c r="AK2" s="0" t="s">
        <v>39</v>
      </c>
      <c r="AL2" s="0" t="s">
        <v>40</v>
      </c>
      <c r="AM2" s="0" t="s">
        <v>41</v>
      </c>
      <c r="AN2" s="0" t="s">
        <v>42</v>
      </c>
      <c r="AO2" s="0" t="s">
        <v>43</v>
      </c>
      <c r="AP2" s="0" t="s">
        <v>44</v>
      </c>
      <c r="AQ2" s="0" t="s">
        <v>45</v>
      </c>
      <c r="AR2" s="0" t="s">
        <v>46</v>
      </c>
      <c r="AS2" s="0" t="s">
        <v>47</v>
      </c>
      <c r="AT2" s="0" t="s">
        <v>48</v>
      </c>
      <c r="AU2" s="0" t="s">
        <v>49</v>
      </c>
      <c r="AV2" s="0" t="s">
        <v>50</v>
      </c>
    </row>
    <row r="3" customFormat="false" ht="14.4" hidden="false" customHeight="false" outlineLevel="0" collapsed="false">
      <c r="A3" s="1" t="s">
        <v>51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 t="s">
        <v>52</v>
      </c>
      <c r="R3" s="1"/>
      <c r="S3" s="1" t="n">
        <v>4452</v>
      </c>
      <c r="T3" s="1"/>
      <c r="U3" s="1" t="n">
        <v>1</v>
      </c>
      <c r="V3" s="1" t="s">
        <v>53</v>
      </c>
      <c r="W3" s="0" t="s">
        <v>54</v>
      </c>
      <c r="X3" s="0" t="str">
        <f aca="false">LEFT(A3,SEARCH(" ",A3,1))</f>
        <v>Darayas </v>
      </c>
      <c r="Y3" s="0" t="str">
        <f aca="false">IF($D3="AL ZIP Drive","https://leadinsta.hdfcbank.com/applications/webforms/apply/hdfc_newcarloan_10sec/CustVerification.aspx?prod=107&amp;sourcecode=QLS_VIDEO_VIS","https://leads.hdfcbank.com/applications/webforms/apply/HDFC_DIWALI_LP/Index.aspx?sourcecode=SEM&amp;pcode=QLS_EMAIL&amp;promocode=QLS_EMAIL&amp;utm_campaign=QLS&amp;utm_medium=email&amp;utm_source=QLS_EMAIL")</f>
        <v>https://leads.hdfcbank.com/applications/webforms/apply/HDFC_DIWALI_LP/Index.aspx?sourcecode=SEM&amp;pcode=QLS_EMAIL&amp;promocode=QLS_EMAIL&amp;utm_campaign=QLS&amp;utm_medium=email&amp;utm_source=QLS_EMAIL</v>
      </c>
      <c r="Z3" s="0" t="str">
        <f aca="false">IF(LEN(D3)&gt;0,"true","false")</f>
        <v>false</v>
      </c>
      <c r="AA3" s="0" t="str">
        <f aca="false">IF($D3="AL ZIP Drive","pre-approved","eligible")</f>
        <v>eligible</v>
      </c>
      <c r="AB3" s="0" t="str">
        <f aca="false">IF(LEN(E3)&gt;0,TEXT(E3,"00,000"),"")</f>
        <v/>
      </c>
      <c r="AC3" s="0" t="str">
        <f aca="false">IF(LEN($J3)&gt;0,"true","false")</f>
        <v>false</v>
      </c>
      <c r="AD3" s="0" t="str">
        <f aca="false">IF(LEN($J3)&gt;0,TEXT(J3,"00,000"),"")</f>
        <v/>
      </c>
      <c r="AE3" s="0" t="s">
        <v>55</v>
      </c>
      <c r="AF3" s="0" t="str">
        <f aca="false">IF($F3="PL 10 Sec","Disbursal in 10 sec","Quick Disbursal")</f>
        <v>Quick Disbursal</v>
      </c>
      <c r="AG3" s="0" t="str">
        <f aca="false">IF($F3="PL 10 Sec","pre-approved","eligible")</f>
        <v>eligible</v>
      </c>
      <c r="AH3" s="0" t="str">
        <f aca="false">IF(LEN(G3)&gt;0,TEXT(G3,"00,000"),"")</f>
        <v/>
      </c>
      <c r="AI3" s="0" t="str">
        <f aca="false">IF($F3="PL 10 Sec","https://leadinsta.hdfcbank.com/applications/webforms/apply/hdfc_pl_cata/CustVerification.aspx?prod=PL&amp;sourcecode=QLS_VIDEO_VIS","https://leads.hdfcbank.com/startdoing/personal-loan-leadform.aspx?source_code=HNET&amp;pcode=QLS_EMAIL&amp;promocode=QLS_EMAIL&amp;utm_campaign=QLS&amp;utm_medium=email&amp;utm_source=QLS_EMAIL")</f>
        <v>https://leads.hdfcbank.com/startdoing/personal-loan-leadform.aspx?source_code=HNET&amp;pcode=QLS_EMAIL&amp;promocode=QLS_EMAIL&amp;utm_campaign=QLS&amp;utm_medium=email&amp;utm_source=QLS_EMAIL</v>
      </c>
      <c r="AK3" s="0" t="s">
        <v>56</v>
      </c>
      <c r="AL3" s="0" t="str">
        <f aca="false">IF(LEN($M3)&gt;0,"true","false")</f>
        <v>false</v>
      </c>
      <c r="AM3" s="0" t="s">
        <v>57</v>
      </c>
      <c r="AN3" s="0" t="str">
        <f aca="false">IF(LEN($M3)&gt;0,TEXT(M3,"00,000"),"")</f>
        <v/>
      </c>
      <c r="AO3" s="0" t="str">
        <f aca="false">IF(LEN(L3)&gt;0,CONCATENATE("xx",TEXT(L3,"0000")),"")</f>
        <v/>
      </c>
      <c r="AP3" s="0" t="str">
        <f aca="false">IF(LEN($O3)&gt;0,"true","false")</f>
        <v>false</v>
      </c>
      <c r="AQ3" s="0" t="str">
        <f aca="false">IF(LEN($O3)&gt;0,TEXT(O3,"00,000"),"")</f>
        <v/>
      </c>
      <c r="AR3" s="0" t="str">
        <f aca="false">IF(LEN(P3)&gt;0,CONCATENATE("xx",TEXT(P3,"0000")),"")</f>
        <v/>
      </c>
      <c r="AS3" s="0" t="s">
        <v>58</v>
      </c>
      <c r="AT3" s="0" t="str">
        <f aca="false">IF(LEN($R3)&gt;0,CONCATENATE("xx",TEXT($R3,"0000")),"")</f>
        <v/>
      </c>
      <c r="AU3" s="0" t="str">
        <f aca="false">IF(LEN($R3)&gt;0,"https://leads.hdfcbank.com/applications/webforms/apply/HDFC_STP_MNP_VRMEmail_Res_Adapt/default.aspx?SourceCode= QLS_VIDEO_VIS &amp;campname=NOBL&amp;Promocode=QLS_VIDEO_VIS","https://leads.hdfcbank.com/applications/webforms/apply/HDFC_CC_Landingpage/Index.aspx?SourceCode=BUDG&amp;pcode=QLS_EMAIL&amp;promocode=QLS_EMAIL&amp;utm_campaign=QLS&amp;utm_medium=email&amp;utm_source=QLS_EMAIL")</f>
        <v>https://leads.hdfcbank.com/applications/webforms/apply/HDFC_CC_Landingpage/Index.aspx?SourceCode=BUDG&amp;pcode=QLS_EMAIL&amp;promocode=QLS_EMAIL&amp;utm_campaign=QLS&amp;utm_medium=email&amp;utm_source=QLS_EMAIL</v>
      </c>
      <c r="AV3" s="0" t="str">
        <f aca="false">CONCATENATE("https://mf1.pctr.co/",W3)</f>
        <v>https://mf1.pctr.co/ay6zaufjr</v>
      </c>
    </row>
    <row r="4" customFormat="false" ht="14.4" hidden="false" customHeight="false" outlineLevel="0" collapsed="false">
      <c r="A4" s="0" t="s">
        <v>59</v>
      </c>
      <c r="B4" s="0" t="s">
        <v>60</v>
      </c>
      <c r="C4" s="0" t="s">
        <v>61</v>
      </c>
      <c r="D4" s="0" t="s">
        <v>62</v>
      </c>
      <c r="E4" s="0" t="n">
        <v>2000000</v>
      </c>
      <c r="F4" s="0" t="s">
        <v>63</v>
      </c>
      <c r="J4" s="0" t="n">
        <v>1000000</v>
      </c>
      <c r="K4" s="0" t="n">
        <v>500000</v>
      </c>
      <c r="L4" s="0" t="n">
        <v>8577</v>
      </c>
      <c r="M4" s="0" t="n">
        <v>1000000</v>
      </c>
      <c r="N4" s="0" t="n">
        <v>8577</v>
      </c>
      <c r="O4" s="0" t="n">
        <v>350000</v>
      </c>
      <c r="P4" s="0" t="n">
        <v>5180</v>
      </c>
      <c r="Q4" s="0" t="s">
        <v>52</v>
      </c>
      <c r="S4" s="0" t="n">
        <v>5180</v>
      </c>
      <c r="T4" s="0" t="n">
        <v>8577</v>
      </c>
      <c r="U4" s="0" t="n">
        <v>1</v>
      </c>
      <c r="V4" s="0" t="s">
        <v>53</v>
      </c>
      <c r="W4" s="0" t="s">
        <v>64</v>
      </c>
      <c r="X4" s="0" t="str">
        <f aca="false">LEFT(A4,SEARCH(" ",A4,1))</f>
        <v>Vijay </v>
      </c>
      <c r="Y4" s="0" t="str">
        <f aca="false">IF($D4="AL ZIP Drive","https://leadinsta.hdfcbank.com/applications/webforms/apply/hdfc_newcarloan_10sec/CustVerification.aspx?prod=107&amp;sourcecode=QLS_VIDEO_VIS","https://leads.hdfcbank.com/applications/webforms/apply/HDFC_DIWALI_LP/Index.aspx?sourcecode=SEM&amp;pcode=QLS_EMAIL&amp;promocode=QLS_EMAIL&amp;utm_campaign=QLS&amp;utm_medium=email&amp;utm_source=QLS_EMAIL")</f>
        <v>https://leads.hdfcbank.com/applications/webforms/apply/HDFC_DIWALI_LP/Index.aspx?sourcecode=SEM&amp;pcode=QLS_EMAIL&amp;promocode=QLS_EMAIL&amp;utm_campaign=QLS&amp;utm_medium=email&amp;utm_source=QLS_EMAIL</v>
      </c>
      <c r="Z4" s="0" t="str">
        <f aca="false">IF(LEN(D4)&gt;0,"true","false")</f>
        <v>true</v>
      </c>
      <c r="AA4" s="0" t="str">
        <f aca="false">IF($D4="AL ZIP Drive","pre-approved","eligible")</f>
        <v>eligible</v>
      </c>
      <c r="AB4" s="0" t="str">
        <f aca="false">IF(LEN(E4)&gt;0,TEXT(E4,"00,000"),"")</f>
        <v>20,00,000</v>
      </c>
      <c r="AC4" s="0" t="str">
        <f aca="false">IF(LEN($J4)&gt;0,"true","false")</f>
        <v>true</v>
      </c>
      <c r="AD4" s="0" t="str">
        <f aca="false">IF(LEN($J4)&gt;0,TEXT(J4,"00,000"),"")</f>
        <v>10,00,000</v>
      </c>
      <c r="AE4" s="0" t="s">
        <v>55</v>
      </c>
      <c r="AF4" s="0" t="str">
        <f aca="false">IF($F4="PL 10 Sec","Disbursal in 10 sec","Quick Disbursal")</f>
        <v>Quick Disbursal</v>
      </c>
      <c r="AG4" s="0" t="str">
        <f aca="false">IF($F4="PL 10 Sec","pre-approved","eligible")</f>
        <v>eligible</v>
      </c>
      <c r="AH4" s="0" t="str">
        <f aca="false">IF(LEN(G4)&gt;0,TEXT(G4,"00,000"),"")</f>
        <v/>
      </c>
      <c r="AI4" s="0" t="str">
        <f aca="false">IF($F4="PL 10 Sec","https://leadinsta.hdfcbank.com/applications/webforms/apply/hdfc_pl_cata/CustVerification.aspx?prod=PL&amp;sourcecode=QLS_VIDEO_VIS","https://leads.hdfcbank.com/startdoing/personal-loan-leadform.aspx?source_code=HNET&amp;pcode=QLS_EMAIL&amp;promocode=QLS_EMAIL&amp;utm_campaign=QLS&amp;utm_medium=email&amp;utm_source=QLS_EMAIL")</f>
        <v>https://leads.hdfcbank.com/startdoing/personal-loan-leadform.aspx?source_code=HNET&amp;pcode=QLS_EMAIL&amp;promocode=QLS_EMAIL&amp;utm_campaign=QLS&amp;utm_medium=email&amp;utm_source=QLS_EMAIL</v>
      </c>
      <c r="AK4" s="0" t="s">
        <v>56</v>
      </c>
      <c r="AL4" s="0" t="str">
        <f aca="false">IF(LEN($M4)&gt;0,"true","false")</f>
        <v>true</v>
      </c>
      <c r="AM4" s="0" t="s">
        <v>57</v>
      </c>
      <c r="AN4" s="0" t="str">
        <f aca="false">IF(LEN($M4)&gt;0,TEXT(M4,"00,000"),"")</f>
        <v>10,00,000</v>
      </c>
      <c r="AO4" s="0" t="str">
        <f aca="false">IF(LEN(L4)&gt;0,CONCATENATE("xx",TEXT(L4,"0000")),"")</f>
        <v>xx8577</v>
      </c>
      <c r="AP4" s="0" t="str">
        <f aca="false">IF(LEN($O4)&gt;0,"true","false")</f>
        <v>true</v>
      </c>
      <c r="AQ4" s="0" t="str">
        <f aca="false">IF(LEN($O4)&gt;0,TEXT(O4,"00,000"),"")</f>
        <v>3,50,000</v>
      </c>
      <c r="AR4" s="0" t="str">
        <f aca="false">IF(LEN(P4)&gt;0,CONCATENATE("xx",TEXT(P4,"0000")),"")</f>
        <v>xx5180</v>
      </c>
      <c r="AS4" s="0" t="s">
        <v>58</v>
      </c>
      <c r="AT4" s="0" t="str">
        <f aca="false">IF(LEN($R4)&gt;0,CONCATENATE("xx",TEXT($R4,"0000")),"")</f>
        <v/>
      </c>
      <c r="AU4" s="0" t="str">
        <f aca="false">IF(LEN($R4)&gt;0,"https://leads.hdfcbank.com/applications/webforms/apply/HDFC_STP_MNP_VRMEmail_Res_Adapt/default.aspx?SourceCode= QLS_VIDEO_VIS &amp;campname=NOBL&amp;Promocode=QLS_VIDEO_VIS","https://leads.hdfcbank.com/applications/webforms/apply/HDFC_CC_Landingpage/Index.aspx?SourceCode=BUDG&amp;pcode=QLS_EMAIL&amp;promocode=QLS_EMAIL&amp;utm_campaign=QLS&amp;utm_medium=email&amp;utm_source=QLS_EMAIL")</f>
        <v>https://leads.hdfcbank.com/applications/webforms/apply/HDFC_CC_Landingpage/Index.aspx?SourceCode=BUDG&amp;pcode=QLS_EMAIL&amp;promocode=QLS_EMAIL&amp;utm_campaign=QLS&amp;utm_medium=email&amp;utm_source=QLS_EMAIL</v>
      </c>
      <c r="AV4" s="0" t="str">
        <f aca="false">CONCATENATE("https://mf1.pctr.co/",W4)</f>
        <v>https://mf1.pctr.co/ai029tekv</v>
      </c>
    </row>
    <row r="5" customFormat="false" ht="14.4" hidden="false" customHeight="false" outlineLevel="0" collapsed="false">
      <c r="A5" s="0" t="s">
        <v>65</v>
      </c>
      <c r="B5" s="0" t="s">
        <v>66</v>
      </c>
      <c r="C5" s="0" t="s">
        <v>67</v>
      </c>
      <c r="Q5" s="0" t="s">
        <v>52</v>
      </c>
      <c r="S5" s="0" t="n">
        <v>2317</v>
      </c>
      <c r="U5" s="0" t="n">
        <v>1</v>
      </c>
      <c r="V5" s="0" t="s">
        <v>53</v>
      </c>
      <c r="W5" s="0" t="s">
        <v>68</v>
      </c>
      <c r="X5" s="0" t="str">
        <f aca="false">LEFT(A5,SEARCH(" ",A5,1))</f>
        <v>Mavis </v>
      </c>
      <c r="Y5" s="0" t="str">
        <f aca="false">IF($D5="AL ZIP Drive","https://leadinsta.hdfcbank.com/applications/webforms/apply/hdfc_newcarloan_10sec/CustVerification.aspx?prod=107&amp;sourcecode=QLS_VIDEO_VIS","https://leads.hdfcbank.com/applications/webforms/apply/HDFC_DIWALI_LP/Index.aspx?sourcecode=SEM&amp;pcode=QLS_EMAIL&amp;promocode=QLS_EMAIL&amp;utm_campaign=QLS&amp;utm_medium=email&amp;utm_source=QLS_EMAIL")</f>
        <v>https://leads.hdfcbank.com/applications/webforms/apply/HDFC_DIWALI_LP/Index.aspx?sourcecode=SEM&amp;pcode=QLS_EMAIL&amp;promocode=QLS_EMAIL&amp;utm_campaign=QLS&amp;utm_medium=email&amp;utm_source=QLS_EMAIL</v>
      </c>
      <c r="Z5" s="0" t="str">
        <f aca="false">IF(LEN(D5)&gt;0,"true","false")</f>
        <v>false</v>
      </c>
      <c r="AA5" s="0" t="str">
        <f aca="false">IF($D5="AL ZIP Drive","pre-approved","eligible")</f>
        <v>eligible</v>
      </c>
      <c r="AB5" s="0" t="str">
        <f aca="false">IF(LEN(E5)&gt;0,TEXT(E5,"00,000"),"")</f>
        <v/>
      </c>
      <c r="AC5" s="0" t="str">
        <f aca="false">IF(LEN($J5)&gt;0,"true","false")</f>
        <v>false</v>
      </c>
      <c r="AD5" s="0" t="str">
        <f aca="false">IF(LEN($J5)&gt;0,TEXT(J5,"00,000"),"")</f>
        <v/>
      </c>
      <c r="AE5" s="0" t="s">
        <v>55</v>
      </c>
      <c r="AF5" s="0" t="str">
        <f aca="false">IF($F5="PL 10 Sec","Disbursal in 10 sec","Quick Disbursal")</f>
        <v>Quick Disbursal</v>
      </c>
      <c r="AG5" s="0" t="str">
        <f aca="false">IF($F5="PL 10 Sec","pre-approved","eligible")</f>
        <v>eligible</v>
      </c>
      <c r="AH5" s="0" t="str">
        <f aca="false">IF(LEN(G5)&gt;0,TEXT(G5,"00,000"),"")</f>
        <v/>
      </c>
      <c r="AI5" s="0" t="str">
        <f aca="false">IF($F5="PL 10 Sec","https://leadinsta.hdfcbank.com/applications/webforms/apply/hdfc_pl_cata/CustVerification.aspx?prod=PL&amp;sourcecode=QLS_VIDEO_VIS","https://leads.hdfcbank.com/startdoing/personal-loan-leadform.aspx?source_code=HNET&amp;pcode=QLS_EMAIL&amp;promocode=QLS_EMAIL&amp;utm_campaign=QLS&amp;utm_medium=email&amp;utm_source=QLS_EMAIL")</f>
        <v>https://leads.hdfcbank.com/startdoing/personal-loan-leadform.aspx?source_code=HNET&amp;pcode=QLS_EMAIL&amp;promocode=QLS_EMAIL&amp;utm_campaign=QLS&amp;utm_medium=email&amp;utm_source=QLS_EMAIL</v>
      </c>
      <c r="AK5" s="0" t="s">
        <v>56</v>
      </c>
      <c r="AL5" s="0" t="str">
        <f aca="false">IF(LEN($M5)&gt;0,"true","false")</f>
        <v>false</v>
      </c>
      <c r="AM5" s="0" t="s">
        <v>57</v>
      </c>
      <c r="AN5" s="0" t="str">
        <f aca="false">IF(LEN($M5)&gt;0,TEXT(M5,"00,000"),"")</f>
        <v/>
      </c>
      <c r="AO5" s="0" t="str">
        <f aca="false">IF(LEN(L5)&gt;0,CONCATENATE("xx",TEXT(L5,"0000")),"")</f>
        <v/>
      </c>
      <c r="AP5" s="0" t="str">
        <f aca="false">IF(LEN($O5)&gt;0,"true","false")</f>
        <v>false</v>
      </c>
      <c r="AQ5" s="0" t="str">
        <f aca="false">IF(LEN($O5)&gt;0,TEXT(O5,"00,000"),"")</f>
        <v/>
      </c>
      <c r="AR5" s="0" t="str">
        <f aca="false">IF(LEN(P5)&gt;0,CONCATENATE("xx",TEXT(P5,"0000")),"")</f>
        <v/>
      </c>
      <c r="AS5" s="0" t="s">
        <v>58</v>
      </c>
      <c r="AT5" s="0" t="str">
        <f aca="false">IF(LEN($R5)&gt;0,CONCATENATE("xx",TEXT($R5,"0000")),"")</f>
        <v/>
      </c>
      <c r="AU5" s="0" t="str">
        <f aca="false">IF(LEN($R5)&gt;0,"https://leads.hdfcbank.com/applications/webforms/apply/HDFC_STP_MNP_VRMEmail_Res_Adapt/default.aspx?SourceCode= QLS_VIDEO_VIS &amp;campname=NOBL&amp;Promocode=QLS_VIDEO_VIS","https://leads.hdfcbank.com/applications/webforms/apply/HDFC_CC_Landingpage/Index.aspx?SourceCode=BUDG&amp;pcode=QLS_EMAIL&amp;promocode=QLS_EMAIL&amp;utm_campaign=QLS&amp;utm_medium=email&amp;utm_source=QLS_EMAIL")</f>
        <v>https://leads.hdfcbank.com/applications/webforms/apply/HDFC_CC_Landingpage/Index.aspx?SourceCode=BUDG&amp;pcode=QLS_EMAIL&amp;promocode=QLS_EMAIL&amp;utm_campaign=QLS&amp;utm_medium=email&amp;utm_source=QLS_EMAIL</v>
      </c>
      <c r="AV5" s="0" t="str">
        <f aca="false">CONCATENATE("https://mf1.pctr.co/",W5)</f>
        <v>https://mf1.pctr.co/adfuovvrf</v>
      </c>
    </row>
    <row r="6" customFormat="false" ht="14.4" hidden="false" customHeight="false" outlineLevel="0" collapsed="false">
      <c r="A6" s="0" t="s">
        <v>69</v>
      </c>
      <c r="B6" s="0" t="s">
        <v>66</v>
      </c>
      <c r="C6" s="0" t="s">
        <v>67</v>
      </c>
      <c r="Q6" s="0" t="s">
        <v>52</v>
      </c>
      <c r="S6" s="0" t="n">
        <v>2443</v>
      </c>
      <c r="U6" s="0" t="n">
        <v>1</v>
      </c>
      <c r="V6" s="0" t="s">
        <v>53</v>
      </c>
      <c r="W6" s="0" t="s">
        <v>70</v>
      </c>
      <c r="X6" s="0" t="str">
        <f aca="false">LEFT(A6,SEARCH(" ",A6,1))</f>
        <v>Naini </v>
      </c>
      <c r="Y6" s="0" t="str">
        <f aca="false">IF($D6="AL ZIP Drive","https://leadinsta.hdfcbank.com/applications/webforms/apply/hdfc_newcarloan_10sec/CustVerification.aspx?prod=107&amp;sourcecode=QLS_VIDEO_VIS","https://leads.hdfcbank.com/applications/webforms/apply/HDFC_DIWALI_LP/Index.aspx?sourcecode=SEM&amp;pcode=QLS_EMAIL&amp;promocode=QLS_EMAIL&amp;utm_campaign=QLS&amp;utm_medium=email&amp;utm_source=QLS_EMAIL")</f>
        <v>https://leads.hdfcbank.com/applications/webforms/apply/HDFC_DIWALI_LP/Index.aspx?sourcecode=SEM&amp;pcode=QLS_EMAIL&amp;promocode=QLS_EMAIL&amp;utm_campaign=QLS&amp;utm_medium=email&amp;utm_source=QLS_EMAIL</v>
      </c>
      <c r="Z6" s="0" t="str">
        <f aca="false">IF(LEN(D6)&gt;0,"true","false")</f>
        <v>false</v>
      </c>
      <c r="AA6" s="0" t="str">
        <f aca="false">IF($D6="AL ZIP Drive","pre-approved","eligible")</f>
        <v>eligible</v>
      </c>
      <c r="AB6" s="0" t="str">
        <f aca="false">IF(LEN(E6)&gt;0,TEXT(E6,"00,000"),"")</f>
        <v/>
      </c>
      <c r="AC6" s="0" t="str">
        <f aca="false">IF(LEN($J6)&gt;0,"true","false")</f>
        <v>false</v>
      </c>
      <c r="AD6" s="0" t="str">
        <f aca="false">IF(LEN($J6)&gt;0,TEXT(J6,"00,000"),"")</f>
        <v/>
      </c>
      <c r="AE6" s="0" t="s">
        <v>55</v>
      </c>
      <c r="AF6" s="0" t="str">
        <f aca="false">IF($F6="PL 10 Sec","Disbursal in 10 sec","Quick Disbursal")</f>
        <v>Quick Disbursal</v>
      </c>
      <c r="AG6" s="0" t="str">
        <f aca="false">IF($F6="PL 10 Sec","pre-approved","eligible")</f>
        <v>eligible</v>
      </c>
      <c r="AH6" s="0" t="str">
        <f aca="false">IF(LEN(G6)&gt;0,TEXT(G6,"00,000"),"")</f>
        <v/>
      </c>
      <c r="AI6" s="0" t="str">
        <f aca="false">IF($F6="PL 10 Sec","https://leadinsta.hdfcbank.com/applications/webforms/apply/hdfc_pl_cata/CustVerification.aspx?prod=PL&amp;sourcecode=QLS_VIDEO_VIS","https://leads.hdfcbank.com/startdoing/personal-loan-leadform.aspx?source_code=HNET&amp;pcode=QLS_EMAIL&amp;promocode=QLS_EMAIL&amp;utm_campaign=QLS&amp;utm_medium=email&amp;utm_source=QLS_EMAIL")</f>
        <v>https://leads.hdfcbank.com/startdoing/personal-loan-leadform.aspx?source_code=HNET&amp;pcode=QLS_EMAIL&amp;promocode=QLS_EMAIL&amp;utm_campaign=QLS&amp;utm_medium=email&amp;utm_source=QLS_EMAIL</v>
      </c>
      <c r="AK6" s="0" t="s">
        <v>56</v>
      </c>
      <c r="AL6" s="0" t="str">
        <f aca="false">IF(LEN($M6)&gt;0,"true","false")</f>
        <v>false</v>
      </c>
      <c r="AM6" s="0" t="s">
        <v>57</v>
      </c>
      <c r="AN6" s="0" t="str">
        <f aca="false">IF(LEN($M6)&gt;0,TEXT(M6,"00,000"),"")</f>
        <v/>
      </c>
      <c r="AO6" s="0" t="str">
        <f aca="false">IF(LEN(L6)&gt;0,CONCATENATE("xx",TEXT(L6,"0000")),"")</f>
        <v/>
      </c>
      <c r="AP6" s="0" t="str">
        <f aca="false">IF(LEN($O6)&gt;0,"true","false")</f>
        <v>false</v>
      </c>
      <c r="AQ6" s="0" t="str">
        <f aca="false">IF(LEN($O6)&gt;0,TEXT(O6,"00,000"),"")</f>
        <v/>
      </c>
      <c r="AR6" s="0" t="s">
        <v>71</v>
      </c>
      <c r="AS6" s="0" t="s">
        <v>58</v>
      </c>
      <c r="AT6" s="0" t="str">
        <f aca="false">IF(LEN($R6)&gt;0,CONCATENATE("xx",TEXT($R6,"0000")),"")</f>
        <v/>
      </c>
      <c r="AU6" s="0" t="str">
        <f aca="false">IF(LEN($R6)&gt;0,"https://leads.hdfcbank.com/applications/webforms/apply/HDFC_STP_MNP_VRMEmail_Res_Adapt/default.aspx?SourceCode= QLS_VIDEO_VIS &amp;campname=NOBL&amp;Promocode=QLS_VIDEO_VIS","https://leads.hdfcbank.com/applications/webforms/apply/HDFC_CC_Landingpage/Index.aspx?SourceCode=BUDG&amp;pcode=QLS_EMAIL&amp;promocode=QLS_EMAIL&amp;utm_campaign=QLS&amp;utm_medium=email&amp;utm_source=QLS_EMAIL")</f>
        <v>https://leads.hdfcbank.com/applications/webforms/apply/HDFC_CC_Landingpage/Index.aspx?SourceCode=BUDG&amp;pcode=QLS_EMAIL&amp;promocode=QLS_EMAIL&amp;utm_campaign=QLS&amp;utm_medium=email&amp;utm_source=QLS_EMAIL</v>
      </c>
      <c r="AV6" s="0" t="str">
        <f aca="false">CONCATENATE("https://mf1.pctr.co/",W6)</f>
        <v>https://mf1.pctr.co/aisr95jrg</v>
      </c>
    </row>
    <row r="7" customFormat="false" ht="14.4" hidden="false" customHeight="false" outlineLevel="0" collapsed="false">
      <c r="A7" s="0" t="s">
        <v>72</v>
      </c>
      <c r="B7" s="0" t="s">
        <v>66</v>
      </c>
      <c r="C7" s="0" t="s">
        <v>73</v>
      </c>
      <c r="Q7" s="0" t="s">
        <v>52</v>
      </c>
      <c r="S7" s="0" t="n">
        <v>1352</v>
      </c>
      <c r="U7" s="0" t="n">
        <v>1</v>
      </c>
      <c r="V7" s="0" t="s">
        <v>53</v>
      </c>
      <c r="W7" s="0" t="s">
        <v>74</v>
      </c>
      <c r="X7" s="0" t="str">
        <f aca="false">LEFT(A7,SEARCH(" ",A7,1))</f>
        <v>K </v>
      </c>
      <c r="Y7" s="0" t="str">
        <f aca="false">IF($D7="AL ZIP Drive","https://leadinsta.hdfcbank.com/applications/webforms/apply/hdfc_newcarloan_10sec/CustVerification.aspx?prod=107&amp;sourcecode=QLS_VIDEO_VIS","https://leads.hdfcbank.com/applications/webforms/apply/HDFC_DIWALI_LP/Index.aspx?sourcecode=SEM&amp;pcode=QLS_EMAIL&amp;promocode=QLS_EMAIL&amp;utm_campaign=QLS&amp;utm_medium=email&amp;utm_source=QLS_EMAIL")</f>
        <v>https://leads.hdfcbank.com/applications/webforms/apply/HDFC_DIWALI_LP/Index.aspx?sourcecode=SEM&amp;pcode=QLS_EMAIL&amp;promocode=QLS_EMAIL&amp;utm_campaign=QLS&amp;utm_medium=email&amp;utm_source=QLS_EMAIL</v>
      </c>
      <c r="Z7" s="0" t="str">
        <f aca="false">IF(LEN(D7)&gt;0,"true","false")</f>
        <v>false</v>
      </c>
      <c r="AA7" s="0" t="str">
        <f aca="false">IF($D7="AL ZIP Drive","pre-approved","eligible")</f>
        <v>eligible</v>
      </c>
      <c r="AB7" s="0" t="str">
        <f aca="false">IF(LEN(E7)&gt;0,TEXT(E7,"00,000"),"")</f>
        <v/>
      </c>
      <c r="AC7" s="0" t="str">
        <f aca="false">IF(LEN($J7)&gt;0,"true","false")</f>
        <v>false</v>
      </c>
      <c r="AD7" s="0" t="str">
        <f aca="false">IF(LEN($J7)&gt;0,TEXT(J7,"00,000"),"")</f>
        <v/>
      </c>
      <c r="AE7" s="0" t="s">
        <v>55</v>
      </c>
      <c r="AF7" s="0" t="str">
        <f aca="false">IF($F7="PL 10 Sec","Disbursal in 10 sec","Quick Disbursal")</f>
        <v>Quick Disbursal</v>
      </c>
      <c r="AG7" s="0" t="str">
        <f aca="false">IF($F7="PL 10 Sec","pre-approved","eligible")</f>
        <v>eligible</v>
      </c>
      <c r="AH7" s="0" t="str">
        <f aca="false">IF(LEN(G7)&gt;0,TEXT(G7,"00,000"),"")</f>
        <v/>
      </c>
      <c r="AI7" s="0" t="str">
        <f aca="false">IF($F7="PL 10 Sec","https://leadinsta.hdfcbank.com/applications/webforms/apply/hdfc_pl_cata/CustVerification.aspx?prod=PL&amp;sourcecode=QLS_VIDEO_VIS","https://leads.hdfcbank.com/startdoing/personal-loan-leadform.aspx?source_code=HNET&amp;pcode=QLS_EMAIL&amp;promocode=QLS_EMAIL&amp;utm_campaign=QLS&amp;utm_medium=email&amp;utm_source=QLS_EMAIL")</f>
        <v>https://leads.hdfcbank.com/startdoing/personal-loan-leadform.aspx?source_code=HNET&amp;pcode=QLS_EMAIL&amp;promocode=QLS_EMAIL&amp;utm_campaign=QLS&amp;utm_medium=email&amp;utm_source=QLS_EMAIL</v>
      </c>
      <c r="AK7" s="0" t="s">
        <v>56</v>
      </c>
      <c r="AL7" s="0" t="str">
        <f aca="false">IF(LEN($M7)&gt;0,"true","false")</f>
        <v>false</v>
      </c>
      <c r="AM7" s="0" t="s">
        <v>57</v>
      </c>
      <c r="AN7" s="0" t="str">
        <f aca="false">IF(LEN($M7)&gt;0,TEXT(M7,"00,000"),"")</f>
        <v/>
      </c>
      <c r="AO7" s="0" t="str">
        <f aca="false">IF(LEN(L7)&gt;0,CONCATENATE("xx",TEXT(L7,"0000")),"")</f>
        <v/>
      </c>
      <c r="AP7" s="0" t="str">
        <f aca="false">IF(LEN($O7)&gt;0,"true","false")</f>
        <v>false</v>
      </c>
      <c r="AQ7" s="0" t="str">
        <f aca="false">IF(LEN($O7)&gt;0,TEXT(O7,"00,000"),"")</f>
        <v/>
      </c>
      <c r="AR7" s="0" t="str">
        <f aca="false">IF(LEN(P7)&gt;0,CONCATENATE("xx",TEXT(P7,"0000")),"")</f>
        <v/>
      </c>
      <c r="AS7" s="0" t="s">
        <v>58</v>
      </c>
      <c r="AT7" s="0" t="str">
        <f aca="false">IF(LEN($R7)&gt;0,CONCATENATE("xx",TEXT($R7,"0000")),"")</f>
        <v/>
      </c>
      <c r="AU7" s="0" t="str">
        <f aca="false">IF(LEN($R7)&gt;0,"https://leads.hdfcbank.com/applications/webforms/apply/HDFC_STP_MNP_VRMEmail_Res_Adapt/default.aspx?SourceCode= QLS_VIDEO_VIS &amp;campname=NOBL&amp;Promocode=QLS_VIDEO_VIS","https://leads.hdfcbank.com/applications/webforms/apply/HDFC_CC_Landingpage/Index.aspx?SourceCode=BUDG&amp;pcode=QLS_EMAIL&amp;promocode=QLS_EMAIL&amp;utm_campaign=QLS&amp;utm_medium=email&amp;utm_source=QLS_EMAIL")</f>
        <v>https://leads.hdfcbank.com/applications/webforms/apply/HDFC_CC_Landingpage/Index.aspx?SourceCode=BUDG&amp;pcode=QLS_EMAIL&amp;promocode=QLS_EMAIL&amp;utm_campaign=QLS&amp;utm_medium=email&amp;utm_source=QLS_EMAIL</v>
      </c>
      <c r="AV7" s="0" t="str">
        <f aca="false">CONCATENATE("https://mf1.pctr.co/",W7)</f>
        <v>https://mf1.pctr.co/a5cerzdiv</v>
      </c>
    </row>
    <row r="8" customFormat="false" ht="14.4" hidden="false" customHeight="false" outlineLevel="0" collapsed="false">
      <c r="A8" s="0" t="s">
        <v>75</v>
      </c>
      <c r="B8" s="0" t="s">
        <v>76</v>
      </c>
      <c r="C8" s="0" t="s">
        <v>77</v>
      </c>
      <c r="D8" s="0" t="s">
        <v>62</v>
      </c>
      <c r="E8" s="0" t="n">
        <v>1500000</v>
      </c>
      <c r="F8" s="0" t="s">
        <v>63</v>
      </c>
      <c r="G8" s="0" t="n">
        <v>500000</v>
      </c>
      <c r="O8" s="0" t="n">
        <v>350000</v>
      </c>
      <c r="P8" s="0" t="n">
        <v>6662</v>
      </c>
      <c r="Q8" s="0" t="s">
        <v>52</v>
      </c>
      <c r="S8" s="0" t="n">
        <v>6662</v>
      </c>
      <c r="T8" s="0" t="n">
        <v>1446</v>
      </c>
      <c r="U8" s="0" t="n">
        <v>1</v>
      </c>
      <c r="V8" s="0" t="s">
        <v>53</v>
      </c>
      <c r="W8" s="0" t="s">
        <v>78</v>
      </c>
      <c r="X8" s="0" t="str">
        <f aca="false">LEFT(A8,SEARCH(" ",A8,1))</f>
        <v>Pravin </v>
      </c>
      <c r="Y8" s="0" t="str">
        <f aca="false">IF($D8="AL ZIP Drive","https://leadinsta.hdfcbank.com/applications/webforms/apply/hdfc_newcarloan_10sec/CustVerification.aspx?prod=107&amp;sourcecode=QLS_VIDEO_VIS","https://leads.hdfcbank.com/applications/webforms/apply/HDFC_DIWALI_LP/Index.aspx?sourcecode=SEM&amp;pcode=QLS_EMAIL&amp;promocode=QLS_EMAIL&amp;utm_campaign=QLS&amp;utm_medium=email&amp;utm_source=QLS_EMAIL")</f>
        <v>https://leads.hdfcbank.com/applications/webforms/apply/HDFC_DIWALI_LP/Index.aspx?sourcecode=SEM&amp;pcode=QLS_EMAIL&amp;promocode=QLS_EMAIL&amp;utm_campaign=QLS&amp;utm_medium=email&amp;utm_source=QLS_EMAIL</v>
      </c>
      <c r="Z8" s="0" t="str">
        <f aca="false">IF(LEN(D8)&gt;0,"true","false")</f>
        <v>true</v>
      </c>
      <c r="AA8" s="0" t="str">
        <f aca="false">IF($D8="AL ZIP Drive","pre-approved","eligible")</f>
        <v>eligible</v>
      </c>
      <c r="AB8" s="0" t="str">
        <f aca="false">IF(LEN(E8)&gt;0,TEXT(E8,"00,000"),"")</f>
        <v>15,00,000</v>
      </c>
      <c r="AC8" s="0" t="str">
        <f aca="false">IF(LEN($J8)&gt;0,"true","false")</f>
        <v>false</v>
      </c>
      <c r="AD8" s="0" t="str">
        <f aca="false">IF(LEN($J8)&gt;0,TEXT(J8,"00,000"),"")</f>
        <v/>
      </c>
      <c r="AE8" s="0" t="s">
        <v>55</v>
      </c>
      <c r="AF8" s="0" t="str">
        <f aca="false">IF($F8="PL 10 Sec","Disbursal in 10 sec","Quick Disbursal")</f>
        <v>Quick Disbursal</v>
      </c>
      <c r="AG8" s="0" t="str">
        <f aca="false">IF($F8="PL 10 Sec","pre-approved","eligible")</f>
        <v>eligible</v>
      </c>
      <c r="AH8" s="0" t="str">
        <f aca="false">IF(LEN(G8)&gt;0,TEXT(G8,"00,000"),"")</f>
        <v>5,00,000</v>
      </c>
      <c r="AI8" s="0" t="str">
        <f aca="false">IF($F8="PL 10 Sec","https://leadinsta.hdfcbank.com/applications/webforms/apply/hdfc_pl_cata/CustVerification.aspx?prod=PL&amp;sourcecode=QLS_VIDEO_VIS","https://leads.hdfcbank.com/startdoing/personal-loan-leadform.aspx?source_code=HNET&amp;pcode=QLS_EMAIL&amp;promocode=QLS_EMAIL&amp;utm_campaign=QLS&amp;utm_medium=email&amp;utm_source=QLS_EMAIL")</f>
        <v>https://leads.hdfcbank.com/startdoing/personal-loan-leadform.aspx?source_code=HNET&amp;pcode=QLS_EMAIL&amp;promocode=QLS_EMAIL&amp;utm_campaign=QLS&amp;utm_medium=email&amp;utm_source=QLS_EMAIL</v>
      </c>
      <c r="AK8" s="0" t="s">
        <v>56</v>
      </c>
      <c r="AL8" s="0" t="str">
        <f aca="false">IF(LEN($M8)&gt;0,"true","false")</f>
        <v>false</v>
      </c>
      <c r="AM8" s="0" t="s">
        <v>57</v>
      </c>
      <c r="AN8" s="0" t="str">
        <f aca="false">IF(LEN($M8)&gt;0,TEXT(M8,"00,000"),"")</f>
        <v/>
      </c>
      <c r="AO8" s="0" t="str">
        <f aca="false">IF(LEN(L8)&gt;0,CONCATENATE("xx",TEXT(L8,"0000")),"")</f>
        <v/>
      </c>
      <c r="AP8" s="0" t="str">
        <f aca="false">IF(LEN($O8)&gt;0,"true","false")</f>
        <v>true</v>
      </c>
      <c r="AQ8" s="0" t="str">
        <f aca="false">IF(LEN($O8)&gt;0,TEXT(O8,"00,000"),"")</f>
        <v>3,50,000</v>
      </c>
      <c r="AR8" s="0" t="str">
        <f aca="false">IF(LEN(P8)&gt;0,CONCATENATE("xx",TEXT(P8,"0000")),"")</f>
        <v>xx6662</v>
      </c>
      <c r="AS8" s="0" t="s">
        <v>58</v>
      </c>
      <c r="AT8" s="0" t="str">
        <f aca="false">IF(LEN($R8)&gt;0,CONCATENATE("xx",TEXT($R8,"0000")),"")</f>
        <v/>
      </c>
      <c r="AU8" s="0" t="str">
        <f aca="false">IF(LEN($R8)&gt;0,"https://leads.hdfcbank.com/applications/webforms/apply/HDFC_STP_MNP_VRMEmail_Res_Adapt/default.aspx?SourceCode= QLS_VIDEO_VIS &amp;campname=NOBL&amp;Promocode=QLS_VIDEO_VIS","https://leads.hdfcbank.com/applications/webforms/apply/HDFC_CC_Landingpage/Index.aspx?SourceCode=BUDG&amp;pcode=QLS_EMAIL&amp;promocode=QLS_EMAIL&amp;utm_campaign=QLS&amp;utm_medium=email&amp;utm_source=QLS_EMAIL")</f>
        <v>https://leads.hdfcbank.com/applications/webforms/apply/HDFC_CC_Landingpage/Index.aspx?SourceCode=BUDG&amp;pcode=QLS_EMAIL&amp;promocode=QLS_EMAIL&amp;utm_campaign=QLS&amp;utm_medium=email&amp;utm_source=QLS_EMAIL</v>
      </c>
      <c r="AV8" s="0" t="str">
        <f aca="false">CONCATENATE("https://mf1.pctr.co/",W8)</f>
        <v>https://mf1.pctr.co/audvip6dd</v>
      </c>
    </row>
    <row r="9" customFormat="false" ht="14.4" hidden="false" customHeight="false" outlineLevel="0" collapsed="false">
      <c r="A9" s="0" t="s">
        <v>79</v>
      </c>
      <c r="Q9" s="0" t="s">
        <v>52</v>
      </c>
      <c r="S9" s="0" t="n">
        <v>2515</v>
      </c>
      <c r="U9" s="0" t="n">
        <v>1</v>
      </c>
      <c r="V9" s="0" t="s">
        <v>53</v>
      </c>
      <c r="W9" s="0" t="s">
        <v>80</v>
      </c>
      <c r="X9" s="0" t="str">
        <f aca="false">LEFT(A9,SEARCH(" ",A9,1))</f>
        <v>Shahrukh </v>
      </c>
      <c r="Y9" s="0" t="str">
        <f aca="false">IF($D9="AL ZIP Drive","https://leadinsta.hdfcbank.com/applications/webforms/apply/hdfc_newcarloan_10sec/CustVerification.aspx?prod=107&amp;sourcecode=QLS_VIDEO_VIS","https://leads.hdfcbank.com/applications/webforms/apply/HDFC_DIWALI_LP/Index.aspx?sourcecode=SEM&amp;pcode=QLS_EMAIL&amp;promocode=QLS_EMAIL&amp;utm_campaign=QLS&amp;utm_medium=email&amp;utm_source=QLS_EMAIL")</f>
        <v>https://leads.hdfcbank.com/applications/webforms/apply/HDFC_DIWALI_LP/Index.aspx?sourcecode=SEM&amp;pcode=QLS_EMAIL&amp;promocode=QLS_EMAIL&amp;utm_campaign=QLS&amp;utm_medium=email&amp;utm_source=QLS_EMAIL</v>
      </c>
      <c r="Z9" s="0" t="str">
        <f aca="false">IF(LEN(D9)&gt;0,"true","false")</f>
        <v>false</v>
      </c>
      <c r="AA9" s="0" t="str">
        <f aca="false">IF($D9="AL ZIP Drive","pre-approved","eligible")</f>
        <v>eligible</v>
      </c>
      <c r="AB9" s="0" t="str">
        <f aca="false">IF(LEN(E9)&gt;0,TEXT(E9,"00,000"),"")</f>
        <v/>
      </c>
      <c r="AC9" s="0" t="str">
        <f aca="false">IF(LEN($J9)&gt;0,"true","false")</f>
        <v>false</v>
      </c>
      <c r="AD9" s="0" t="str">
        <f aca="false">IF(LEN($J9)&gt;0,TEXT(J9,"00,000"),"")</f>
        <v/>
      </c>
      <c r="AE9" s="0" t="s">
        <v>55</v>
      </c>
      <c r="AF9" s="0" t="str">
        <f aca="false">IF($F9="PL 10 Sec","Disbursal in 10 sec","Quick Disbursal")</f>
        <v>Quick Disbursal</v>
      </c>
      <c r="AG9" s="0" t="str">
        <f aca="false">IF($F9="PL 10 Sec","pre-approved","eligible")</f>
        <v>eligible</v>
      </c>
      <c r="AH9" s="0" t="str">
        <f aca="false">IF(LEN(G9)&gt;0,TEXT(G9,"00,000"),"")</f>
        <v/>
      </c>
      <c r="AI9" s="0" t="str">
        <f aca="false">IF($F9="PL 10 Sec","https://leadinsta.hdfcbank.com/applications/webforms/apply/hdfc_pl_cata/CustVerification.aspx?prod=PL&amp;sourcecode=QLS_VIDEO_VIS","https://leads.hdfcbank.com/startdoing/personal-loan-leadform.aspx?source_code=HNET&amp;pcode=QLS_EMAIL&amp;promocode=QLS_EMAIL&amp;utm_campaign=QLS&amp;utm_medium=email&amp;utm_source=QLS_EMAIL")</f>
        <v>https://leads.hdfcbank.com/startdoing/personal-loan-leadform.aspx?source_code=HNET&amp;pcode=QLS_EMAIL&amp;promocode=QLS_EMAIL&amp;utm_campaign=QLS&amp;utm_medium=email&amp;utm_source=QLS_EMAIL</v>
      </c>
      <c r="AK9" s="0" t="s">
        <v>56</v>
      </c>
      <c r="AL9" s="0" t="str">
        <f aca="false">IF(LEN($M9)&gt;0,"true","false")</f>
        <v>false</v>
      </c>
      <c r="AM9" s="0" t="s">
        <v>57</v>
      </c>
      <c r="AN9" s="0" t="str">
        <f aca="false">IF(LEN($M9)&gt;0,TEXT(M9,"00,000"),"")</f>
        <v/>
      </c>
      <c r="AO9" s="0" t="str">
        <f aca="false">IF(LEN(L9)&gt;0,CONCATENATE("xx",TEXT(L9,"0000")),"")</f>
        <v/>
      </c>
      <c r="AP9" s="0" t="str">
        <f aca="false">IF(LEN($O9)&gt;0,"true","false")</f>
        <v>false</v>
      </c>
      <c r="AQ9" s="0" t="str">
        <f aca="false">IF(LEN($O9)&gt;0,TEXT(O9,"00,000"),"")</f>
        <v/>
      </c>
      <c r="AR9" s="0" t="str">
        <f aca="false">IF(LEN(P9)&gt;0,CONCATENATE("xx",TEXT(P9,"0000")),"")</f>
        <v/>
      </c>
      <c r="AS9" s="0" t="s">
        <v>58</v>
      </c>
      <c r="AT9" s="0" t="str">
        <f aca="false">IF(LEN($R9)&gt;0,CONCATENATE("xx",TEXT($R9,"0000")),"")</f>
        <v/>
      </c>
      <c r="AU9" s="0" t="str">
        <f aca="false">IF(LEN($R9)&gt;0,"https://leads.hdfcbank.com/applications/webforms/apply/HDFC_STP_MNP_VRMEmail_Res_Adapt/default.aspx?SourceCode= QLS_VIDEO_VIS &amp;campname=NOBL&amp;Promocode=QLS_VIDEO_VIS","https://leads.hdfcbank.com/applications/webforms/apply/HDFC_CC_Landingpage/Index.aspx?SourceCode=BUDG&amp;pcode=QLS_EMAIL&amp;promocode=QLS_EMAIL&amp;utm_campaign=QLS&amp;utm_medium=email&amp;utm_source=QLS_EMAIL")</f>
        <v>https://leads.hdfcbank.com/applications/webforms/apply/HDFC_CC_Landingpage/Index.aspx?SourceCode=BUDG&amp;pcode=QLS_EMAIL&amp;promocode=QLS_EMAIL&amp;utm_campaign=QLS&amp;utm_medium=email&amp;utm_source=QLS_EMAIL</v>
      </c>
      <c r="AV9" s="0" t="str">
        <f aca="false">CONCATENATE("https://mf1.pctr.co/",W9)</f>
        <v>https://mf1.pctr.co/a2f8jxdjrv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2019-11-30T09:01:06Z</dcterms:created>
  <dc:creator>varun v</dc:creator>
  <dc:description/>
  <dc:language>en-IN</dc:language>
  <cp:lastModifiedBy/>
  <dcterms:modified xsi:type="dcterms:W3CDTF">2020-07-23T19:26:50Z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