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A42B737-5FB6-4D83-A5BA-407FFC1AE0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ase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G5" i="1" l="1"/>
  <c r="G3" i="1"/>
  <c r="G6" i="1" l="1"/>
</calcChain>
</file>

<file path=xl/sharedStrings.xml><?xml version="1.0" encoding="utf-8"?>
<sst xmlns="http://schemas.openxmlformats.org/spreadsheetml/2006/main" count="10" uniqueCount="10">
  <si>
    <t>IRR</t>
  </si>
  <si>
    <t>Year</t>
  </si>
  <si>
    <t>Cash inflows</t>
  </si>
  <si>
    <t>Present value(12%)</t>
  </si>
  <si>
    <t>Discount rate (Dr)</t>
  </si>
  <si>
    <t>Initial investment</t>
  </si>
  <si>
    <t>Dr'</t>
  </si>
  <si>
    <t>NPV'</t>
  </si>
  <si>
    <t>Present value(45%)</t>
  </si>
  <si>
    <t>Net present value (NPV)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</si>
</sst>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1" xfId="0" applyNumberFormat="1" applyBorder="1"/>
    <xf numFmtId="165" fontId="0" fillId="4" borderId="1" xfId="0" applyNumberFormat="1" applyFill="1" applyBorder="1"/>
    <xf numFmtId="0" fontId="4" fillId="2" borderId="1" xfId="1" applyFont="1" applyBorder="1"/>
    <xf numFmtId="165" fontId="4" fillId="2" borderId="1" xfId="1" applyNumberFormat="1" applyFont="1" applyBorder="1"/>
    <xf numFmtId="10" fontId="4" fillId="2" borderId="1" xfId="1" applyNumberFormat="1" applyFont="1" applyBorder="1"/>
    <xf numFmtId="0" fontId="3" fillId="3" borderId="1" xfId="0" applyFont="1" applyFill="1" applyBorder="1"/>
    <xf numFmtId="165" fontId="3" fillId="3" borderId="1" xfId="0" applyNumberFormat="1" applyFont="1" applyFill="1" applyBorder="1"/>
    <xf numFmtId="0" fontId="1" fillId="0" borderId="0" xfId="0" applyFont="1"/>
    <xf numFmtId="0" fontId="3" fillId="0" borderId="1" xfId="0" applyFont="1" applyBorder="1"/>
    <xf numFmtId="0" fontId="3" fillId="4" borderId="1" xfId="0" applyFont="1" applyFill="1" applyBorder="1"/>
    <xf numFmtId="9" fontId="3" fillId="0" borderId="1" xfId="0" applyNumberFormat="1" applyFon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5080</xdr:rowOff>
    </xdr:from>
    <xdr:to>
      <xdr:col>7</xdr:col>
      <xdr:colOff>5080</xdr:colOff>
      <xdr:row>11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EE04F-F33C-4826-A9D5-1F3382BC021E}"/>
            </a:ext>
          </a:extLst>
        </xdr:cNvPr>
        <xdr:cNvSpPr txBox="1"/>
      </xdr:nvSpPr>
      <xdr:spPr>
        <a:xfrm>
          <a:off x="0" y="1285240"/>
          <a:ext cx="6502400" cy="90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mining project involves $1.5 million upfront, $0.5 million in year 2, and cash inflows of $0.8m,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$1.0m, $1.2m,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$0.9m, $0.7m from years 1-5.</a:t>
          </a:r>
          <a:b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endParaRPr lang="ru-RU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Task: Use 12%. Find NPV and IRR.</a:t>
          </a:r>
          <a:endParaRPr lang="ru-RU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tabSelected="1" zoomScale="150" zoomScaleNormal="150" workbookViewId="0">
      <selection activeCell="J4" sqref="J4"/>
    </sheetView>
  </sheetViews>
  <sheetFormatPr defaultRowHeight="14.4" x14ac:dyDescent="0.3"/>
  <cols>
    <col min="1" max="1" width="4.77734375" bestFit="1" customWidth="1"/>
    <col min="2" max="2" width="13.77734375" bestFit="1" customWidth="1"/>
    <col min="3" max="4" width="17.5546875" bestFit="1" customWidth="1"/>
    <col min="5" max="5" width="5.109375" customWidth="1"/>
    <col min="6" max="6" width="22.109375" bestFit="1" customWidth="1"/>
    <col min="7" max="7" width="13.77734375" bestFit="1" customWidth="1"/>
    <col min="8" max="8" width="10.44140625" bestFit="1" customWidth="1"/>
    <col min="9" max="9" width="7.5546875" bestFit="1" customWidth="1"/>
    <col min="10" max="10" width="10.44140625" bestFit="1" customWidth="1"/>
    <col min="12" max="12" width="10.6640625" bestFit="1" customWidth="1"/>
  </cols>
  <sheetData>
    <row r="1" spans="1:8" x14ac:dyDescent="0.3">
      <c r="A1" s="7" t="s">
        <v>1</v>
      </c>
      <c r="B1" s="7" t="s">
        <v>2</v>
      </c>
      <c r="C1" s="7" t="s">
        <v>3</v>
      </c>
      <c r="D1" s="7" t="s">
        <v>8</v>
      </c>
      <c r="E1" s="9"/>
      <c r="F1" s="7" t="s">
        <v>5</v>
      </c>
      <c r="G1" s="8">
        <v>1500000</v>
      </c>
    </row>
    <row r="2" spans="1:8" x14ac:dyDescent="0.3">
      <c r="A2" s="10">
        <v>1</v>
      </c>
      <c r="B2" s="2">
        <v>800000</v>
      </c>
      <c r="C2" s="2">
        <f>B2/((1+$G$2)^A2)</f>
        <v>714285.7142857142</v>
      </c>
      <c r="D2" s="2">
        <f>B2/((1+$G$4)^A2)</f>
        <v>551724.13793103455</v>
      </c>
      <c r="F2" s="10" t="s">
        <v>4</v>
      </c>
      <c r="G2" s="12">
        <v>0.12</v>
      </c>
    </row>
    <row r="3" spans="1:8" x14ac:dyDescent="0.3">
      <c r="A3" s="11">
        <v>2</v>
      </c>
      <c r="B3" s="3">
        <v>500000</v>
      </c>
      <c r="C3" s="3">
        <f>B3/((1+$G$2)^A3)</f>
        <v>398596.93877551012</v>
      </c>
      <c r="D3" s="3">
        <f>B3/((1+$G$4)^A3)</f>
        <v>237812.12841854934</v>
      </c>
      <c r="F3" s="4" t="s">
        <v>9</v>
      </c>
      <c r="G3" s="5">
        <f>SUM(C2:C6)-$G$1</f>
        <v>1436184.020004685</v>
      </c>
    </row>
    <row r="4" spans="1:8" x14ac:dyDescent="0.3">
      <c r="A4" s="10">
        <v>3</v>
      </c>
      <c r="B4" s="2">
        <v>1200000</v>
      </c>
      <c r="C4" s="2">
        <f>B4/((1+$G$2)^A4)</f>
        <v>854136.29737609311</v>
      </c>
      <c r="D4" s="2">
        <f>B4/((1+$G$4)^A4)</f>
        <v>393620.07462380582</v>
      </c>
      <c r="F4" s="10" t="s">
        <v>6</v>
      </c>
      <c r="G4" s="12">
        <v>0.45</v>
      </c>
    </row>
    <row r="5" spans="1:8" x14ac:dyDescent="0.3">
      <c r="A5" s="11">
        <v>4</v>
      </c>
      <c r="B5" s="3">
        <v>900000</v>
      </c>
      <c r="C5" s="3">
        <f>B5/((1+$G$2)^A5)</f>
        <v>571966.27056434809</v>
      </c>
      <c r="D5" s="3">
        <f>B5/((1+$G$4)^A5)</f>
        <v>203596.59032265819</v>
      </c>
      <c r="F5" s="4" t="s">
        <v>7</v>
      </c>
      <c r="G5" s="5">
        <f>SUM(D2:D6)-$G$1</f>
        <v>-4038.169680303894</v>
      </c>
    </row>
    <row r="6" spans="1:8" x14ac:dyDescent="0.3">
      <c r="A6" s="10">
        <v>5</v>
      </c>
      <c r="B6" s="2">
        <v>700000</v>
      </c>
      <c r="C6" s="2">
        <f>B6/((1+$G$2)^A6)</f>
        <v>397198.79900301946</v>
      </c>
      <c r="D6" s="2">
        <f>B6/((1+$G$4)^A6)</f>
        <v>109208.89902364807</v>
      </c>
      <c r="F6" s="4" t="s">
        <v>0</v>
      </c>
      <c r="G6" s="6">
        <f>G2+((G3*(G4-G2))/(G3-G5))</f>
        <v>0.44907472888277628</v>
      </c>
      <c r="H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Sharofjon Rashidov</dc:creator>
  <cp:lastModifiedBy>Sharofjon Rashidov</cp:lastModifiedBy>
  <dcterms:created xsi:type="dcterms:W3CDTF">2015-06-05T18:17:20Z</dcterms:created>
  <dcterms:modified xsi:type="dcterms:W3CDTF">2025-10-29T13:26:03Z</dcterms:modified>
</cp:coreProperties>
</file>