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XCEL\"/>
    </mc:Choice>
  </mc:AlternateContent>
  <xr:revisionPtr revIDLastSave="0" documentId="13_ncr:1_{0E7D6854-90C9-496E-8559-6F6529E89262}" xr6:coauthVersionLast="47" xr6:coauthVersionMax="47" xr10:uidLastSave="{00000000-0000-0000-0000-000000000000}"/>
  <bookViews>
    <workbookView xWindow="-110" yWindow="-110" windowWidth="22620" windowHeight="13500" activeTab="2" xr2:uid="{9CA3231A-476D-447A-803A-367FCCC84B9C}"/>
  </bookViews>
  <sheets>
    <sheet name="Data" sheetId="1" r:id="rId1"/>
    <sheet name="Statistics" sheetId="2" r:id="rId2"/>
    <sheet name="EDA" sheetId="3" r:id="rId3"/>
    <sheet name="Sales by Country (Pivot table)" sheetId="7" r:id="rId4"/>
    <sheet name="Top 5 products" sheetId="5" r:id="rId5"/>
    <sheet name="Scatter Plot" sheetId="9" r:id="rId6"/>
    <sheet name="Box Plot" sheetId="10" r:id="rId7"/>
    <sheet name="Best Salesperson" sheetId="11" r:id="rId8"/>
  </sheets>
  <definedNames>
    <definedName name="_xlchart.v1.0" hidden="1">'Box Plot'!$O$3:$O$301</definedName>
    <definedName name="_xlchart.v1.1" hidden="1">'Box Plot'!$Q$2</definedName>
    <definedName name="_xlchart.v1.2" hidden="1">'Box Plot'!$Q$3:$Q$301</definedName>
    <definedName name="_xlchart.v1.3" hidden="1">'Box Plot'!$Q$2</definedName>
    <definedName name="_xlchart.v1.4" hidden="1">'Box Plot'!$Q$3:$Q$301</definedName>
    <definedName name="_xlchart.v1.5" hidden="1">'Box Plot'!$R$2</definedName>
    <definedName name="_xlchart.v1.6" hidden="1">'Box Plot'!$R$3:$R$301</definedName>
    <definedName name="_xlchart.v1.7" hidden="1">'Box Plot'!$O$3:$O$301</definedName>
    <definedName name="_xlchart.v1.8" hidden="1">'Box Plot'!$Q$2</definedName>
    <definedName name="_xlchart.v1.9" hidden="1">'Box Plot'!$Q$3:$Q$301</definedName>
    <definedName name="_xlcn.WorksheetConnection_DataAnalysisinExcel.xlsxdata1" hidden="1">data[]</definedName>
  </definedNames>
  <calcPr calcId="191029"/>
  <pivotCaches>
    <pivotCache cacheId="17" r:id="rId9"/>
    <pivotCache cacheId="183" r:id="rId10"/>
    <pivotCache cacheId="19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Data Analysis in Excel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B7" i="2"/>
  <c r="B8" i="2"/>
  <c r="B9" i="2"/>
  <c r="B10" i="2"/>
  <c r="B11" i="2"/>
  <c r="B12" i="2"/>
  <c r="C12" i="2"/>
  <c r="C11" i="2"/>
  <c r="C9" i="2"/>
  <c r="C8" i="2"/>
  <c r="C7" i="2"/>
  <c r="C6" i="2"/>
  <c r="B6" i="2"/>
  <c r="C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D7253D-48DB-4A07-B551-DBDFBE2E589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4A4104-9F1C-42E5-AF0A-64538BCBDBC0}" name="WorksheetConnection_Data Analysis in Excel.xlsx!data" type="102" refreshedVersion="8" minRefreshableVersion="5">
    <extLst>
      <ext xmlns:x15="http://schemas.microsoft.com/office/spreadsheetml/2010/11/main" uri="{DE250136-89BD-433C-8126-D09CA5730AF9}">
        <x15:connection id="data" autoDelete="1">
          <x15:rangePr sourceName="_xlcn.WorksheetConnection_DataAnalysisinExcel.xlsxdata1"/>
        </x15:connection>
      </ext>
    </extLst>
  </connection>
</connections>
</file>

<file path=xl/sharedStrings.xml><?xml version="1.0" encoding="utf-8"?>
<sst xmlns="http://schemas.openxmlformats.org/spreadsheetml/2006/main" count="3663" uniqueCount="66">
  <si>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</si>
  <si>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</si>
  <si>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</si>
  <si>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</si>
  <si>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</si>
  <si>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</si>
  <si>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</si>
  <si>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</si>
  <si>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</si>
  <si>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</si>
  <si>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</si>
  <si>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</si>
  <si>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</si>
  <si>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</si>
  <si>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</si>
  <si>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</si>
  <si>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</si>
  <si>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</si>
  <si>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</si>
  <si>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</si>
  <si>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</si>
  <si>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</si>
  <si>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</si>
  <si>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</si>
  <si>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</si>
  <si>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</si>
  <si>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</si>
  <si>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</si>
  <si>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</si>
  <si>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</si>
  <si>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</si>
  <si>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</si>
  <si>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</si>
  <si>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</si>
  <si>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</si>
  <si>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</si>
  <si>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</si>
  <si>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</si>
  <si>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</si>
  <si>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</si>
  <si>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</si>
  <si>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</si>
  <si>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</si>
  <si>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Quick Statistics</t>
  </si>
  <si>
    <t>Median</t>
  </si>
  <si>
    <t>Average</t>
  </si>
  <si>
    <t>Min</t>
  </si>
  <si>
    <t>Max</t>
  </si>
  <si>
    <t>Range</t>
  </si>
  <si>
    <t>First Q</t>
  </si>
  <si>
    <t>Third Q</t>
  </si>
  <si>
    <t>Distinct count of products</t>
  </si>
  <si>
    <t>Exploratory Data Analysis with Conditional Formatting</t>
  </si>
  <si>
    <t>Sum</t>
  </si>
  <si>
    <t>Running Total</t>
  </si>
  <si>
    <t>Count</t>
  </si>
  <si>
    <t>Row Labels</t>
  </si>
  <si>
    <t>Grand Total</t>
  </si>
  <si>
    <t>Sum of Amount</t>
  </si>
  <si>
    <t>Sum of Units</t>
  </si>
  <si>
    <t>Sales By Country</t>
  </si>
  <si>
    <t>Sales per unit</t>
  </si>
  <si>
    <t>Anamolies Detection by Scatter Plot</t>
  </si>
  <si>
    <t>Anamolies Detection by Box Plot</t>
  </si>
  <si>
    <t>Best Salesperson of each Country</t>
  </si>
  <si>
    <t>TOP 5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</si>
</sst>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164" formatCode="&quot;$&quot;#,##0_);[Red]\(&quot;$&quot;#,##0\)"/>
    <numFmt numFmtId="170" formatCode="#,##0;[Red]#,##0"/>
    <numFmt numFmtId="173" formatCode="&quot;₹&quot;\ #,##0"/>
    <numFmt numFmtId="174" formatCode="&quot;₹&quot;\ #,##0.00;#,##0.00\ \-&quot;₹&quot;;&quot;₹&quot;\ 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 style="thin">
        <color theme="9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3" fontId="1" fillId="3" borderId="1" xfId="0" applyNumberFormat="1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3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3" fontId="1" fillId="0" borderId="3" xfId="0" applyNumberFormat="1" applyFont="1" applyBorder="1"/>
    <xf numFmtId="0" fontId="1" fillId="0" borderId="4" xfId="0" applyFont="1" applyBorder="1"/>
    <xf numFmtId="164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0" borderId="13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7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3" fontId="0" fillId="0" borderId="0" xfId="0" applyNumberFormat="1"/>
    <xf numFmtId="174" fontId="0" fillId="0" borderId="0" xfId="0" applyNumberFormat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&quot;$&quot;#,##0_);[Red]\(&quot;$&quot;#,##0\)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&quot;$&quot;#,##0_);[Red]\(&quot;$&quot;#,##0\)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70" formatCode="#,##0;[Red]#,##0"/>
    </dxf>
    <dxf>
      <numFmt numFmtId="170" formatCode="#,##0;[Red]#,##0"/>
    </dxf>
    <dxf>
      <numFmt numFmtId="173" formatCode="&quot;₹&quot;\ #,##0"/>
    </dxf>
    <dxf>
      <numFmt numFmtId="173" formatCode="&quot;₹&quot;\ #,##0"/>
    </dxf>
    <dxf>
      <numFmt numFmtId="173" formatCode="&quot;₹&quot;\ #,##0"/>
    </dxf>
    <dxf>
      <fill>
        <patternFill patternType="solid">
          <fgColor rgb="FF9C0006"/>
          <bgColor rgb="FFFFFFFF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&quot;$&quot;#,##0_);[Red]\(&quot;$&quot;#,##0\)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4" formatCode="&quot;$&quot;#,##0_);[Red]\(&quot;$&quot;#,##0\)"/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border diagonalUp="0" diagonalDown="0" outline="0">
        <left/>
        <right/>
        <top style="thin">
          <color theme="5" tint="0.39997558519241921"/>
        </top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Plot'!$P$3</c:f>
              <c:strCache>
                <c:ptCount val="1"/>
                <c:pt idx="0">
                  <c:v>Units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Plot'!$O$4:$O$302</c:f>
              <c:numCache>
                <c:formatCode>"$"#,##0_);[Red]\("$"#,##0\)</c:formatCode>
                <c:ptCount val="299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1400</c:v>
                </c:pt>
                <c:pt idx="286">
                  <c:v>4053</c:v>
                </c:pt>
                <c:pt idx="287">
                  <c:v>2149</c:v>
                </c:pt>
                <c:pt idx="288">
                  <c:v>3640</c:v>
                </c:pt>
                <c:pt idx="289">
                  <c:v>630</c:v>
                </c:pt>
                <c:pt idx="290">
                  <c:v>2429</c:v>
                </c:pt>
                <c:pt idx="291">
                  <c:v>2142</c:v>
                </c:pt>
                <c:pt idx="292">
                  <c:v>6454</c:v>
                </c:pt>
                <c:pt idx="293">
                  <c:v>4487</c:v>
                </c:pt>
                <c:pt idx="294">
                  <c:v>938</c:v>
                </c:pt>
                <c:pt idx="295">
                  <c:v>8841</c:v>
                </c:pt>
                <c:pt idx="296">
                  <c:v>4018</c:v>
                </c:pt>
                <c:pt idx="297">
                  <c:v>714</c:v>
                </c:pt>
                <c:pt idx="298">
                  <c:v>3850</c:v>
                </c:pt>
              </c:numCache>
            </c:numRef>
          </c:xVal>
          <c:yVal>
            <c:numRef>
              <c:f>'Scatter Plot'!$P$4:$P$302</c:f>
              <c:numCache>
                <c:formatCode>#,##0</c:formatCode>
                <c:ptCount val="299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135</c:v>
                </c:pt>
                <c:pt idx="286">
                  <c:v>24</c:v>
                </c:pt>
                <c:pt idx="287">
                  <c:v>117</c:v>
                </c:pt>
                <c:pt idx="288">
                  <c:v>51</c:v>
                </c:pt>
                <c:pt idx="289">
                  <c:v>36</c:v>
                </c:pt>
                <c:pt idx="290">
                  <c:v>144</c:v>
                </c:pt>
                <c:pt idx="291">
                  <c:v>114</c:v>
                </c:pt>
                <c:pt idx="292">
                  <c:v>54</c:v>
                </c:pt>
                <c:pt idx="293">
                  <c:v>333</c:v>
                </c:pt>
                <c:pt idx="294">
                  <c:v>366</c:v>
                </c:pt>
                <c:pt idx="295">
                  <c:v>303</c:v>
                </c:pt>
                <c:pt idx="296">
                  <c:v>126</c:v>
                </c:pt>
                <c:pt idx="297">
                  <c:v>231</c:v>
                </c:pt>
                <c:pt idx="29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B36-BDC7-E40D8FF4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13120"/>
        <c:axId val="525612288"/>
      </c:scatterChart>
      <c:valAx>
        <c:axId val="5256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2288"/>
        <c:crosses val="autoZero"/>
        <c:crossBetween val="midCat"/>
      </c:valAx>
      <c:valAx>
        <c:axId val="52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1E39459F-A421-4FAE-9A08-ADEEE865DF63}">
          <cx:tx>
            <cx:txData>
              <cx:f>_xlchart.v1.3</cx:f>
              <cx:v>Amount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C9879112-ACD5-4CA8-884F-A2A3C47AB25B}">
          <cx:tx>
            <cx:txData>
              <cx:f>_xlchart.v1.8</cx:f>
              <cx:v>Amount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D7B19-B59E-4020-B7FF-86578740A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6</xdr:row>
      <xdr:rowOff>0</xdr:rowOff>
    </xdr:from>
    <xdr:to>
      <xdr:col>4</xdr:col>
      <xdr:colOff>330200</xdr:colOff>
      <xdr:row>20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55B4C3-31AA-4A5A-99FF-00E6D34B1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0" y="1517650"/>
              <a:ext cx="1803400" cy="389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552451</xdr:colOff>
      <xdr:row>5</xdr:row>
      <xdr:rowOff>260350</xdr:rowOff>
    </xdr:from>
    <xdr:to>
      <xdr:col>12</xdr:col>
      <xdr:colOff>120651</xdr:colOff>
      <xdr:row>20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B02F08-4010-5BD3-7192-902BCD1D2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1" y="1511300"/>
              <a:ext cx="4445000" cy="390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" refreshedDate="44710.840531944443" createdVersion="8" refreshedVersion="8" minRefreshableVersion="3" recordCount="6" xr:uid="{7E095734-1066-491D-A11C-7845639A4CE6}">
  <cacheSource type="worksheet">
    <worksheetSource ref="B2:D8" sheet="Sales by Country"/>
  </cacheSource>
  <cacheFields count="3">
    <cacheField name="Country" numFmtId="0">
      <sharedItems count="6">
        <s v="New Zealand"/>
        <s v="USA"/>
        <s v="Canada"/>
        <s v="UK"/>
        <s v="Australia"/>
        <s v="India"/>
      </sharedItems>
    </cacheField>
    <cacheField name="Amount" numFmtId="6">
      <sharedItems containsSemiMixedTypes="0" containsString="0" containsNumber="1" containsInteger="1" minValue="168679" maxValue="252469" count="6">
        <n v="209811"/>
        <n v="189434"/>
        <n v="237944"/>
        <n v="173530"/>
        <n v="168679"/>
        <n v="252469"/>
      </sharedItems>
    </cacheField>
    <cacheField name="Units" numFmtId="170">
      <sharedItems containsSemiMixedTypes="0" containsString="0" containsNumber="1" containsInteger="1" minValue="5745" maxValue="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mi" refreshedDate="44711.824816550929" backgroundQuery="1" createdVersion="8" refreshedVersion="8" minRefreshableVersion="3" recordCount="0" supportSubquery="1" supportAdvancedDrill="1" xr:uid="{BFAAF4DA-B45B-4976-A429-29D7FCA826FD}">
  <cacheSource type="external" connectionId="1"/>
  <cacheFields count="3">
    <cacheField name="[data].[Sales Person].[Sales Person]" caption="Sales Person" numFmtId="0" level="1">
      <sharedItems count="4">
        <s v="Gigi Bohling"/>
        <s v="Ches Bonnell"/>
        <s v="Barr Faughny"/>
        <s v="Ram Mahesh"/>
      </sharedItems>
    </cacheField>
    <cacheField name="[data].[Geography].[Geography]" caption="Geography" numFmtId="0" hierarchy="1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5" level="32767"/>
  </cacheFields>
  <cacheHierarchies count="10">
    <cacheHierarchy uniqueName="[data].[Sales Person]" caption="Sales Person" attribute="1" defaultMemberUniqueName="[data].[Sales Person].[All]" allUniqueName="[data].[Sales Person].[All]" dimensionUniqueName="[data]" displayFolder="" count="2" memberValueDatatype="130" unbalanced="0">
      <fieldsUsage count="2">
        <fieldUsage x="-1"/>
        <fieldUsage x="0"/>
      </fieldsUsage>
    </cacheHierarchy>
    <cacheHierarchy uniqueName="[data].[Geography]" caption="Geography" attribute="1" defaultMemberUniqueName="[data].[Geography].[All]" allUniqueName="[data].[Geography].[All]" dimensionUniqueName="[data]" displayFolder="" count="2" memberValueDatatype="130" unbalanced="0">
      <fieldsUsage count="2">
        <fieldUsage x="-1"/>
        <fieldUsage x="1"/>
      </fieldsUsage>
    </cacheHierarchy>
    <cacheHierarchy uniqueName="[data].[Product]" caption="Product" attribute="1" defaultMemberUniqueName="[data].[Product].[All]" allUniqueName="[data].[Product].[All]" dimensionUniqueName="[data]" displayFolder="" count="0" memberValueDatatype="130" unbalanced="0"/>
    <cacheHierarchy uniqueName="[data].[Amount]" caption="Amount" attribute="1" defaultMemberUniqueName="[data].[Amount].[All]" allUniqueName="[data].[Amount].[All]" dimensionUniqueName="[data]" displayFolder="" count="0" memberValueDatatype="20" unbalanced="0"/>
    <cacheHierarchy uniqueName="[data].[Units]" caption="Units" attribute="1" defaultMemberUniqueName="[data].[Units].[All]" allUniqueName="[data].[Units].[All]" dimensionUniqueName="[data]" displayFolder="" count="0" memberValueDatatype="20" unbalanced="0"/>
    <cacheHierarchy uniqueName="[Measures].[Sum of Amount]" caption="Sum of Amount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ales per unit]" caption="Sales per uni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shmi" refreshedDate="44711.929458101855" backgroundQuery="1" createdVersion="8" refreshedVersion="8" minRefreshableVersion="3" recordCount="0" supportSubquery="1" supportAdvancedDrill="1" xr:uid="{1460D09F-F413-4550-821E-B044CB9B4611}">
  <cacheSource type="external" connectionId="1"/>
  <cacheFields count="2">
    <cacheField name="[data].[Product].[Product]" caption="Product" numFmtId="0" hierarchy="2" level="1">
      <sharedItems count="5">
        <s v="85% Dark Bars"/>
        <s v="After Nines"/>
        <s v="Baker's Choco Chips"/>
        <s v="Peanut Butter Cubes"/>
        <s v="Raspberry Choco"/>
      </sharedItems>
    </cacheField>
    <cacheField name="[Measures].[Sales per unit]" caption="Sales per unit" numFmtId="0" hierarchy="7" level="32767"/>
  </cacheFields>
  <cacheHierarchies count="10">
    <cacheHierarchy uniqueName="[data].[Sales Person]" caption="Sales Person" attribute="1" defaultMemberUniqueName="[data].[Sales Person].[All]" allUniqueName="[data].[Sales Person].[All]" dimensionUniqueName="[data]" displayFolder="" count="0" memberValueDatatype="130" unbalanced="0"/>
    <cacheHierarchy uniqueName="[data].[Geography]" caption="Geography" attribute="1" defaultMemberUniqueName="[data].[Geography].[All]" allUniqueName="[data].[Geography].[All]" dimensionUniqueName="[data]" displayFolder="" count="0" memberValueDatatype="130" unbalanced="0"/>
    <cacheHierarchy uniqueName="[data].[Product]" caption="Product" attribute="1" defaultMemberUniqueName="[data].[Product].[All]" allUniqueName="[data].[Product].[All]" dimensionUniqueName="[data]" displayFolder="" count="2" memberValueDatatype="130" unbalanced="0">
      <fieldsUsage count="2">
        <fieldUsage x="-1"/>
        <fieldUsage x="0"/>
      </fieldsUsage>
    </cacheHierarchy>
    <cacheHierarchy uniqueName="[data].[Amount]" caption="Amount" attribute="1" defaultMemberUniqueName="[data].[Amount].[All]" allUniqueName="[data].[Amount].[All]" dimensionUniqueName="[data]" displayFolder="" count="0" memberValueDatatype="20" unbalanced="0"/>
    <cacheHierarchy uniqueName="[data].[Units]" caption="Units" attribute="1" defaultMemberUniqueName="[data].[Units].[All]" allUniqueName="[data].[Units].[All]" dimensionUniqueName="[data]" displayFolder="" count="0" memberValueDatatype="20" unbalanced="0"/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dat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ales per unit]" caption="Sales per unit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7359"/>
  </r>
  <r>
    <x v="1"/>
    <x v="1"/>
    <n v="10158"/>
  </r>
  <r>
    <x v="2"/>
    <x v="2"/>
    <n v="7302"/>
  </r>
  <r>
    <x v="3"/>
    <x v="3"/>
    <n v="5745"/>
  </r>
  <r>
    <x v="4"/>
    <x v="4"/>
    <n v="6264"/>
  </r>
  <r>
    <x v="5"/>
    <x v="5"/>
    <n v="8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44138-C657-41B6-9439-8645A4B2F39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">
    <pivotField axis="axisRow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>
      <items count="7">
        <item x="4"/>
        <item x="3"/>
        <item x="1"/>
        <item x="0"/>
        <item x="2"/>
        <item x="5"/>
        <item t="default"/>
      </items>
    </pivotField>
    <pivotField dataField="1" numFmtId="170" showAll="0"/>
  </pivotFields>
  <rowFields count="1">
    <field x="0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name="Sum of Units" fld="2" baseField="0" baseItem="0"/>
  </dataFields>
  <formats count="5"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0" count="5">
            <x v="1"/>
            <x v="2"/>
            <x v="3"/>
            <x v="4"/>
            <x v="5"/>
          </reference>
        </references>
      </pivotArea>
    </format>
    <format dxfId="23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EF2C2-DE85-4805-8A1C-EAD41143C3A7}" name="PivotTable6" cacheId="19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1:B17" firstHeaderRow="1" firstDataRow="1" firstDataCol="1"/>
  <pivotFields count="2">
    <pivotField axis="axisRow"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7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in Excel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0F76B-76C0-4786-92B1-03DDA929232D}" name="PivotTable14" cacheId="18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0:B23" firstHeaderRow="1" firstDataRow="1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2">
    <field x="1"/>
    <field x="0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 v="3"/>
    </i>
    <i t="grand">
      <x/>
    </i>
  </rowItems>
  <colItems count="1">
    <i/>
  </colItems>
  <dataFields count="1">
    <dataField name="Sum of Amount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5">
      <autoFilter ref="A1">
        <filterColumn colId="0">
          <top10 val="1" filterVal="1"/>
        </filterColumn>
      </autoFilter>
    </filter>
  </filter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Analysis in Excel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9AADB-CFCC-4B2E-88C2-1332C0701F7B}" name="data" displayName="data" ref="A2:E301" totalsRowShown="0" headerRowDxfId="46" dataDxfId="45" headerRowBorderDxfId="53" tableBorderDxfId="54" totalsRowBorderDxfId="52">
  <autoFilter ref="A2:E301" xr:uid="{79E9AADB-CFCC-4B2E-88C2-1332C0701F7B}"/>
  <tableColumns count="5">
    <tableColumn id="1" xr3:uid="{FEF8402A-B22E-4C90-80FA-AFFA77CCB2C1}" name="Sales Person" dataDxfId="51"/>
    <tableColumn id="2" xr3:uid="{B4632126-6F27-4CD7-A32F-68969BF732C0}" name="Geography" dataDxfId="50"/>
    <tableColumn id="3" xr3:uid="{21941063-15E3-4F76-987A-241050734232}" name="Product" dataDxfId="49"/>
    <tableColumn id="4" xr3:uid="{ED5E13A3-5841-4112-864A-C233B8EDC8B3}" name="Amount" dataDxfId="48"/>
    <tableColumn id="5" xr3:uid="{65788D09-C0CA-4E87-AF48-041435CE8C1E}" name="Units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7ECFE0-C557-45BB-BA14-A30E2920808C}" name="Table2" displayName="Table2" ref="A6:C13" headerRowCount="0" totalsRowShown="0" headerRowDxfId="40" dataDxfId="41">
  <tableColumns count="3">
    <tableColumn id="1" xr3:uid="{7272AF40-1550-45D5-98DB-D0E092094644}" name="Column1" headerRowDxfId="37" dataDxfId="44"/>
    <tableColumn id="2" xr3:uid="{57224DE4-01A2-4CF7-AD56-C159E97B4C54}" name="Amount" headerRowDxfId="38" dataDxfId="43"/>
    <tableColumn id="3" xr3:uid="{F84FE395-6B02-4CA7-816E-C4EA622B26C1}" name="Units" headerRowDxfId="39" dataDxfId="42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FFBF10-D7E0-4383-8620-8BEC1325379E}" name="data4" displayName="data4" ref="A7:E306" totalsRowShown="0" headerRowDxfId="36" dataDxfId="35" headerRowBorderDxfId="33" tableBorderDxfId="34" totalsRowBorderDxfId="32">
  <autoFilter ref="A7:E306" xr:uid="{26FFBF10-D7E0-4383-8620-8BEC1325379E}">
    <filterColumn colId="3">
      <colorFilter dxfId="26" cellColor="0"/>
    </filterColumn>
  </autoFilter>
  <sortState xmlns:xlrd2="http://schemas.microsoft.com/office/spreadsheetml/2017/richdata2" ref="A8:E306">
    <sortCondition descending="1" ref="E7:E306"/>
  </sortState>
  <tableColumns count="5">
    <tableColumn id="1" xr3:uid="{D2BB2C0C-C80E-4568-9E39-FED27529819F}" name="Sales Person" dataDxfId="31"/>
    <tableColumn id="2" xr3:uid="{3132596E-D7C0-484F-9FA0-73F12CE8C60B}" name="Geography" dataDxfId="30"/>
    <tableColumn id="3" xr3:uid="{F6185258-FBB5-4370-9B31-E688119453F3}" name="Product" dataDxfId="29"/>
    <tableColumn id="4" xr3:uid="{D187A137-BCC7-4F89-BEC0-FD8220C0A4E8}" name="Amount" dataDxfId="28"/>
    <tableColumn id="5" xr3:uid="{F518E5C1-727D-4E07-A120-235AB716B4EB}" name="Units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C8BA89-75B0-4D87-9A59-300A2C0D4EC5}" name="data7" displayName="data7" ref="L3:P302" totalsRowShown="0" headerRowDxfId="20" dataDxfId="19" headerRowBorderDxfId="17" tableBorderDxfId="18" totalsRowBorderDxfId="16">
  <autoFilter ref="L3:P302" xr:uid="{9BC8BA89-75B0-4D87-9A59-300A2C0D4EC5}"/>
  <tableColumns count="5">
    <tableColumn id="1" xr3:uid="{A0A16722-7C05-47AD-9A0A-13B0205A0606}" name="Sales Person" dataDxfId="15"/>
    <tableColumn id="2" xr3:uid="{6226AFDD-8FF6-4E23-9F82-A5BAB1191B80}" name="Geography" dataDxfId="14"/>
    <tableColumn id="3" xr3:uid="{9105AC0C-2E7E-43E9-8B78-5B942BAD3F36}" name="Product" dataDxfId="13"/>
    <tableColumn id="4" xr3:uid="{1A06F496-03C0-42BB-BF75-F227B7C399E6}" name="Amount" dataDxfId="12"/>
    <tableColumn id="5" xr3:uid="{E220DE3E-07CB-4C71-99B6-43A4FE926C65}" name="Unit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8B5AC8-27EC-4366-8E92-4E1183095D9B}" name="data78" displayName="data78" ref="N2:R301" totalsRowShown="0" headerRowDxfId="10" dataDxfId="9" headerRowBorderDxfId="7" tableBorderDxfId="8" totalsRowBorderDxfId="6">
  <autoFilter ref="N2:R301" xr:uid="{FA8B5AC8-27EC-4366-8E92-4E1183095D9B}"/>
  <tableColumns count="5">
    <tableColumn id="1" xr3:uid="{E6B5FFBF-E28C-4EE0-B33D-8D4BDE091069}" name="Sales Person" dataDxfId="5"/>
    <tableColumn id="2" xr3:uid="{9B4DAD7D-54B2-42F9-9996-5ADA6E98F1BF}" name="Geography" dataDxfId="4"/>
    <tableColumn id="3" xr3:uid="{1FC743D4-AE10-4ACF-9F71-387A2AD76044}" name="Product" dataDxfId="3"/>
    <tableColumn id="4" xr3:uid="{C1584175-AF69-4185-9376-09D7D9EC5812}" name="Amount" dataDxfId="2"/>
    <tableColumn id="5" xr3:uid="{4E7B0016-063A-40D9-8E89-CB967565C471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70B-BC6E-485B-AE12-F2187A3B2A10}">
  <dimension ref="A2:F301"/>
  <sheetViews>
    <sheetView topLeftCell="A281" workbookViewId="0">
      <selection activeCell="A2" sqref="A2:E301"/>
    </sheetView>
  </sheetViews>
  <sheetFormatPr defaultRowHeight="21" x14ac:dyDescent="0.5"/>
  <cols>
    <col min="1" max="1" width="21.7265625" style="1" bestFit="1" customWidth="1"/>
    <col min="2" max="2" width="16.453125" style="1" bestFit="1" customWidth="1"/>
    <col min="3" max="3" width="29.08984375" style="1" bestFit="1" customWidth="1"/>
    <col min="4" max="4" width="11.36328125" style="1" bestFit="1" customWidth="1"/>
    <col min="5" max="5" width="7.36328125" style="1" bestFit="1" customWidth="1"/>
    <col min="6" max="6" width="8.7265625" style="1"/>
  </cols>
  <sheetData>
    <row r="2" spans="1:5" x14ac:dyDescent="0.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</row>
    <row r="3" spans="1:5" x14ac:dyDescent="0.5">
      <c r="A3" s="4" t="s">
        <v>5</v>
      </c>
      <c r="B3" s="4" t="s">
        <v>6</v>
      </c>
      <c r="C3" s="4" t="s">
        <v>7</v>
      </c>
      <c r="D3" s="5">
        <v>1624</v>
      </c>
      <c r="E3" s="6">
        <v>114</v>
      </c>
    </row>
    <row r="4" spans="1:5" x14ac:dyDescent="0.5">
      <c r="A4" s="7" t="s">
        <v>8</v>
      </c>
      <c r="B4" s="7" t="s">
        <v>9</v>
      </c>
      <c r="C4" s="7" t="s">
        <v>10</v>
      </c>
      <c r="D4" s="8">
        <v>6706</v>
      </c>
      <c r="E4" s="9">
        <v>459</v>
      </c>
    </row>
    <row r="5" spans="1:5" x14ac:dyDescent="0.5">
      <c r="A5" s="4" t="s">
        <v>11</v>
      </c>
      <c r="B5" s="4" t="s">
        <v>9</v>
      </c>
      <c r="C5" s="4" t="s">
        <v>12</v>
      </c>
      <c r="D5" s="5">
        <v>959</v>
      </c>
      <c r="E5" s="6">
        <v>147</v>
      </c>
    </row>
    <row r="6" spans="1:5" x14ac:dyDescent="0.5">
      <c r="A6" s="7" t="s">
        <v>13</v>
      </c>
      <c r="B6" s="7" t="s">
        <v>14</v>
      </c>
      <c r="C6" s="7" t="s">
        <v>15</v>
      </c>
      <c r="D6" s="8">
        <v>9632</v>
      </c>
      <c r="E6" s="9">
        <v>288</v>
      </c>
    </row>
    <row r="7" spans="1:5" x14ac:dyDescent="0.5">
      <c r="A7" s="4" t="s">
        <v>16</v>
      </c>
      <c r="B7" s="4" t="s">
        <v>17</v>
      </c>
      <c r="C7" s="4" t="s">
        <v>18</v>
      </c>
      <c r="D7" s="5">
        <v>2100</v>
      </c>
      <c r="E7" s="6">
        <v>414</v>
      </c>
    </row>
    <row r="8" spans="1:5" x14ac:dyDescent="0.5">
      <c r="A8" s="7" t="s">
        <v>5</v>
      </c>
      <c r="B8" s="7" t="s">
        <v>9</v>
      </c>
      <c r="C8" s="7" t="s">
        <v>19</v>
      </c>
      <c r="D8" s="8">
        <v>8869</v>
      </c>
      <c r="E8" s="9">
        <v>432</v>
      </c>
    </row>
    <row r="9" spans="1:5" x14ac:dyDescent="0.5">
      <c r="A9" s="4" t="s">
        <v>16</v>
      </c>
      <c r="B9" s="4" t="s">
        <v>20</v>
      </c>
      <c r="C9" s="4" t="s">
        <v>21</v>
      </c>
      <c r="D9" s="5">
        <v>2681</v>
      </c>
      <c r="E9" s="6">
        <v>54</v>
      </c>
    </row>
    <row r="10" spans="1:5" x14ac:dyDescent="0.5">
      <c r="A10" s="7" t="s">
        <v>8</v>
      </c>
      <c r="B10" s="7" t="s">
        <v>9</v>
      </c>
      <c r="C10" s="7" t="s">
        <v>22</v>
      </c>
      <c r="D10" s="8">
        <v>5012</v>
      </c>
      <c r="E10" s="9">
        <v>210</v>
      </c>
    </row>
    <row r="11" spans="1:5" x14ac:dyDescent="0.5">
      <c r="A11" s="4" t="s">
        <v>23</v>
      </c>
      <c r="B11" s="4" t="s">
        <v>20</v>
      </c>
      <c r="C11" s="4" t="s">
        <v>24</v>
      </c>
      <c r="D11" s="5">
        <v>1281</v>
      </c>
      <c r="E11" s="6">
        <v>75</v>
      </c>
    </row>
    <row r="12" spans="1:5" x14ac:dyDescent="0.5">
      <c r="A12" s="7" t="s">
        <v>25</v>
      </c>
      <c r="B12" s="7" t="s">
        <v>6</v>
      </c>
      <c r="C12" s="7" t="s">
        <v>24</v>
      </c>
      <c r="D12" s="8">
        <v>4991</v>
      </c>
      <c r="E12" s="9">
        <v>12</v>
      </c>
    </row>
    <row r="13" spans="1:5" x14ac:dyDescent="0.5">
      <c r="A13" s="4" t="s">
        <v>26</v>
      </c>
      <c r="B13" s="4" t="s">
        <v>17</v>
      </c>
      <c r="C13" s="4" t="s">
        <v>18</v>
      </c>
      <c r="D13" s="5">
        <v>1785</v>
      </c>
      <c r="E13" s="6">
        <v>462</v>
      </c>
    </row>
    <row r="14" spans="1:5" x14ac:dyDescent="0.5">
      <c r="A14" s="7" t="s">
        <v>27</v>
      </c>
      <c r="B14" s="7" t="s">
        <v>6</v>
      </c>
      <c r="C14" s="7" t="s">
        <v>28</v>
      </c>
      <c r="D14" s="8">
        <v>3983</v>
      </c>
      <c r="E14" s="9">
        <v>144</v>
      </c>
    </row>
    <row r="15" spans="1:5" x14ac:dyDescent="0.5">
      <c r="A15" s="4" t="s">
        <v>11</v>
      </c>
      <c r="B15" s="4" t="s">
        <v>20</v>
      </c>
      <c r="C15" s="4" t="s">
        <v>29</v>
      </c>
      <c r="D15" s="5">
        <v>2646</v>
      </c>
      <c r="E15" s="6">
        <v>120</v>
      </c>
    </row>
    <row r="16" spans="1:5" x14ac:dyDescent="0.5">
      <c r="A16" s="7" t="s">
        <v>26</v>
      </c>
      <c r="B16" s="7" t="s">
        <v>30</v>
      </c>
      <c r="C16" s="7" t="s">
        <v>31</v>
      </c>
      <c r="D16" s="8">
        <v>252</v>
      </c>
      <c r="E16" s="9">
        <v>54</v>
      </c>
    </row>
    <row r="17" spans="1:5" x14ac:dyDescent="0.5">
      <c r="A17" s="4" t="s">
        <v>27</v>
      </c>
      <c r="B17" s="4" t="s">
        <v>9</v>
      </c>
      <c r="C17" s="4" t="s">
        <v>18</v>
      </c>
      <c r="D17" s="5">
        <v>2464</v>
      </c>
      <c r="E17" s="6">
        <v>234</v>
      </c>
    </row>
    <row r="18" spans="1:5" x14ac:dyDescent="0.5">
      <c r="A18" s="7" t="s">
        <v>27</v>
      </c>
      <c r="B18" s="7" t="s">
        <v>9</v>
      </c>
      <c r="C18" s="7" t="s">
        <v>32</v>
      </c>
      <c r="D18" s="8">
        <v>2114</v>
      </c>
      <c r="E18" s="9">
        <v>66</v>
      </c>
    </row>
    <row r="19" spans="1:5" x14ac:dyDescent="0.5">
      <c r="A19" s="4" t="s">
        <v>16</v>
      </c>
      <c r="B19" s="4" t="s">
        <v>6</v>
      </c>
      <c r="C19" s="4" t="s">
        <v>21</v>
      </c>
      <c r="D19" s="5">
        <v>7693</v>
      </c>
      <c r="E19" s="6">
        <v>87</v>
      </c>
    </row>
    <row r="20" spans="1:5" x14ac:dyDescent="0.5">
      <c r="A20" s="7" t="s">
        <v>25</v>
      </c>
      <c r="B20" s="7" t="s">
        <v>30</v>
      </c>
      <c r="C20" s="7" t="s">
        <v>33</v>
      </c>
      <c r="D20" s="8">
        <v>15610</v>
      </c>
      <c r="E20" s="9">
        <v>339</v>
      </c>
    </row>
    <row r="21" spans="1:5" x14ac:dyDescent="0.5">
      <c r="A21" s="4" t="s">
        <v>13</v>
      </c>
      <c r="B21" s="4" t="s">
        <v>30</v>
      </c>
      <c r="C21" s="4" t="s">
        <v>22</v>
      </c>
      <c r="D21" s="5">
        <v>336</v>
      </c>
      <c r="E21" s="6">
        <v>144</v>
      </c>
    </row>
    <row r="22" spans="1:5" x14ac:dyDescent="0.5">
      <c r="A22" s="7" t="s">
        <v>26</v>
      </c>
      <c r="B22" s="7" t="s">
        <v>17</v>
      </c>
      <c r="C22" s="7" t="s">
        <v>33</v>
      </c>
      <c r="D22" s="8">
        <v>9443</v>
      </c>
      <c r="E22" s="9">
        <v>162</v>
      </c>
    </row>
    <row r="23" spans="1:5" x14ac:dyDescent="0.5">
      <c r="A23" s="4" t="s">
        <v>11</v>
      </c>
      <c r="B23" s="4" t="s">
        <v>30</v>
      </c>
      <c r="C23" s="4" t="s">
        <v>34</v>
      </c>
      <c r="D23" s="5">
        <v>8155</v>
      </c>
      <c r="E23" s="6">
        <v>90</v>
      </c>
    </row>
    <row r="24" spans="1:5" x14ac:dyDescent="0.5">
      <c r="A24" s="7" t="s">
        <v>8</v>
      </c>
      <c r="B24" s="7" t="s">
        <v>20</v>
      </c>
      <c r="C24" s="7" t="s">
        <v>34</v>
      </c>
      <c r="D24" s="8">
        <v>1701</v>
      </c>
      <c r="E24" s="9">
        <v>234</v>
      </c>
    </row>
    <row r="25" spans="1:5" x14ac:dyDescent="0.5">
      <c r="A25" s="4" t="s">
        <v>35</v>
      </c>
      <c r="B25" s="4" t="s">
        <v>20</v>
      </c>
      <c r="C25" s="4" t="s">
        <v>22</v>
      </c>
      <c r="D25" s="5">
        <v>2205</v>
      </c>
      <c r="E25" s="6">
        <v>141</v>
      </c>
    </row>
    <row r="26" spans="1:5" x14ac:dyDescent="0.5">
      <c r="A26" s="7" t="s">
        <v>8</v>
      </c>
      <c r="B26" s="7" t="s">
        <v>6</v>
      </c>
      <c r="C26" s="7" t="s">
        <v>36</v>
      </c>
      <c r="D26" s="8">
        <v>1771</v>
      </c>
      <c r="E26" s="9">
        <v>204</v>
      </c>
    </row>
    <row r="27" spans="1:5" x14ac:dyDescent="0.5">
      <c r="A27" s="4" t="s">
        <v>13</v>
      </c>
      <c r="B27" s="4" t="s">
        <v>9</v>
      </c>
      <c r="C27" s="4" t="s">
        <v>37</v>
      </c>
      <c r="D27" s="5">
        <v>2114</v>
      </c>
      <c r="E27" s="6">
        <v>186</v>
      </c>
    </row>
    <row r="28" spans="1:5" x14ac:dyDescent="0.5">
      <c r="A28" s="7" t="s">
        <v>13</v>
      </c>
      <c r="B28" s="7" t="s">
        <v>14</v>
      </c>
      <c r="C28" s="7" t="s">
        <v>31</v>
      </c>
      <c r="D28" s="8">
        <v>10311</v>
      </c>
      <c r="E28" s="9">
        <v>231</v>
      </c>
    </row>
    <row r="29" spans="1:5" x14ac:dyDescent="0.5">
      <c r="A29" s="4" t="s">
        <v>27</v>
      </c>
      <c r="B29" s="4" t="s">
        <v>17</v>
      </c>
      <c r="C29" s="4" t="s">
        <v>29</v>
      </c>
      <c r="D29" s="5">
        <v>21</v>
      </c>
      <c r="E29" s="6">
        <v>168</v>
      </c>
    </row>
    <row r="30" spans="1:5" x14ac:dyDescent="0.5">
      <c r="A30" s="7" t="s">
        <v>35</v>
      </c>
      <c r="B30" s="7" t="s">
        <v>9</v>
      </c>
      <c r="C30" s="7" t="s">
        <v>33</v>
      </c>
      <c r="D30" s="8">
        <v>1974</v>
      </c>
      <c r="E30" s="9">
        <v>195</v>
      </c>
    </row>
    <row r="31" spans="1:5" x14ac:dyDescent="0.5">
      <c r="A31" s="4" t="s">
        <v>25</v>
      </c>
      <c r="B31" s="4" t="s">
        <v>14</v>
      </c>
      <c r="C31" s="4" t="s">
        <v>34</v>
      </c>
      <c r="D31" s="5">
        <v>6314</v>
      </c>
      <c r="E31" s="6">
        <v>15</v>
      </c>
    </row>
    <row r="32" spans="1:5" x14ac:dyDescent="0.5">
      <c r="A32" s="7" t="s">
        <v>35</v>
      </c>
      <c r="B32" s="7" t="s">
        <v>6</v>
      </c>
      <c r="C32" s="7" t="s">
        <v>34</v>
      </c>
      <c r="D32" s="8">
        <v>4683</v>
      </c>
      <c r="E32" s="9">
        <v>30</v>
      </c>
    </row>
    <row r="33" spans="1:5" x14ac:dyDescent="0.5">
      <c r="A33" s="4" t="s">
        <v>13</v>
      </c>
      <c r="B33" s="4" t="s">
        <v>6</v>
      </c>
      <c r="C33" s="4" t="s">
        <v>38</v>
      </c>
      <c r="D33" s="5">
        <v>6398</v>
      </c>
      <c r="E33" s="6">
        <v>102</v>
      </c>
    </row>
    <row r="34" spans="1:5" x14ac:dyDescent="0.5">
      <c r="A34" s="7" t="s">
        <v>26</v>
      </c>
      <c r="B34" s="7" t="s">
        <v>9</v>
      </c>
      <c r="C34" s="7" t="s">
        <v>36</v>
      </c>
      <c r="D34" s="8">
        <v>553</v>
      </c>
      <c r="E34" s="9">
        <v>15</v>
      </c>
    </row>
    <row r="35" spans="1:5" x14ac:dyDescent="0.5">
      <c r="A35" s="4" t="s">
        <v>8</v>
      </c>
      <c r="B35" s="4" t="s">
        <v>17</v>
      </c>
      <c r="C35" s="4" t="s">
        <v>7</v>
      </c>
      <c r="D35" s="5">
        <v>7021</v>
      </c>
      <c r="E35" s="6">
        <v>183</v>
      </c>
    </row>
    <row r="36" spans="1:5" x14ac:dyDescent="0.5">
      <c r="A36" s="7" t="s">
        <v>5</v>
      </c>
      <c r="B36" s="7" t="s">
        <v>17</v>
      </c>
      <c r="C36" s="7" t="s">
        <v>22</v>
      </c>
      <c r="D36" s="8">
        <v>5817</v>
      </c>
      <c r="E36" s="9">
        <v>12</v>
      </c>
    </row>
    <row r="37" spans="1:5" x14ac:dyDescent="0.5">
      <c r="A37" s="4" t="s">
        <v>13</v>
      </c>
      <c r="B37" s="4" t="s">
        <v>17</v>
      </c>
      <c r="C37" s="4" t="s">
        <v>24</v>
      </c>
      <c r="D37" s="5">
        <v>3976</v>
      </c>
      <c r="E37" s="6">
        <v>72</v>
      </c>
    </row>
    <row r="38" spans="1:5" x14ac:dyDescent="0.5">
      <c r="A38" s="7" t="s">
        <v>16</v>
      </c>
      <c r="B38" s="7" t="s">
        <v>20</v>
      </c>
      <c r="C38" s="7" t="s">
        <v>39</v>
      </c>
      <c r="D38" s="8">
        <v>1134</v>
      </c>
      <c r="E38" s="9">
        <v>282</v>
      </c>
    </row>
    <row r="39" spans="1:5" x14ac:dyDescent="0.5">
      <c r="A39" s="4" t="s">
        <v>26</v>
      </c>
      <c r="B39" s="4" t="s">
        <v>17</v>
      </c>
      <c r="C39" s="4" t="s">
        <v>40</v>
      </c>
      <c r="D39" s="5">
        <v>6027</v>
      </c>
      <c r="E39" s="6">
        <v>144</v>
      </c>
    </row>
    <row r="40" spans="1:5" x14ac:dyDescent="0.5">
      <c r="A40" s="7" t="s">
        <v>16</v>
      </c>
      <c r="B40" s="7" t="s">
        <v>6</v>
      </c>
      <c r="C40" s="7" t="s">
        <v>29</v>
      </c>
      <c r="D40" s="8">
        <v>1904</v>
      </c>
      <c r="E40" s="9">
        <v>405</v>
      </c>
    </row>
    <row r="41" spans="1:5" x14ac:dyDescent="0.5">
      <c r="A41" s="4" t="s">
        <v>23</v>
      </c>
      <c r="B41" s="4" t="s">
        <v>30</v>
      </c>
      <c r="C41" s="4" t="s">
        <v>10</v>
      </c>
      <c r="D41" s="5">
        <v>3262</v>
      </c>
      <c r="E41" s="6">
        <v>75</v>
      </c>
    </row>
    <row r="42" spans="1:5" x14ac:dyDescent="0.5">
      <c r="A42" s="7" t="s">
        <v>5</v>
      </c>
      <c r="B42" s="7" t="s">
        <v>30</v>
      </c>
      <c r="C42" s="7" t="s">
        <v>39</v>
      </c>
      <c r="D42" s="8">
        <v>2289</v>
      </c>
      <c r="E42" s="9">
        <v>135</v>
      </c>
    </row>
    <row r="43" spans="1:5" x14ac:dyDescent="0.5">
      <c r="A43" s="4" t="s">
        <v>25</v>
      </c>
      <c r="B43" s="4" t="s">
        <v>30</v>
      </c>
      <c r="C43" s="4" t="s">
        <v>39</v>
      </c>
      <c r="D43" s="5">
        <v>6986</v>
      </c>
      <c r="E43" s="6">
        <v>21</v>
      </c>
    </row>
    <row r="44" spans="1:5" x14ac:dyDescent="0.5">
      <c r="A44" s="7" t="s">
        <v>26</v>
      </c>
      <c r="B44" s="7" t="s">
        <v>20</v>
      </c>
      <c r="C44" s="7" t="s">
        <v>34</v>
      </c>
      <c r="D44" s="8">
        <v>4417</v>
      </c>
      <c r="E44" s="9">
        <v>153</v>
      </c>
    </row>
    <row r="45" spans="1:5" x14ac:dyDescent="0.5">
      <c r="A45" s="4" t="s">
        <v>16</v>
      </c>
      <c r="B45" s="4" t="s">
        <v>30</v>
      </c>
      <c r="C45" s="4" t="s">
        <v>37</v>
      </c>
      <c r="D45" s="5">
        <v>1442</v>
      </c>
      <c r="E45" s="6">
        <v>15</v>
      </c>
    </row>
    <row r="46" spans="1:5" x14ac:dyDescent="0.5">
      <c r="A46" s="7" t="s">
        <v>27</v>
      </c>
      <c r="B46" s="7" t="s">
        <v>9</v>
      </c>
      <c r="C46" s="7" t="s">
        <v>24</v>
      </c>
      <c r="D46" s="8">
        <v>2415</v>
      </c>
      <c r="E46" s="9">
        <v>255</v>
      </c>
    </row>
    <row r="47" spans="1:5" x14ac:dyDescent="0.5">
      <c r="A47" s="4" t="s">
        <v>26</v>
      </c>
      <c r="B47" s="4" t="s">
        <v>6</v>
      </c>
      <c r="C47" s="4" t="s">
        <v>36</v>
      </c>
      <c r="D47" s="5">
        <v>238</v>
      </c>
      <c r="E47" s="6">
        <v>18</v>
      </c>
    </row>
    <row r="48" spans="1:5" x14ac:dyDescent="0.5">
      <c r="A48" s="7" t="s">
        <v>16</v>
      </c>
      <c r="B48" s="7" t="s">
        <v>6</v>
      </c>
      <c r="C48" s="7" t="s">
        <v>34</v>
      </c>
      <c r="D48" s="8">
        <v>4949</v>
      </c>
      <c r="E48" s="9">
        <v>189</v>
      </c>
    </row>
    <row r="49" spans="1:5" x14ac:dyDescent="0.5">
      <c r="A49" s="4" t="s">
        <v>25</v>
      </c>
      <c r="B49" s="4" t="s">
        <v>20</v>
      </c>
      <c r="C49" s="4" t="s">
        <v>10</v>
      </c>
      <c r="D49" s="5">
        <v>5075</v>
      </c>
      <c r="E49" s="6">
        <v>21</v>
      </c>
    </row>
    <row r="50" spans="1:5" x14ac:dyDescent="0.5">
      <c r="A50" s="7" t="s">
        <v>27</v>
      </c>
      <c r="B50" s="7" t="s">
        <v>14</v>
      </c>
      <c r="C50" s="7" t="s">
        <v>29</v>
      </c>
      <c r="D50" s="8">
        <v>9198</v>
      </c>
      <c r="E50" s="9">
        <v>36</v>
      </c>
    </row>
    <row r="51" spans="1:5" x14ac:dyDescent="0.5">
      <c r="A51" s="4" t="s">
        <v>16</v>
      </c>
      <c r="B51" s="4" t="s">
        <v>30</v>
      </c>
      <c r="C51" s="4" t="s">
        <v>32</v>
      </c>
      <c r="D51" s="5">
        <v>3339</v>
      </c>
      <c r="E51" s="6">
        <v>75</v>
      </c>
    </row>
    <row r="52" spans="1:5" x14ac:dyDescent="0.5">
      <c r="A52" s="7" t="s">
        <v>5</v>
      </c>
      <c r="B52" s="7" t="s">
        <v>30</v>
      </c>
      <c r="C52" s="7" t="s">
        <v>28</v>
      </c>
      <c r="D52" s="8">
        <v>5019</v>
      </c>
      <c r="E52" s="9">
        <v>156</v>
      </c>
    </row>
    <row r="53" spans="1:5" x14ac:dyDescent="0.5">
      <c r="A53" s="4" t="s">
        <v>25</v>
      </c>
      <c r="B53" s="4" t="s">
        <v>14</v>
      </c>
      <c r="C53" s="4" t="s">
        <v>29</v>
      </c>
      <c r="D53" s="5">
        <v>16184</v>
      </c>
      <c r="E53" s="6">
        <v>39</v>
      </c>
    </row>
    <row r="54" spans="1:5" x14ac:dyDescent="0.5">
      <c r="A54" s="7" t="s">
        <v>16</v>
      </c>
      <c r="B54" s="7" t="s">
        <v>14</v>
      </c>
      <c r="C54" s="7" t="s">
        <v>41</v>
      </c>
      <c r="D54" s="8">
        <v>497</v>
      </c>
      <c r="E54" s="9">
        <v>63</v>
      </c>
    </row>
    <row r="55" spans="1:5" x14ac:dyDescent="0.5">
      <c r="A55" s="4" t="s">
        <v>26</v>
      </c>
      <c r="B55" s="4" t="s">
        <v>14</v>
      </c>
      <c r="C55" s="4" t="s">
        <v>32</v>
      </c>
      <c r="D55" s="5">
        <v>8211</v>
      </c>
      <c r="E55" s="6">
        <v>75</v>
      </c>
    </row>
    <row r="56" spans="1:5" x14ac:dyDescent="0.5">
      <c r="A56" s="7" t="s">
        <v>26</v>
      </c>
      <c r="B56" s="7" t="s">
        <v>20</v>
      </c>
      <c r="C56" s="7" t="s">
        <v>40</v>
      </c>
      <c r="D56" s="8">
        <v>6580</v>
      </c>
      <c r="E56" s="9">
        <v>183</v>
      </c>
    </row>
    <row r="57" spans="1:5" x14ac:dyDescent="0.5">
      <c r="A57" s="4" t="s">
        <v>13</v>
      </c>
      <c r="B57" s="4" t="s">
        <v>9</v>
      </c>
      <c r="C57" s="4" t="s">
        <v>31</v>
      </c>
      <c r="D57" s="5">
        <v>4760</v>
      </c>
      <c r="E57" s="6">
        <v>69</v>
      </c>
    </row>
    <row r="58" spans="1:5" x14ac:dyDescent="0.5">
      <c r="A58" s="7" t="s">
        <v>5</v>
      </c>
      <c r="B58" s="7" t="s">
        <v>14</v>
      </c>
      <c r="C58" s="7" t="s">
        <v>18</v>
      </c>
      <c r="D58" s="8">
        <v>5439</v>
      </c>
      <c r="E58" s="9">
        <v>30</v>
      </c>
    </row>
    <row r="59" spans="1:5" x14ac:dyDescent="0.5">
      <c r="A59" s="4" t="s">
        <v>13</v>
      </c>
      <c r="B59" s="4" t="s">
        <v>30</v>
      </c>
      <c r="C59" s="4" t="s">
        <v>28</v>
      </c>
      <c r="D59" s="5">
        <v>1463</v>
      </c>
      <c r="E59" s="6">
        <v>39</v>
      </c>
    </row>
    <row r="60" spans="1:5" x14ac:dyDescent="0.5">
      <c r="A60" s="7" t="s">
        <v>27</v>
      </c>
      <c r="B60" s="7" t="s">
        <v>30</v>
      </c>
      <c r="C60" s="7" t="s">
        <v>10</v>
      </c>
      <c r="D60" s="8">
        <v>7777</v>
      </c>
      <c r="E60" s="9">
        <v>504</v>
      </c>
    </row>
    <row r="61" spans="1:5" x14ac:dyDescent="0.5">
      <c r="A61" s="4" t="s">
        <v>11</v>
      </c>
      <c r="B61" s="4" t="s">
        <v>6</v>
      </c>
      <c r="C61" s="4" t="s">
        <v>32</v>
      </c>
      <c r="D61" s="5">
        <v>1085</v>
      </c>
      <c r="E61" s="6">
        <v>273</v>
      </c>
    </row>
    <row r="62" spans="1:5" x14ac:dyDescent="0.5">
      <c r="A62" s="7" t="s">
        <v>25</v>
      </c>
      <c r="B62" s="7" t="s">
        <v>6</v>
      </c>
      <c r="C62" s="7" t="s">
        <v>21</v>
      </c>
      <c r="D62" s="8">
        <v>182</v>
      </c>
      <c r="E62" s="9">
        <v>48</v>
      </c>
    </row>
    <row r="63" spans="1:5" x14ac:dyDescent="0.5">
      <c r="A63" s="4" t="s">
        <v>16</v>
      </c>
      <c r="B63" s="4" t="s">
        <v>30</v>
      </c>
      <c r="C63" s="4" t="s">
        <v>39</v>
      </c>
      <c r="D63" s="5">
        <v>4242</v>
      </c>
      <c r="E63" s="6">
        <v>207</v>
      </c>
    </row>
    <row r="64" spans="1:5" x14ac:dyDescent="0.5">
      <c r="A64" s="7" t="s">
        <v>16</v>
      </c>
      <c r="B64" s="7" t="s">
        <v>14</v>
      </c>
      <c r="C64" s="7" t="s">
        <v>10</v>
      </c>
      <c r="D64" s="8">
        <v>6118</v>
      </c>
      <c r="E64" s="9">
        <v>9</v>
      </c>
    </row>
    <row r="65" spans="1:5" x14ac:dyDescent="0.5">
      <c r="A65" s="4" t="s">
        <v>35</v>
      </c>
      <c r="B65" s="4" t="s">
        <v>14</v>
      </c>
      <c r="C65" s="4" t="s">
        <v>34</v>
      </c>
      <c r="D65" s="5">
        <v>2317</v>
      </c>
      <c r="E65" s="6">
        <v>261</v>
      </c>
    </row>
    <row r="66" spans="1:5" x14ac:dyDescent="0.5">
      <c r="A66" s="7" t="s">
        <v>16</v>
      </c>
      <c r="B66" s="7" t="s">
        <v>20</v>
      </c>
      <c r="C66" s="7" t="s">
        <v>29</v>
      </c>
      <c r="D66" s="8">
        <v>938</v>
      </c>
      <c r="E66" s="9">
        <v>6</v>
      </c>
    </row>
    <row r="67" spans="1:5" x14ac:dyDescent="0.5">
      <c r="A67" s="4" t="s">
        <v>8</v>
      </c>
      <c r="B67" s="4" t="s">
        <v>6</v>
      </c>
      <c r="C67" s="4" t="s">
        <v>37</v>
      </c>
      <c r="D67" s="5">
        <v>9709</v>
      </c>
      <c r="E67" s="6">
        <v>30</v>
      </c>
    </row>
    <row r="68" spans="1:5" x14ac:dyDescent="0.5">
      <c r="A68" s="7" t="s">
        <v>23</v>
      </c>
      <c r="B68" s="7" t="s">
        <v>30</v>
      </c>
      <c r="C68" s="7" t="s">
        <v>33</v>
      </c>
      <c r="D68" s="8">
        <v>2205</v>
      </c>
      <c r="E68" s="9">
        <v>138</v>
      </c>
    </row>
    <row r="69" spans="1:5" x14ac:dyDescent="0.5">
      <c r="A69" s="4" t="s">
        <v>23</v>
      </c>
      <c r="B69" s="4" t="s">
        <v>6</v>
      </c>
      <c r="C69" s="4" t="s">
        <v>28</v>
      </c>
      <c r="D69" s="5">
        <v>4487</v>
      </c>
      <c r="E69" s="6">
        <v>111</v>
      </c>
    </row>
    <row r="70" spans="1:5" x14ac:dyDescent="0.5">
      <c r="A70" s="7" t="s">
        <v>25</v>
      </c>
      <c r="B70" s="7" t="s">
        <v>9</v>
      </c>
      <c r="C70" s="7" t="s">
        <v>15</v>
      </c>
      <c r="D70" s="8">
        <v>2415</v>
      </c>
      <c r="E70" s="9">
        <v>15</v>
      </c>
    </row>
    <row r="71" spans="1:5" x14ac:dyDescent="0.5">
      <c r="A71" s="4" t="s">
        <v>5</v>
      </c>
      <c r="B71" s="4" t="s">
        <v>30</v>
      </c>
      <c r="C71" s="4" t="s">
        <v>36</v>
      </c>
      <c r="D71" s="5">
        <v>4018</v>
      </c>
      <c r="E71" s="6">
        <v>162</v>
      </c>
    </row>
    <row r="72" spans="1:5" x14ac:dyDescent="0.5">
      <c r="A72" s="7" t="s">
        <v>25</v>
      </c>
      <c r="B72" s="7" t="s">
        <v>30</v>
      </c>
      <c r="C72" s="7" t="s">
        <v>36</v>
      </c>
      <c r="D72" s="8">
        <v>861</v>
      </c>
      <c r="E72" s="9">
        <v>195</v>
      </c>
    </row>
    <row r="73" spans="1:5" x14ac:dyDescent="0.5">
      <c r="A73" s="4" t="s">
        <v>35</v>
      </c>
      <c r="B73" s="4" t="s">
        <v>20</v>
      </c>
      <c r="C73" s="4" t="s">
        <v>24</v>
      </c>
      <c r="D73" s="5">
        <v>5586</v>
      </c>
      <c r="E73" s="6">
        <v>525</v>
      </c>
    </row>
    <row r="74" spans="1:5" x14ac:dyDescent="0.5">
      <c r="A74" s="7" t="s">
        <v>23</v>
      </c>
      <c r="B74" s="7" t="s">
        <v>30</v>
      </c>
      <c r="C74" s="7" t="s">
        <v>19</v>
      </c>
      <c r="D74" s="8">
        <v>2226</v>
      </c>
      <c r="E74" s="9">
        <v>48</v>
      </c>
    </row>
    <row r="75" spans="1:5" x14ac:dyDescent="0.5">
      <c r="A75" s="4" t="s">
        <v>11</v>
      </c>
      <c r="B75" s="4" t="s">
        <v>30</v>
      </c>
      <c r="C75" s="4" t="s">
        <v>40</v>
      </c>
      <c r="D75" s="5">
        <v>14329</v>
      </c>
      <c r="E75" s="6">
        <v>150</v>
      </c>
    </row>
    <row r="76" spans="1:5" x14ac:dyDescent="0.5">
      <c r="A76" s="7" t="s">
        <v>11</v>
      </c>
      <c r="B76" s="7" t="s">
        <v>30</v>
      </c>
      <c r="C76" s="7" t="s">
        <v>33</v>
      </c>
      <c r="D76" s="8">
        <v>8463</v>
      </c>
      <c r="E76" s="9">
        <v>492</v>
      </c>
    </row>
    <row r="77" spans="1:5" x14ac:dyDescent="0.5">
      <c r="A77" s="4" t="s">
        <v>25</v>
      </c>
      <c r="B77" s="4" t="s">
        <v>30</v>
      </c>
      <c r="C77" s="4" t="s">
        <v>32</v>
      </c>
      <c r="D77" s="5">
        <v>2891</v>
      </c>
      <c r="E77" s="6">
        <v>102</v>
      </c>
    </row>
    <row r="78" spans="1:5" x14ac:dyDescent="0.5">
      <c r="A78" s="7" t="s">
        <v>27</v>
      </c>
      <c r="B78" s="7" t="s">
        <v>14</v>
      </c>
      <c r="C78" s="7" t="s">
        <v>34</v>
      </c>
      <c r="D78" s="8">
        <v>3773</v>
      </c>
      <c r="E78" s="9">
        <v>165</v>
      </c>
    </row>
    <row r="79" spans="1:5" x14ac:dyDescent="0.5">
      <c r="A79" s="4" t="s">
        <v>13</v>
      </c>
      <c r="B79" s="4" t="s">
        <v>14</v>
      </c>
      <c r="C79" s="4" t="s">
        <v>40</v>
      </c>
      <c r="D79" s="5">
        <v>854</v>
      </c>
      <c r="E79" s="6">
        <v>309</v>
      </c>
    </row>
    <row r="80" spans="1:5" x14ac:dyDescent="0.5">
      <c r="A80" s="7" t="s">
        <v>16</v>
      </c>
      <c r="B80" s="7" t="s">
        <v>14</v>
      </c>
      <c r="C80" s="7" t="s">
        <v>28</v>
      </c>
      <c r="D80" s="8">
        <v>4970</v>
      </c>
      <c r="E80" s="9">
        <v>156</v>
      </c>
    </row>
    <row r="81" spans="1:5" x14ac:dyDescent="0.5">
      <c r="A81" s="4" t="s">
        <v>11</v>
      </c>
      <c r="B81" s="4" t="s">
        <v>9</v>
      </c>
      <c r="C81" s="4" t="s">
        <v>42</v>
      </c>
      <c r="D81" s="5">
        <v>98</v>
      </c>
      <c r="E81" s="6">
        <v>159</v>
      </c>
    </row>
    <row r="82" spans="1:5" x14ac:dyDescent="0.5">
      <c r="A82" s="7" t="s">
        <v>25</v>
      </c>
      <c r="B82" s="7" t="s">
        <v>9</v>
      </c>
      <c r="C82" s="7" t="s">
        <v>37</v>
      </c>
      <c r="D82" s="8">
        <v>13391</v>
      </c>
      <c r="E82" s="9">
        <v>201</v>
      </c>
    </row>
    <row r="83" spans="1:5" x14ac:dyDescent="0.5">
      <c r="A83" s="4" t="s">
        <v>8</v>
      </c>
      <c r="B83" s="4" t="s">
        <v>17</v>
      </c>
      <c r="C83" s="4" t="s">
        <v>21</v>
      </c>
      <c r="D83" s="5">
        <v>8890</v>
      </c>
      <c r="E83" s="6">
        <v>210</v>
      </c>
    </row>
    <row r="84" spans="1:5" x14ac:dyDescent="0.5">
      <c r="A84" s="7" t="s">
        <v>26</v>
      </c>
      <c r="B84" s="7" t="s">
        <v>20</v>
      </c>
      <c r="C84" s="7" t="s">
        <v>31</v>
      </c>
      <c r="D84" s="8">
        <v>56</v>
      </c>
      <c r="E84" s="9">
        <v>51</v>
      </c>
    </row>
    <row r="85" spans="1:5" x14ac:dyDescent="0.5">
      <c r="A85" s="4" t="s">
        <v>27</v>
      </c>
      <c r="B85" s="4" t="s">
        <v>14</v>
      </c>
      <c r="C85" s="4" t="s">
        <v>18</v>
      </c>
      <c r="D85" s="5">
        <v>3339</v>
      </c>
      <c r="E85" s="6">
        <v>39</v>
      </c>
    </row>
    <row r="86" spans="1:5" x14ac:dyDescent="0.5">
      <c r="A86" s="7" t="s">
        <v>35</v>
      </c>
      <c r="B86" s="7" t="s">
        <v>9</v>
      </c>
      <c r="C86" s="7" t="s">
        <v>15</v>
      </c>
      <c r="D86" s="8">
        <v>3808</v>
      </c>
      <c r="E86" s="9">
        <v>279</v>
      </c>
    </row>
    <row r="87" spans="1:5" x14ac:dyDescent="0.5">
      <c r="A87" s="4" t="s">
        <v>35</v>
      </c>
      <c r="B87" s="4" t="s">
        <v>20</v>
      </c>
      <c r="C87" s="4" t="s">
        <v>31</v>
      </c>
      <c r="D87" s="5">
        <v>63</v>
      </c>
      <c r="E87" s="6">
        <v>123</v>
      </c>
    </row>
    <row r="88" spans="1:5" x14ac:dyDescent="0.5">
      <c r="A88" s="7" t="s">
        <v>26</v>
      </c>
      <c r="B88" s="7" t="s">
        <v>17</v>
      </c>
      <c r="C88" s="7" t="s">
        <v>39</v>
      </c>
      <c r="D88" s="8">
        <v>7812</v>
      </c>
      <c r="E88" s="9">
        <v>81</v>
      </c>
    </row>
    <row r="89" spans="1:5" x14ac:dyDescent="0.5">
      <c r="A89" s="4" t="s">
        <v>5</v>
      </c>
      <c r="B89" s="4" t="s">
        <v>6</v>
      </c>
      <c r="C89" s="4" t="s">
        <v>36</v>
      </c>
      <c r="D89" s="5">
        <v>7693</v>
      </c>
      <c r="E89" s="6">
        <v>21</v>
      </c>
    </row>
    <row r="90" spans="1:5" x14ac:dyDescent="0.5">
      <c r="A90" s="7" t="s">
        <v>27</v>
      </c>
      <c r="B90" s="7" t="s">
        <v>14</v>
      </c>
      <c r="C90" s="7" t="s">
        <v>40</v>
      </c>
      <c r="D90" s="8">
        <v>973</v>
      </c>
      <c r="E90" s="9">
        <v>162</v>
      </c>
    </row>
    <row r="91" spans="1:5" x14ac:dyDescent="0.5">
      <c r="A91" s="4" t="s">
        <v>35</v>
      </c>
      <c r="B91" s="4" t="s">
        <v>9</v>
      </c>
      <c r="C91" s="4" t="s">
        <v>41</v>
      </c>
      <c r="D91" s="5">
        <v>567</v>
      </c>
      <c r="E91" s="6">
        <v>228</v>
      </c>
    </row>
    <row r="92" spans="1:5" x14ac:dyDescent="0.5">
      <c r="A92" s="7" t="s">
        <v>35</v>
      </c>
      <c r="B92" s="7" t="s">
        <v>14</v>
      </c>
      <c r="C92" s="7" t="s">
        <v>32</v>
      </c>
      <c r="D92" s="8">
        <v>2471</v>
      </c>
      <c r="E92" s="9">
        <v>342</v>
      </c>
    </row>
    <row r="93" spans="1:5" x14ac:dyDescent="0.5">
      <c r="A93" s="4" t="s">
        <v>25</v>
      </c>
      <c r="B93" s="4" t="s">
        <v>20</v>
      </c>
      <c r="C93" s="4" t="s">
        <v>31</v>
      </c>
      <c r="D93" s="5">
        <v>7189</v>
      </c>
      <c r="E93" s="6">
        <v>54</v>
      </c>
    </row>
    <row r="94" spans="1:5" x14ac:dyDescent="0.5">
      <c r="A94" s="7" t="s">
        <v>13</v>
      </c>
      <c r="B94" s="7" t="s">
        <v>9</v>
      </c>
      <c r="C94" s="7" t="s">
        <v>40</v>
      </c>
      <c r="D94" s="8">
        <v>7455</v>
      </c>
      <c r="E94" s="9">
        <v>216</v>
      </c>
    </row>
    <row r="95" spans="1:5" x14ac:dyDescent="0.5">
      <c r="A95" s="4" t="s">
        <v>27</v>
      </c>
      <c r="B95" s="4" t="s">
        <v>30</v>
      </c>
      <c r="C95" s="4" t="s">
        <v>42</v>
      </c>
      <c r="D95" s="5">
        <v>3108</v>
      </c>
      <c r="E95" s="6">
        <v>54</v>
      </c>
    </row>
    <row r="96" spans="1:5" x14ac:dyDescent="0.5">
      <c r="A96" s="7" t="s">
        <v>16</v>
      </c>
      <c r="B96" s="7" t="s">
        <v>20</v>
      </c>
      <c r="C96" s="7" t="s">
        <v>18</v>
      </c>
      <c r="D96" s="8">
        <v>469</v>
      </c>
      <c r="E96" s="9">
        <v>75</v>
      </c>
    </row>
    <row r="97" spans="1:5" x14ac:dyDescent="0.5">
      <c r="A97" s="4" t="s">
        <v>11</v>
      </c>
      <c r="B97" s="4" t="s">
        <v>6</v>
      </c>
      <c r="C97" s="4" t="s">
        <v>34</v>
      </c>
      <c r="D97" s="5">
        <v>2737</v>
      </c>
      <c r="E97" s="6">
        <v>93</v>
      </c>
    </row>
    <row r="98" spans="1:5" x14ac:dyDescent="0.5">
      <c r="A98" s="7" t="s">
        <v>11</v>
      </c>
      <c r="B98" s="7" t="s">
        <v>6</v>
      </c>
      <c r="C98" s="7" t="s">
        <v>18</v>
      </c>
      <c r="D98" s="8">
        <v>4305</v>
      </c>
      <c r="E98" s="9">
        <v>156</v>
      </c>
    </row>
    <row r="99" spans="1:5" x14ac:dyDescent="0.5">
      <c r="A99" s="4" t="s">
        <v>11</v>
      </c>
      <c r="B99" s="4" t="s">
        <v>20</v>
      </c>
      <c r="C99" s="4" t="s">
        <v>28</v>
      </c>
      <c r="D99" s="5">
        <v>2408</v>
      </c>
      <c r="E99" s="6">
        <v>9</v>
      </c>
    </row>
    <row r="100" spans="1:5" x14ac:dyDescent="0.5">
      <c r="A100" s="7" t="s">
        <v>27</v>
      </c>
      <c r="B100" s="7" t="s">
        <v>14</v>
      </c>
      <c r="C100" s="7" t="s">
        <v>36</v>
      </c>
      <c r="D100" s="8">
        <v>1281</v>
      </c>
      <c r="E100" s="9">
        <v>18</v>
      </c>
    </row>
    <row r="101" spans="1:5" x14ac:dyDescent="0.5">
      <c r="A101" s="4" t="s">
        <v>5</v>
      </c>
      <c r="B101" s="4" t="s">
        <v>9</v>
      </c>
      <c r="C101" s="4" t="s">
        <v>10</v>
      </c>
      <c r="D101" s="5">
        <v>12348</v>
      </c>
      <c r="E101" s="6">
        <v>234</v>
      </c>
    </row>
    <row r="102" spans="1:5" x14ac:dyDescent="0.5">
      <c r="A102" s="7" t="s">
        <v>27</v>
      </c>
      <c r="B102" s="7" t="s">
        <v>30</v>
      </c>
      <c r="C102" s="7" t="s">
        <v>40</v>
      </c>
      <c r="D102" s="8">
        <v>3689</v>
      </c>
      <c r="E102" s="9">
        <v>312</v>
      </c>
    </row>
    <row r="103" spans="1:5" x14ac:dyDescent="0.5">
      <c r="A103" s="4" t="s">
        <v>23</v>
      </c>
      <c r="B103" s="4" t="s">
        <v>14</v>
      </c>
      <c r="C103" s="4" t="s">
        <v>36</v>
      </c>
      <c r="D103" s="5">
        <v>2870</v>
      </c>
      <c r="E103" s="6">
        <v>300</v>
      </c>
    </row>
    <row r="104" spans="1:5" x14ac:dyDescent="0.5">
      <c r="A104" s="7" t="s">
        <v>26</v>
      </c>
      <c r="B104" s="7" t="s">
        <v>14</v>
      </c>
      <c r="C104" s="7" t="s">
        <v>39</v>
      </c>
      <c r="D104" s="8">
        <v>798</v>
      </c>
      <c r="E104" s="9">
        <v>519</v>
      </c>
    </row>
    <row r="105" spans="1:5" x14ac:dyDescent="0.5">
      <c r="A105" s="4" t="s">
        <v>13</v>
      </c>
      <c r="B105" s="4" t="s">
        <v>6</v>
      </c>
      <c r="C105" s="4" t="s">
        <v>41</v>
      </c>
      <c r="D105" s="5">
        <v>2933</v>
      </c>
      <c r="E105" s="6">
        <v>9</v>
      </c>
    </row>
    <row r="106" spans="1:5" x14ac:dyDescent="0.5">
      <c r="A106" s="7" t="s">
        <v>25</v>
      </c>
      <c r="B106" s="7" t="s">
        <v>9</v>
      </c>
      <c r="C106" s="7" t="s">
        <v>12</v>
      </c>
      <c r="D106" s="8">
        <v>2744</v>
      </c>
      <c r="E106" s="9">
        <v>9</v>
      </c>
    </row>
    <row r="107" spans="1:5" x14ac:dyDescent="0.5">
      <c r="A107" s="4" t="s">
        <v>5</v>
      </c>
      <c r="B107" s="4" t="s">
        <v>14</v>
      </c>
      <c r="C107" s="4" t="s">
        <v>19</v>
      </c>
      <c r="D107" s="5">
        <v>9772</v>
      </c>
      <c r="E107" s="6">
        <v>90</v>
      </c>
    </row>
    <row r="108" spans="1:5" x14ac:dyDescent="0.5">
      <c r="A108" s="7" t="s">
        <v>23</v>
      </c>
      <c r="B108" s="7" t="s">
        <v>30</v>
      </c>
      <c r="C108" s="7" t="s">
        <v>18</v>
      </c>
      <c r="D108" s="8">
        <v>1568</v>
      </c>
      <c r="E108" s="9">
        <v>96</v>
      </c>
    </row>
    <row r="109" spans="1:5" x14ac:dyDescent="0.5">
      <c r="A109" s="4" t="s">
        <v>26</v>
      </c>
      <c r="B109" s="4" t="s">
        <v>14</v>
      </c>
      <c r="C109" s="4" t="s">
        <v>29</v>
      </c>
      <c r="D109" s="5">
        <v>11417</v>
      </c>
      <c r="E109" s="6">
        <v>21</v>
      </c>
    </row>
    <row r="110" spans="1:5" x14ac:dyDescent="0.5">
      <c r="A110" s="7" t="s">
        <v>5</v>
      </c>
      <c r="B110" s="7" t="s">
        <v>30</v>
      </c>
      <c r="C110" s="7" t="s">
        <v>42</v>
      </c>
      <c r="D110" s="8">
        <v>6748</v>
      </c>
      <c r="E110" s="9">
        <v>48</v>
      </c>
    </row>
    <row r="111" spans="1:5" x14ac:dyDescent="0.5">
      <c r="A111" s="4" t="s">
        <v>35</v>
      </c>
      <c r="B111" s="4" t="s">
        <v>14</v>
      </c>
      <c r="C111" s="4" t="s">
        <v>39</v>
      </c>
      <c r="D111" s="5">
        <v>1407</v>
      </c>
      <c r="E111" s="6">
        <v>72</v>
      </c>
    </row>
    <row r="112" spans="1:5" x14ac:dyDescent="0.5">
      <c r="A112" s="7" t="s">
        <v>8</v>
      </c>
      <c r="B112" s="7" t="s">
        <v>9</v>
      </c>
      <c r="C112" s="7" t="s">
        <v>32</v>
      </c>
      <c r="D112" s="8">
        <v>2023</v>
      </c>
      <c r="E112" s="9">
        <v>168</v>
      </c>
    </row>
    <row r="113" spans="1:5" x14ac:dyDescent="0.5">
      <c r="A113" s="4" t="s">
        <v>25</v>
      </c>
      <c r="B113" s="4" t="s">
        <v>17</v>
      </c>
      <c r="C113" s="4" t="s">
        <v>42</v>
      </c>
      <c r="D113" s="5">
        <v>5236</v>
      </c>
      <c r="E113" s="6">
        <v>51</v>
      </c>
    </row>
    <row r="114" spans="1:5" x14ac:dyDescent="0.5">
      <c r="A114" s="7" t="s">
        <v>13</v>
      </c>
      <c r="B114" s="7" t="s">
        <v>14</v>
      </c>
      <c r="C114" s="7" t="s">
        <v>36</v>
      </c>
      <c r="D114" s="8">
        <v>1925</v>
      </c>
      <c r="E114" s="9">
        <v>192</v>
      </c>
    </row>
    <row r="115" spans="1:5" x14ac:dyDescent="0.5">
      <c r="A115" s="4" t="s">
        <v>23</v>
      </c>
      <c r="B115" s="4" t="s">
        <v>6</v>
      </c>
      <c r="C115" s="4" t="s">
        <v>24</v>
      </c>
      <c r="D115" s="5">
        <v>6608</v>
      </c>
      <c r="E115" s="6">
        <v>225</v>
      </c>
    </row>
    <row r="116" spans="1:5" x14ac:dyDescent="0.5">
      <c r="A116" s="7" t="s">
        <v>16</v>
      </c>
      <c r="B116" s="7" t="s">
        <v>30</v>
      </c>
      <c r="C116" s="7" t="s">
        <v>42</v>
      </c>
      <c r="D116" s="8">
        <v>8008</v>
      </c>
      <c r="E116" s="9">
        <v>456</v>
      </c>
    </row>
    <row r="117" spans="1:5" x14ac:dyDescent="0.5">
      <c r="A117" s="4" t="s">
        <v>35</v>
      </c>
      <c r="B117" s="4" t="s">
        <v>30</v>
      </c>
      <c r="C117" s="4" t="s">
        <v>18</v>
      </c>
      <c r="D117" s="5">
        <v>1428</v>
      </c>
      <c r="E117" s="6">
        <v>93</v>
      </c>
    </row>
    <row r="118" spans="1:5" x14ac:dyDescent="0.5">
      <c r="A118" s="7" t="s">
        <v>16</v>
      </c>
      <c r="B118" s="7" t="s">
        <v>30</v>
      </c>
      <c r="C118" s="7" t="s">
        <v>12</v>
      </c>
      <c r="D118" s="8">
        <v>525</v>
      </c>
      <c r="E118" s="9">
        <v>48</v>
      </c>
    </row>
    <row r="119" spans="1:5" x14ac:dyDescent="0.5">
      <c r="A119" s="4" t="s">
        <v>16</v>
      </c>
      <c r="B119" s="4" t="s">
        <v>6</v>
      </c>
      <c r="C119" s="4" t="s">
        <v>15</v>
      </c>
      <c r="D119" s="5">
        <v>1505</v>
      </c>
      <c r="E119" s="6">
        <v>102</v>
      </c>
    </row>
    <row r="120" spans="1:5" x14ac:dyDescent="0.5">
      <c r="A120" s="7" t="s">
        <v>23</v>
      </c>
      <c r="B120" s="7" t="s">
        <v>9</v>
      </c>
      <c r="C120" s="7" t="s">
        <v>7</v>
      </c>
      <c r="D120" s="8">
        <v>6755</v>
      </c>
      <c r="E120" s="9">
        <v>252</v>
      </c>
    </row>
    <row r="121" spans="1:5" x14ac:dyDescent="0.5">
      <c r="A121" s="4" t="s">
        <v>26</v>
      </c>
      <c r="B121" s="4" t="s">
        <v>6</v>
      </c>
      <c r="C121" s="4" t="s">
        <v>15</v>
      </c>
      <c r="D121" s="5">
        <v>11571</v>
      </c>
      <c r="E121" s="6">
        <v>138</v>
      </c>
    </row>
    <row r="122" spans="1:5" x14ac:dyDescent="0.5">
      <c r="A122" s="7" t="s">
        <v>5</v>
      </c>
      <c r="B122" s="7" t="s">
        <v>20</v>
      </c>
      <c r="C122" s="7" t="s">
        <v>18</v>
      </c>
      <c r="D122" s="8">
        <v>2541</v>
      </c>
      <c r="E122" s="9">
        <v>90</v>
      </c>
    </row>
    <row r="123" spans="1:5" x14ac:dyDescent="0.5">
      <c r="A123" s="4" t="s">
        <v>13</v>
      </c>
      <c r="B123" s="4" t="s">
        <v>6</v>
      </c>
      <c r="C123" s="4" t="s">
        <v>7</v>
      </c>
      <c r="D123" s="5">
        <v>1526</v>
      </c>
      <c r="E123" s="6">
        <v>240</v>
      </c>
    </row>
    <row r="124" spans="1:5" x14ac:dyDescent="0.5">
      <c r="A124" s="7" t="s">
        <v>5</v>
      </c>
      <c r="B124" s="7" t="s">
        <v>20</v>
      </c>
      <c r="C124" s="7" t="s">
        <v>12</v>
      </c>
      <c r="D124" s="8">
        <v>6125</v>
      </c>
      <c r="E124" s="9">
        <v>102</v>
      </c>
    </row>
    <row r="125" spans="1:5" x14ac:dyDescent="0.5">
      <c r="A125" s="4" t="s">
        <v>13</v>
      </c>
      <c r="B125" s="4" t="s">
        <v>9</v>
      </c>
      <c r="C125" s="4" t="s">
        <v>39</v>
      </c>
      <c r="D125" s="5">
        <v>847</v>
      </c>
      <c r="E125" s="6">
        <v>129</v>
      </c>
    </row>
    <row r="126" spans="1:5" x14ac:dyDescent="0.5">
      <c r="A126" s="7" t="s">
        <v>8</v>
      </c>
      <c r="B126" s="7" t="s">
        <v>9</v>
      </c>
      <c r="C126" s="7" t="s">
        <v>39</v>
      </c>
      <c r="D126" s="8">
        <v>4753</v>
      </c>
      <c r="E126" s="9">
        <v>300</v>
      </c>
    </row>
    <row r="127" spans="1:5" x14ac:dyDescent="0.5">
      <c r="A127" s="4" t="s">
        <v>16</v>
      </c>
      <c r="B127" s="4" t="s">
        <v>20</v>
      </c>
      <c r="C127" s="4" t="s">
        <v>19</v>
      </c>
      <c r="D127" s="5">
        <v>959</v>
      </c>
      <c r="E127" s="6">
        <v>135</v>
      </c>
    </row>
    <row r="128" spans="1:5" x14ac:dyDescent="0.5">
      <c r="A128" s="7" t="s">
        <v>23</v>
      </c>
      <c r="B128" s="7" t="s">
        <v>9</v>
      </c>
      <c r="C128" s="7" t="s">
        <v>38</v>
      </c>
      <c r="D128" s="8">
        <v>2793</v>
      </c>
      <c r="E128" s="9">
        <v>114</v>
      </c>
    </row>
    <row r="129" spans="1:5" x14ac:dyDescent="0.5">
      <c r="A129" s="4" t="s">
        <v>23</v>
      </c>
      <c r="B129" s="4" t="s">
        <v>9</v>
      </c>
      <c r="C129" s="4" t="s">
        <v>24</v>
      </c>
      <c r="D129" s="5">
        <v>4606</v>
      </c>
      <c r="E129" s="6">
        <v>63</v>
      </c>
    </row>
    <row r="130" spans="1:5" x14ac:dyDescent="0.5">
      <c r="A130" s="7" t="s">
        <v>23</v>
      </c>
      <c r="B130" s="7" t="s">
        <v>14</v>
      </c>
      <c r="C130" s="7" t="s">
        <v>32</v>
      </c>
      <c r="D130" s="8">
        <v>5551</v>
      </c>
      <c r="E130" s="9">
        <v>252</v>
      </c>
    </row>
    <row r="131" spans="1:5" x14ac:dyDescent="0.5">
      <c r="A131" s="4" t="s">
        <v>35</v>
      </c>
      <c r="B131" s="4" t="s">
        <v>14</v>
      </c>
      <c r="C131" s="4" t="s">
        <v>10</v>
      </c>
      <c r="D131" s="5">
        <v>6657</v>
      </c>
      <c r="E131" s="6">
        <v>303</v>
      </c>
    </row>
    <row r="132" spans="1:5" x14ac:dyDescent="0.5">
      <c r="A132" s="7" t="s">
        <v>23</v>
      </c>
      <c r="B132" s="7" t="s">
        <v>17</v>
      </c>
      <c r="C132" s="7" t="s">
        <v>28</v>
      </c>
      <c r="D132" s="8">
        <v>4438</v>
      </c>
      <c r="E132" s="9">
        <v>246</v>
      </c>
    </row>
    <row r="133" spans="1:5" x14ac:dyDescent="0.5">
      <c r="A133" s="4" t="s">
        <v>8</v>
      </c>
      <c r="B133" s="4" t="s">
        <v>20</v>
      </c>
      <c r="C133" s="4" t="s">
        <v>22</v>
      </c>
      <c r="D133" s="5">
        <v>168</v>
      </c>
      <c r="E133" s="6">
        <v>84</v>
      </c>
    </row>
    <row r="134" spans="1:5" x14ac:dyDescent="0.5">
      <c r="A134" s="7" t="s">
        <v>23</v>
      </c>
      <c r="B134" s="7" t="s">
        <v>30</v>
      </c>
      <c r="C134" s="7" t="s">
        <v>28</v>
      </c>
      <c r="D134" s="8">
        <v>7777</v>
      </c>
      <c r="E134" s="9">
        <v>39</v>
      </c>
    </row>
    <row r="135" spans="1:5" x14ac:dyDescent="0.5">
      <c r="A135" s="4" t="s">
        <v>25</v>
      </c>
      <c r="B135" s="4" t="s">
        <v>14</v>
      </c>
      <c r="C135" s="4" t="s">
        <v>28</v>
      </c>
      <c r="D135" s="5">
        <v>3339</v>
      </c>
      <c r="E135" s="6">
        <v>348</v>
      </c>
    </row>
    <row r="136" spans="1:5" x14ac:dyDescent="0.5">
      <c r="A136" s="7" t="s">
        <v>23</v>
      </c>
      <c r="B136" s="7" t="s">
        <v>6</v>
      </c>
      <c r="C136" s="7" t="s">
        <v>19</v>
      </c>
      <c r="D136" s="8">
        <v>6391</v>
      </c>
      <c r="E136" s="9">
        <v>48</v>
      </c>
    </row>
    <row r="137" spans="1:5" x14ac:dyDescent="0.5">
      <c r="A137" s="4" t="s">
        <v>25</v>
      </c>
      <c r="B137" s="4" t="s">
        <v>6</v>
      </c>
      <c r="C137" s="4" t="s">
        <v>22</v>
      </c>
      <c r="D137" s="5">
        <v>518</v>
      </c>
      <c r="E137" s="6">
        <v>75</v>
      </c>
    </row>
    <row r="138" spans="1:5" x14ac:dyDescent="0.5">
      <c r="A138" s="7" t="s">
        <v>23</v>
      </c>
      <c r="B138" s="7" t="s">
        <v>20</v>
      </c>
      <c r="C138" s="7" t="s">
        <v>40</v>
      </c>
      <c r="D138" s="8">
        <v>5677</v>
      </c>
      <c r="E138" s="9">
        <v>258</v>
      </c>
    </row>
    <row r="139" spans="1:5" x14ac:dyDescent="0.5">
      <c r="A139" s="4" t="s">
        <v>16</v>
      </c>
      <c r="B139" s="4" t="s">
        <v>17</v>
      </c>
      <c r="C139" s="4" t="s">
        <v>28</v>
      </c>
      <c r="D139" s="5">
        <v>6048</v>
      </c>
      <c r="E139" s="6">
        <v>27</v>
      </c>
    </row>
    <row r="140" spans="1:5" x14ac:dyDescent="0.5">
      <c r="A140" s="7" t="s">
        <v>8</v>
      </c>
      <c r="B140" s="7" t="s">
        <v>20</v>
      </c>
      <c r="C140" s="7" t="s">
        <v>10</v>
      </c>
      <c r="D140" s="8">
        <v>3752</v>
      </c>
      <c r="E140" s="9">
        <v>213</v>
      </c>
    </row>
    <row r="141" spans="1:5" x14ac:dyDescent="0.5">
      <c r="A141" s="4" t="s">
        <v>25</v>
      </c>
      <c r="B141" s="4" t="s">
        <v>9</v>
      </c>
      <c r="C141" s="4" t="s">
        <v>32</v>
      </c>
      <c r="D141" s="5">
        <v>4480</v>
      </c>
      <c r="E141" s="6">
        <v>357</v>
      </c>
    </row>
    <row r="142" spans="1:5" x14ac:dyDescent="0.5">
      <c r="A142" s="7" t="s">
        <v>11</v>
      </c>
      <c r="B142" s="7" t="s">
        <v>6</v>
      </c>
      <c r="C142" s="7" t="s">
        <v>12</v>
      </c>
      <c r="D142" s="8">
        <v>259</v>
      </c>
      <c r="E142" s="9">
        <v>207</v>
      </c>
    </row>
    <row r="143" spans="1:5" x14ac:dyDescent="0.5">
      <c r="A143" s="4" t="s">
        <v>8</v>
      </c>
      <c r="B143" s="4" t="s">
        <v>6</v>
      </c>
      <c r="C143" s="4" t="s">
        <v>7</v>
      </c>
      <c r="D143" s="5">
        <v>42</v>
      </c>
      <c r="E143" s="6">
        <v>150</v>
      </c>
    </row>
    <row r="144" spans="1:5" x14ac:dyDescent="0.5">
      <c r="A144" s="7" t="s">
        <v>13</v>
      </c>
      <c r="B144" s="7" t="s">
        <v>14</v>
      </c>
      <c r="C144" s="7" t="s">
        <v>42</v>
      </c>
      <c r="D144" s="8">
        <v>98</v>
      </c>
      <c r="E144" s="9">
        <v>204</v>
      </c>
    </row>
    <row r="145" spans="1:5" x14ac:dyDescent="0.5">
      <c r="A145" s="4" t="s">
        <v>23</v>
      </c>
      <c r="B145" s="4" t="s">
        <v>9</v>
      </c>
      <c r="C145" s="4" t="s">
        <v>39</v>
      </c>
      <c r="D145" s="5">
        <v>2478</v>
      </c>
      <c r="E145" s="6">
        <v>21</v>
      </c>
    </row>
    <row r="146" spans="1:5" x14ac:dyDescent="0.5">
      <c r="A146" s="7" t="s">
        <v>13</v>
      </c>
      <c r="B146" s="7" t="s">
        <v>30</v>
      </c>
      <c r="C146" s="7" t="s">
        <v>19</v>
      </c>
      <c r="D146" s="8">
        <v>7847</v>
      </c>
      <c r="E146" s="9">
        <v>174</v>
      </c>
    </row>
    <row r="147" spans="1:5" x14ac:dyDescent="0.5">
      <c r="A147" s="4" t="s">
        <v>26</v>
      </c>
      <c r="B147" s="4" t="s">
        <v>6</v>
      </c>
      <c r="C147" s="4" t="s">
        <v>28</v>
      </c>
      <c r="D147" s="5">
        <v>9926</v>
      </c>
      <c r="E147" s="6">
        <v>201</v>
      </c>
    </row>
    <row r="148" spans="1:5" x14ac:dyDescent="0.5">
      <c r="A148" s="7" t="s">
        <v>8</v>
      </c>
      <c r="B148" s="7" t="s">
        <v>20</v>
      </c>
      <c r="C148" s="7" t="s">
        <v>31</v>
      </c>
      <c r="D148" s="8">
        <v>819</v>
      </c>
      <c r="E148" s="9">
        <v>510</v>
      </c>
    </row>
    <row r="149" spans="1:5" x14ac:dyDescent="0.5">
      <c r="A149" s="4" t="s">
        <v>16</v>
      </c>
      <c r="B149" s="4" t="s">
        <v>17</v>
      </c>
      <c r="C149" s="4" t="s">
        <v>32</v>
      </c>
      <c r="D149" s="5">
        <v>3052</v>
      </c>
      <c r="E149" s="6">
        <v>378</v>
      </c>
    </row>
    <row r="150" spans="1:5" x14ac:dyDescent="0.5">
      <c r="A150" s="7" t="s">
        <v>11</v>
      </c>
      <c r="B150" s="7" t="s">
        <v>30</v>
      </c>
      <c r="C150" s="7" t="s">
        <v>41</v>
      </c>
      <c r="D150" s="8">
        <v>6832</v>
      </c>
      <c r="E150" s="9">
        <v>27</v>
      </c>
    </row>
    <row r="151" spans="1:5" x14ac:dyDescent="0.5">
      <c r="A151" s="4" t="s">
        <v>26</v>
      </c>
      <c r="B151" s="4" t="s">
        <v>17</v>
      </c>
      <c r="C151" s="4" t="s">
        <v>29</v>
      </c>
      <c r="D151" s="5">
        <v>2016</v>
      </c>
      <c r="E151" s="6">
        <v>117</v>
      </c>
    </row>
    <row r="152" spans="1:5" x14ac:dyDescent="0.5">
      <c r="A152" s="7" t="s">
        <v>16</v>
      </c>
      <c r="B152" s="7" t="s">
        <v>20</v>
      </c>
      <c r="C152" s="7" t="s">
        <v>41</v>
      </c>
      <c r="D152" s="8">
        <v>7322</v>
      </c>
      <c r="E152" s="9">
        <v>36</v>
      </c>
    </row>
    <row r="153" spans="1:5" x14ac:dyDescent="0.5">
      <c r="A153" s="4" t="s">
        <v>8</v>
      </c>
      <c r="B153" s="4" t="s">
        <v>9</v>
      </c>
      <c r="C153" s="4" t="s">
        <v>19</v>
      </c>
      <c r="D153" s="5">
        <v>357</v>
      </c>
      <c r="E153" s="6">
        <v>126</v>
      </c>
    </row>
    <row r="154" spans="1:5" x14ac:dyDescent="0.5">
      <c r="A154" s="7" t="s">
        <v>11</v>
      </c>
      <c r="B154" s="7" t="s">
        <v>17</v>
      </c>
      <c r="C154" s="7" t="s">
        <v>18</v>
      </c>
      <c r="D154" s="8">
        <v>3192</v>
      </c>
      <c r="E154" s="9">
        <v>72</v>
      </c>
    </row>
    <row r="155" spans="1:5" x14ac:dyDescent="0.5">
      <c r="A155" s="4" t="s">
        <v>23</v>
      </c>
      <c r="B155" s="4" t="s">
        <v>14</v>
      </c>
      <c r="C155" s="4" t="s">
        <v>22</v>
      </c>
      <c r="D155" s="5">
        <v>8435</v>
      </c>
      <c r="E155" s="6">
        <v>42</v>
      </c>
    </row>
    <row r="156" spans="1:5" x14ac:dyDescent="0.5">
      <c r="A156" s="7" t="s">
        <v>5</v>
      </c>
      <c r="B156" s="7" t="s">
        <v>17</v>
      </c>
      <c r="C156" s="7" t="s">
        <v>32</v>
      </c>
      <c r="D156" s="8">
        <v>0</v>
      </c>
      <c r="E156" s="9">
        <v>135</v>
      </c>
    </row>
    <row r="157" spans="1:5" x14ac:dyDescent="0.5">
      <c r="A157" s="4" t="s">
        <v>23</v>
      </c>
      <c r="B157" s="4" t="s">
        <v>30</v>
      </c>
      <c r="C157" s="4" t="s">
        <v>38</v>
      </c>
      <c r="D157" s="5">
        <v>8862</v>
      </c>
      <c r="E157" s="6">
        <v>189</v>
      </c>
    </row>
    <row r="158" spans="1:5" x14ac:dyDescent="0.5">
      <c r="A158" s="7" t="s">
        <v>16</v>
      </c>
      <c r="B158" s="7" t="s">
        <v>6</v>
      </c>
      <c r="C158" s="7" t="s">
        <v>40</v>
      </c>
      <c r="D158" s="8">
        <v>3556</v>
      </c>
      <c r="E158" s="9">
        <v>459</v>
      </c>
    </row>
    <row r="159" spans="1:5" x14ac:dyDescent="0.5">
      <c r="A159" s="4" t="s">
        <v>25</v>
      </c>
      <c r="B159" s="4" t="s">
        <v>30</v>
      </c>
      <c r="C159" s="4" t="s">
        <v>37</v>
      </c>
      <c r="D159" s="5">
        <v>7280</v>
      </c>
      <c r="E159" s="6">
        <v>201</v>
      </c>
    </row>
    <row r="160" spans="1:5" x14ac:dyDescent="0.5">
      <c r="A160" s="7" t="s">
        <v>16</v>
      </c>
      <c r="B160" s="7" t="s">
        <v>30</v>
      </c>
      <c r="C160" s="7" t="s">
        <v>7</v>
      </c>
      <c r="D160" s="8">
        <v>3402</v>
      </c>
      <c r="E160" s="9">
        <v>366</v>
      </c>
    </row>
    <row r="161" spans="1:5" x14ac:dyDescent="0.5">
      <c r="A161" s="4" t="s">
        <v>27</v>
      </c>
      <c r="B161" s="4" t="s">
        <v>6</v>
      </c>
      <c r="C161" s="4" t="s">
        <v>32</v>
      </c>
      <c r="D161" s="5">
        <v>4592</v>
      </c>
      <c r="E161" s="6">
        <v>324</v>
      </c>
    </row>
    <row r="162" spans="1:5" x14ac:dyDescent="0.5">
      <c r="A162" s="7" t="s">
        <v>11</v>
      </c>
      <c r="B162" s="7" t="s">
        <v>9</v>
      </c>
      <c r="C162" s="7" t="s">
        <v>37</v>
      </c>
      <c r="D162" s="8">
        <v>7833</v>
      </c>
      <c r="E162" s="9">
        <v>243</v>
      </c>
    </row>
    <row r="163" spans="1:5" x14ac:dyDescent="0.5">
      <c r="A163" s="4" t="s">
        <v>26</v>
      </c>
      <c r="B163" s="4" t="s">
        <v>17</v>
      </c>
      <c r="C163" s="4" t="s">
        <v>41</v>
      </c>
      <c r="D163" s="5">
        <v>7651</v>
      </c>
      <c r="E163" s="6">
        <v>213</v>
      </c>
    </row>
    <row r="164" spans="1:5" x14ac:dyDescent="0.5">
      <c r="A164" s="7" t="s">
        <v>5</v>
      </c>
      <c r="B164" s="7" t="s">
        <v>9</v>
      </c>
      <c r="C164" s="7" t="s">
        <v>7</v>
      </c>
      <c r="D164" s="8">
        <v>2275</v>
      </c>
      <c r="E164" s="9">
        <v>447</v>
      </c>
    </row>
    <row r="165" spans="1:5" x14ac:dyDescent="0.5">
      <c r="A165" s="4" t="s">
        <v>5</v>
      </c>
      <c r="B165" s="4" t="s">
        <v>20</v>
      </c>
      <c r="C165" s="4" t="s">
        <v>31</v>
      </c>
      <c r="D165" s="5">
        <v>5670</v>
      </c>
      <c r="E165" s="6">
        <v>297</v>
      </c>
    </row>
    <row r="166" spans="1:5" x14ac:dyDescent="0.5">
      <c r="A166" s="7" t="s">
        <v>23</v>
      </c>
      <c r="B166" s="7" t="s">
        <v>9</v>
      </c>
      <c r="C166" s="7" t="s">
        <v>29</v>
      </c>
      <c r="D166" s="8">
        <v>2135</v>
      </c>
      <c r="E166" s="9">
        <v>27</v>
      </c>
    </row>
    <row r="167" spans="1:5" x14ac:dyDescent="0.5">
      <c r="A167" s="4" t="s">
        <v>5</v>
      </c>
      <c r="B167" s="4" t="s">
        <v>30</v>
      </c>
      <c r="C167" s="4" t="s">
        <v>34</v>
      </c>
      <c r="D167" s="5">
        <v>2779</v>
      </c>
      <c r="E167" s="6">
        <v>75</v>
      </c>
    </row>
    <row r="168" spans="1:5" x14ac:dyDescent="0.5">
      <c r="A168" s="7" t="s">
        <v>35</v>
      </c>
      <c r="B168" s="7" t="s">
        <v>17</v>
      </c>
      <c r="C168" s="7" t="s">
        <v>19</v>
      </c>
      <c r="D168" s="8">
        <v>12950</v>
      </c>
      <c r="E168" s="9">
        <v>30</v>
      </c>
    </row>
    <row r="169" spans="1:5" x14ac:dyDescent="0.5">
      <c r="A169" s="4" t="s">
        <v>23</v>
      </c>
      <c r="B169" s="4" t="s">
        <v>14</v>
      </c>
      <c r="C169" s="4" t="s">
        <v>15</v>
      </c>
      <c r="D169" s="5">
        <v>2646</v>
      </c>
      <c r="E169" s="6">
        <v>177</v>
      </c>
    </row>
    <row r="170" spans="1:5" x14ac:dyDescent="0.5">
      <c r="A170" s="7" t="s">
        <v>5</v>
      </c>
      <c r="B170" s="7" t="s">
        <v>30</v>
      </c>
      <c r="C170" s="7" t="s">
        <v>19</v>
      </c>
      <c r="D170" s="8">
        <v>3794</v>
      </c>
      <c r="E170" s="9">
        <v>159</v>
      </c>
    </row>
    <row r="171" spans="1:5" x14ac:dyDescent="0.5">
      <c r="A171" s="4" t="s">
        <v>27</v>
      </c>
      <c r="B171" s="4" t="s">
        <v>9</v>
      </c>
      <c r="C171" s="4" t="s">
        <v>19</v>
      </c>
      <c r="D171" s="5">
        <v>819</v>
      </c>
      <c r="E171" s="6">
        <v>306</v>
      </c>
    </row>
    <row r="172" spans="1:5" x14ac:dyDescent="0.5">
      <c r="A172" s="7" t="s">
        <v>27</v>
      </c>
      <c r="B172" s="7" t="s">
        <v>30</v>
      </c>
      <c r="C172" s="7" t="s">
        <v>33</v>
      </c>
      <c r="D172" s="8">
        <v>2583</v>
      </c>
      <c r="E172" s="9">
        <v>18</v>
      </c>
    </row>
    <row r="173" spans="1:5" x14ac:dyDescent="0.5">
      <c r="A173" s="4" t="s">
        <v>23</v>
      </c>
      <c r="B173" s="4" t="s">
        <v>9</v>
      </c>
      <c r="C173" s="4" t="s">
        <v>36</v>
      </c>
      <c r="D173" s="5">
        <v>4585</v>
      </c>
      <c r="E173" s="6">
        <v>240</v>
      </c>
    </row>
    <row r="174" spans="1:5" x14ac:dyDescent="0.5">
      <c r="A174" s="7" t="s">
        <v>25</v>
      </c>
      <c r="B174" s="7" t="s">
        <v>30</v>
      </c>
      <c r="C174" s="7" t="s">
        <v>19</v>
      </c>
      <c r="D174" s="8">
        <v>1652</v>
      </c>
      <c r="E174" s="9">
        <v>93</v>
      </c>
    </row>
    <row r="175" spans="1:5" x14ac:dyDescent="0.5">
      <c r="A175" s="4" t="s">
        <v>35</v>
      </c>
      <c r="B175" s="4" t="s">
        <v>30</v>
      </c>
      <c r="C175" s="4" t="s">
        <v>42</v>
      </c>
      <c r="D175" s="5">
        <v>4991</v>
      </c>
      <c r="E175" s="6">
        <v>9</v>
      </c>
    </row>
    <row r="176" spans="1:5" x14ac:dyDescent="0.5">
      <c r="A176" s="7" t="s">
        <v>8</v>
      </c>
      <c r="B176" s="7" t="s">
        <v>30</v>
      </c>
      <c r="C176" s="7" t="s">
        <v>29</v>
      </c>
      <c r="D176" s="8">
        <v>2009</v>
      </c>
      <c r="E176" s="9">
        <v>219</v>
      </c>
    </row>
    <row r="177" spans="1:5" x14ac:dyDescent="0.5">
      <c r="A177" s="4" t="s">
        <v>26</v>
      </c>
      <c r="B177" s="4" t="s">
        <v>17</v>
      </c>
      <c r="C177" s="4" t="s">
        <v>22</v>
      </c>
      <c r="D177" s="5">
        <v>1568</v>
      </c>
      <c r="E177" s="6">
        <v>141</v>
      </c>
    </row>
    <row r="178" spans="1:5" x14ac:dyDescent="0.5">
      <c r="A178" s="7" t="s">
        <v>13</v>
      </c>
      <c r="B178" s="7" t="s">
        <v>6</v>
      </c>
      <c r="C178" s="7" t="s">
        <v>33</v>
      </c>
      <c r="D178" s="8">
        <v>3388</v>
      </c>
      <c r="E178" s="9">
        <v>123</v>
      </c>
    </row>
    <row r="179" spans="1:5" x14ac:dyDescent="0.5">
      <c r="A179" s="4" t="s">
        <v>5</v>
      </c>
      <c r="B179" s="4" t="s">
        <v>20</v>
      </c>
      <c r="C179" s="4" t="s">
        <v>38</v>
      </c>
      <c r="D179" s="5">
        <v>623</v>
      </c>
      <c r="E179" s="6">
        <v>51</v>
      </c>
    </row>
    <row r="180" spans="1:5" x14ac:dyDescent="0.5">
      <c r="A180" s="7" t="s">
        <v>16</v>
      </c>
      <c r="B180" s="7" t="s">
        <v>14</v>
      </c>
      <c r="C180" s="7" t="s">
        <v>12</v>
      </c>
      <c r="D180" s="8">
        <v>10073</v>
      </c>
      <c r="E180" s="9">
        <v>120</v>
      </c>
    </row>
    <row r="181" spans="1:5" x14ac:dyDescent="0.5">
      <c r="A181" s="4" t="s">
        <v>8</v>
      </c>
      <c r="B181" s="4" t="s">
        <v>17</v>
      </c>
      <c r="C181" s="4" t="s">
        <v>42</v>
      </c>
      <c r="D181" s="5">
        <v>1561</v>
      </c>
      <c r="E181" s="6">
        <v>27</v>
      </c>
    </row>
    <row r="182" spans="1:5" x14ac:dyDescent="0.5">
      <c r="A182" s="7" t="s">
        <v>11</v>
      </c>
      <c r="B182" s="7" t="s">
        <v>14</v>
      </c>
      <c r="C182" s="7" t="s">
        <v>39</v>
      </c>
      <c r="D182" s="8">
        <v>11522</v>
      </c>
      <c r="E182" s="9">
        <v>204</v>
      </c>
    </row>
    <row r="183" spans="1:5" x14ac:dyDescent="0.5">
      <c r="A183" s="4" t="s">
        <v>16</v>
      </c>
      <c r="B183" s="4" t="s">
        <v>20</v>
      </c>
      <c r="C183" s="4" t="s">
        <v>31</v>
      </c>
      <c r="D183" s="5">
        <v>2317</v>
      </c>
      <c r="E183" s="6">
        <v>123</v>
      </c>
    </row>
    <row r="184" spans="1:5" x14ac:dyDescent="0.5">
      <c r="A184" s="7" t="s">
        <v>35</v>
      </c>
      <c r="B184" s="7" t="s">
        <v>6</v>
      </c>
      <c r="C184" s="7" t="s">
        <v>40</v>
      </c>
      <c r="D184" s="8">
        <v>3059</v>
      </c>
      <c r="E184" s="9">
        <v>27</v>
      </c>
    </row>
    <row r="185" spans="1:5" x14ac:dyDescent="0.5">
      <c r="A185" s="4" t="s">
        <v>13</v>
      </c>
      <c r="B185" s="4" t="s">
        <v>6</v>
      </c>
      <c r="C185" s="4" t="s">
        <v>42</v>
      </c>
      <c r="D185" s="5">
        <v>2324</v>
      </c>
      <c r="E185" s="6">
        <v>177</v>
      </c>
    </row>
    <row r="186" spans="1:5" x14ac:dyDescent="0.5">
      <c r="A186" s="7" t="s">
        <v>27</v>
      </c>
      <c r="B186" s="7" t="s">
        <v>17</v>
      </c>
      <c r="C186" s="7" t="s">
        <v>42</v>
      </c>
      <c r="D186" s="8">
        <v>4956</v>
      </c>
      <c r="E186" s="9">
        <v>171</v>
      </c>
    </row>
    <row r="187" spans="1:5" x14ac:dyDescent="0.5">
      <c r="A187" s="4" t="s">
        <v>35</v>
      </c>
      <c r="B187" s="4" t="s">
        <v>30</v>
      </c>
      <c r="C187" s="4" t="s">
        <v>36</v>
      </c>
      <c r="D187" s="5">
        <v>5355</v>
      </c>
      <c r="E187" s="6">
        <v>204</v>
      </c>
    </row>
    <row r="188" spans="1:5" x14ac:dyDescent="0.5">
      <c r="A188" s="7" t="s">
        <v>27</v>
      </c>
      <c r="B188" s="7" t="s">
        <v>30</v>
      </c>
      <c r="C188" s="7" t="s">
        <v>24</v>
      </c>
      <c r="D188" s="8">
        <v>7259</v>
      </c>
      <c r="E188" s="9">
        <v>276</v>
      </c>
    </row>
    <row r="189" spans="1:5" x14ac:dyDescent="0.5">
      <c r="A189" s="4" t="s">
        <v>8</v>
      </c>
      <c r="B189" s="4" t="s">
        <v>6</v>
      </c>
      <c r="C189" s="4" t="s">
        <v>42</v>
      </c>
      <c r="D189" s="5">
        <v>6279</v>
      </c>
      <c r="E189" s="6">
        <v>45</v>
      </c>
    </row>
    <row r="190" spans="1:5" x14ac:dyDescent="0.5">
      <c r="A190" s="7" t="s">
        <v>5</v>
      </c>
      <c r="B190" s="7" t="s">
        <v>20</v>
      </c>
      <c r="C190" s="7" t="s">
        <v>32</v>
      </c>
      <c r="D190" s="8">
        <v>2541</v>
      </c>
      <c r="E190" s="9">
        <v>45</v>
      </c>
    </row>
    <row r="191" spans="1:5" x14ac:dyDescent="0.5">
      <c r="A191" s="4" t="s">
        <v>16</v>
      </c>
      <c r="B191" s="4" t="s">
        <v>9</v>
      </c>
      <c r="C191" s="4" t="s">
        <v>39</v>
      </c>
      <c r="D191" s="5">
        <v>3864</v>
      </c>
      <c r="E191" s="6">
        <v>177</v>
      </c>
    </row>
    <row r="192" spans="1:5" x14ac:dyDescent="0.5">
      <c r="A192" s="7" t="s">
        <v>25</v>
      </c>
      <c r="B192" s="7" t="s">
        <v>14</v>
      </c>
      <c r="C192" s="7" t="s">
        <v>31</v>
      </c>
      <c r="D192" s="8">
        <v>6146</v>
      </c>
      <c r="E192" s="9">
        <v>63</v>
      </c>
    </row>
    <row r="193" spans="1:5" x14ac:dyDescent="0.5">
      <c r="A193" s="4" t="s">
        <v>11</v>
      </c>
      <c r="B193" s="4" t="s">
        <v>17</v>
      </c>
      <c r="C193" s="4" t="s">
        <v>15</v>
      </c>
      <c r="D193" s="5">
        <v>2639</v>
      </c>
      <c r="E193" s="6">
        <v>204</v>
      </c>
    </row>
    <row r="194" spans="1:5" x14ac:dyDescent="0.5">
      <c r="A194" s="7" t="s">
        <v>8</v>
      </c>
      <c r="B194" s="7" t="s">
        <v>6</v>
      </c>
      <c r="C194" s="7" t="s">
        <v>22</v>
      </c>
      <c r="D194" s="8">
        <v>1890</v>
      </c>
      <c r="E194" s="9">
        <v>195</v>
      </c>
    </row>
    <row r="195" spans="1:5" x14ac:dyDescent="0.5">
      <c r="A195" s="4" t="s">
        <v>23</v>
      </c>
      <c r="B195" s="4" t="s">
        <v>30</v>
      </c>
      <c r="C195" s="4" t="s">
        <v>24</v>
      </c>
      <c r="D195" s="5">
        <v>1932</v>
      </c>
      <c r="E195" s="6">
        <v>369</v>
      </c>
    </row>
    <row r="196" spans="1:5" x14ac:dyDescent="0.5">
      <c r="A196" s="7" t="s">
        <v>27</v>
      </c>
      <c r="B196" s="7" t="s">
        <v>30</v>
      </c>
      <c r="C196" s="7" t="s">
        <v>18</v>
      </c>
      <c r="D196" s="8">
        <v>6300</v>
      </c>
      <c r="E196" s="9">
        <v>42</v>
      </c>
    </row>
    <row r="197" spans="1:5" x14ac:dyDescent="0.5">
      <c r="A197" s="4" t="s">
        <v>16</v>
      </c>
      <c r="B197" s="4" t="s">
        <v>6</v>
      </c>
      <c r="C197" s="4" t="s">
        <v>7</v>
      </c>
      <c r="D197" s="5">
        <v>560</v>
      </c>
      <c r="E197" s="6">
        <v>81</v>
      </c>
    </row>
    <row r="198" spans="1:5" x14ac:dyDescent="0.5">
      <c r="A198" s="7" t="s">
        <v>11</v>
      </c>
      <c r="B198" s="7" t="s">
        <v>6</v>
      </c>
      <c r="C198" s="7" t="s">
        <v>42</v>
      </c>
      <c r="D198" s="8">
        <v>2856</v>
      </c>
      <c r="E198" s="9">
        <v>246</v>
      </c>
    </row>
    <row r="199" spans="1:5" x14ac:dyDescent="0.5">
      <c r="A199" s="4" t="s">
        <v>11</v>
      </c>
      <c r="B199" s="4" t="s">
        <v>30</v>
      </c>
      <c r="C199" s="4" t="s">
        <v>28</v>
      </c>
      <c r="D199" s="5">
        <v>707</v>
      </c>
      <c r="E199" s="6">
        <v>174</v>
      </c>
    </row>
    <row r="200" spans="1:5" x14ac:dyDescent="0.5">
      <c r="A200" s="7" t="s">
        <v>8</v>
      </c>
      <c r="B200" s="7" t="s">
        <v>9</v>
      </c>
      <c r="C200" s="7" t="s">
        <v>7</v>
      </c>
      <c r="D200" s="8">
        <v>3598</v>
      </c>
      <c r="E200" s="9">
        <v>81</v>
      </c>
    </row>
    <row r="201" spans="1:5" x14ac:dyDescent="0.5">
      <c r="A201" s="4" t="s">
        <v>5</v>
      </c>
      <c r="B201" s="4" t="s">
        <v>9</v>
      </c>
      <c r="C201" s="4" t="s">
        <v>22</v>
      </c>
      <c r="D201" s="5">
        <v>6853</v>
      </c>
      <c r="E201" s="6">
        <v>372</v>
      </c>
    </row>
    <row r="202" spans="1:5" x14ac:dyDescent="0.5">
      <c r="A202" s="7" t="s">
        <v>5</v>
      </c>
      <c r="B202" s="7" t="s">
        <v>9</v>
      </c>
      <c r="C202" s="7" t="s">
        <v>29</v>
      </c>
      <c r="D202" s="8">
        <v>4725</v>
      </c>
      <c r="E202" s="9">
        <v>174</v>
      </c>
    </row>
    <row r="203" spans="1:5" x14ac:dyDescent="0.5">
      <c r="A203" s="4" t="s">
        <v>13</v>
      </c>
      <c r="B203" s="4" t="s">
        <v>14</v>
      </c>
      <c r="C203" s="4" t="s">
        <v>10</v>
      </c>
      <c r="D203" s="5">
        <v>10304</v>
      </c>
      <c r="E203" s="6">
        <v>84</v>
      </c>
    </row>
    <row r="204" spans="1:5" x14ac:dyDescent="0.5">
      <c r="A204" s="7" t="s">
        <v>13</v>
      </c>
      <c r="B204" s="7" t="s">
        <v>30</v>
      </c>
      <c r="C204" s="7" t="s">
        <v>29</v>
      </c>
      <c r="D204" s="8">
        <v>1274</v>
      </c>
      <c r="E204" s="9">
        <v>225</v>
      </c>
    </row>
    <row r="205" spans="1:5" x14ac:dyDescent="0.5">
      <c r="A205" s="4" t="s">
        <v>25</v>
      </c>
      <c r="B205" s="4" t="s">
        <v>14</v>
      </c>
      <c r="C205" s="4" t="s">
        <v>7</v>
      </c>
      <c r="D205" s="5">
        <v>1526</v>
      </c>
      <c r="E205" s="6">
        <v>105</v>
      </c>
    </row>
    <row r="206" spans="1:5" x14ac:dyDescent="0.5">
      <c r="A206" s="7" t="s">
        <v>5</v>
      </c>
      <c r="B206" s="7" t="s">
        <v>17</v>
      </c>
      <c r="C206" s="7" t="s">
        <v>40</v>
      </c>
      <c r="D206" s="8">
        <v>3101</v>
      </c>
      <c r="E206" s="9">
        <v>225</v>
      </c>
    </row>
    <row r="207" spans="1:5" x14ac:dyDescent="0.5">
      <c r="A207" s="4" t="s">
        <v>26</v>
      </c>
      <c r="B207" s="4" t="s">
        <v>6</v>
      </c>
      <c r="C207" s="4" t="s">
        <v>24</v>
      </c>
      <c r="D207" s="5">
        <v>1057</v>
      </c>
      <c r="E207" s="6">
        <v>54</v>
      </c>
    </row>
    <row r="208" spans="1:5" x14ac:dyDescent="0.5">
      <c r="A208" s="7" t="s">
        <v>23</v>
      </c>
      <c r="B208" s="7" t="s">
        <v>6</v>
      </c>
      <c r="C208" s="7" t="s">
        <v>42</v>
      </c>
      <c r="D208" s="8">
        <v>5306</v>
      </c>
      <c r="E208" s="9">
        <v>0</v>
      </c>
    </row>
    <row r="209" spans="1:5" x14ac:dyDescent="0.5">
      <c r="A209" s="4" t="s">
        <v>25</v>
      </c>
      <c r="B209" s="4" t="s">
        <v>17</v>
      </c>
      <c r="C209" s="4" t="s">
        <v>38</v>
      </c>
      <c r="D209" s="5">
        <v>4018</v>
      </c>
      <c r="E209" s="6">
        <v>171</v>
      </c>
    </row>
    <row r="210" spans="1:5" x14ac:dyDescent="0.5">
      <c r="A210" s="7" t="s">
        <v>11</v>
      </c>
      <c r="B210" s="7" t="s">
        <v>30</v>
      </c>
      <c r="C210" s="7" t="s">
        <v>29</v>
      </c>
      <c r="D210" s="8">
        <v>938</v>
      </c>
      <c r="E210" s="9">
        <v>189</v>
      </c>
    </row>
    <row r="211" spans="1:5" x14ac:dyDescent="0.5">
      <c r="A211" s="4" t="s">
        <v>23</v>
      </c>
      <c r="B211" s="4" t="s">
        <v>20</v>
      </c>
      <c r="C211" s="4" t="s">
        <v>15</v>
      </c>
      <c r="D211" s="5">
        <v>1778</v>
      </c>
      <c r="E211" s="6">
        <v>270</v>
      </c>
    </row>
    <row r="212" spans="1:5" x14ac:dyDescent="0.5">
      <c r="A212" s="7" t="s">
        <v>16</v>
      </c>
      <c r="B212" s="7" t="s">
        <v>17</v>
      </c>
      <c r="C212" s="7" t="s">
        <v>7</v>
      </c>
      <c r="D212" s="8">
        <v>1638</v>
      </c>
      <c r="E212" s="9">
        <v>63</v>
      </c>
    </row>
    <row r="213" spans="1:5" x14ac:dyDescent="0.5">
      <c r="A213" s="4" t="s">
        <v>13</v>
      </c>
      <c r="B213" s="4" t="s">
        <v>20</v>
      </c>
      <c r="C213" s="4" t="s">
        <v>18</v>
      </c>
      <c r="D213" s="5">
        <v>154</v>
      </c>
      <c r="E213" s="6">
        <v>21</v>
      </c>
    </row>
    <row r="214" spans="1:5" x14ac:dyDescent="0.5">
      <c r="A214" s="7" t="s">
        <v>23</v>
      </c>
      <c r="B214" s="7" t="s">
        <v>6</v>
      </c>
      <c r="C214" s="7" t="s">
        <v>22</v>
      </c>
      <c r="D214" s="8">
        <v>9835</v>
      </c>
      <c r="E214" s="9">
        <v>207</v>
      </c>
    </row>
    <row r="215" spans="1:5" x14ac:dyDescent="0.5">
      <c r="A215" s="4" t="s">
        <v>11</v>
      </c>
      <c r="B215" s="4" t="s">
        <v>6</v>
      </c>
      <c r="C215" s="4" t="s">
        <v>33</v>
      </c>
      <c r="D215" s="5">
        <v>7273</v>
      </c>
      <c r="E215" s="6">
        <v>96</v>
      </c>
    </row>
    <row r="216" spans="1:5" x14ac:dyDescent="0.5">
      <c r="A216" s="7" t="s">
        <v>25</v>
      </c>
      <c r="B216" s="7" t="s">
        <v>17</v>
      </c>
      <c r="C216" s="7" t="s">
        <v>22</v>
      </c>
      <c r="D216" s="8">
        <v>6909</v>
      </c>
      <c r="E216" s="9">
        <v>81</v>
      </c>
    </row>
    <row r="217" spans="1:5" x14ac:dyDescent="0.5">
      <c r="A217" s="4" t="s">
        <v>11</v>
      </c>
      <c r="B217" s="4" t="s">
        <v>17</v>
      </c>
      <c r="C217" s="4" t="s">
        <v>38</v>
      </c>
      <c r="D217" s="5">
        <v>3920</v>
      </c>
      <c r="E217" s="6">
        <v>306</v>
      </c>
    </row>
    <row r="218" spans="1:5" x14ac:dyDescent="0.5">
      <c r="A218" s="7" t="s">
        <v>35</v>
      </c>
      <c r="B218" s="7" t="s">
        <v>17</v>
      </c>
      <c r="C218" s="7" t="s">
        <v>41</v>
      </c>
      <c r="D218" s="8">
        <v>4858</v>
      </c>
      <c r="E218" s="9">
        <v>279</v>
      </c>
    </row>
    <row r="219" spans="1:5" x14ac:dyDescent="0.5">
      <c r="A219" s="4" t="s">
        <v>26</v>
      </c>
      <c r="B219" s="4" t="s">
        <v>20</v>
      </c>
      <c r="C219" s="4" t="s">
        <v>12</v>
      </c>
      <c r="D219" s="5">
        <v>3549</v>
      </c>
      <c r="E219" s="6">
        <v>3</v>
      </c>
    </row>
    <row r="220" spans="1:5" x14ac:dyDescent="0.5">
      <c r="A220" s="7" t="s">
        <v>23</v>
      </c>
      <c r="B220" s="7" t="s">
        <v>17</v>
      </c>
      <c r="C220" s="7" t="s">
        <v>39</v>
      </c>
      <c r="D220" s="8">
        <v>966</v>
      </c>
      <c r="E220" s="9">
        <v>198</v>
      </c>
    </row>
    <row r="221" spans="1:5" x14ac:dyDescent="0.5">
      <c r="A221" s="4" t="s">
        <v>25</v>
      </c>
      <c r="B221" s="4" t="s">
        <v>17</v>
      </c>
      <c r="C221" s="4" t="s">
        <v>15</v>
      </c>
      <c r="D221" s="5">
        <v>385</v>
      </c>
      <c r="E221" s="6">
        <v>249</v>
      </c>
    </row>
    <row r="222" spans="1:5" x14ac:dyDescent="0.5">
      <c r="A222" s="7" t="s">
        <v>16</v>
      </c>
      <c r="B222" s="7" t="s">
        <v>30</v>
      </c>
      <c r="C222" s="7" t="s">
        <v>29</v>
      </c>
      <c r="D222" s="8">
        <v>2219</v>
      </c>
      <c r="E222" s="9">
        <v>75</v>
      </c>
    </row>
    <row r="223" spans="1:5" x14ac:dyDescent="0.5">
      <c r="A223" s="4" t="s">
        <v>11</v>
      </c>
      <c r="B223" s="4" t="s">
        <v>14</v>
      </c>
      <c r="C223" s="4" t="s">
        <v>10</v>
      </c>
      <c r="D223" s="5">
        <v>2954</v>
      </c>
      <c r="E223" s="6">
        <v>189</v>
      </c>
    </row>
    <row r="224" spans="1:5" x14ac:dyDescent="0.5">
      <c r="A224" s="7" t="s">
        <v>23</v>
      </c>
      <c r="B224" s="7" t="s">
        <v>14</v>
      </c>
      <c r="C224" s="7" t="s">
        <v>10</v>
      </c>
      <c r="D224" s="8">
        <v>280</v>
      </c>
      <c r="E224" s="9">
        <v>87</v>
      </c>
    </row>
    <row r="225" spans="1:5" x14ac:dyDescent="0.5">
      <c r="A225" s="4" t="s">
        <v>13</v>
      </c>
      <c r="B225" s="4" t="s">
        <v>14</v>
      </c>
      <c r="C225" s="4" t="s">
        <v>7</v>
      </c>
      <c r="D225" s="5">
        <v>6118</v>
      </c>
      <c r="E225" s="6">
        <v>174</v>
      </c>
    </row>
    <row r="226" spans="1:5" x14ac:dyDescent="0.5">
      <c r="A226" s="7" t="s">
        <v>26</v>
      </c>
      <c r="B226" s="7" t="s">
        <v>17</v>
      </c>
      <c r="C226" s="7" t="s">
        <v>37</v>
      </c>
      <c r="D226" s="8">
        <v>4802</v>
      </c>
      <c r="E226" s="9">
        <v>36</v>
      </c>
    </row>
    <row r="227" spans="1:5" x14ac:dyDescent="0.5">
      <c r="A227" s="4" t="s">
        <v>11</v>
      </c>
      <c r="B227" s="4" t="s">
        <v>20</v>
      </c>
      <c r="C227" s="4" t="s">
        <v>38</v>
      </c>
      <c r="D227" s="5">
        <v>4137</v>
      </c>
      <c r="E227" s="6">
        <v>60</v>
      </c>
    </row>
    <row r="228" spans="1:5" x14ac:dyDescent="0.5">
      <c r="A228" s="7" t="s">
        <v>27</v>
      </c>
      <c r="B228" s="7" t="s">
        <v>9</v>
      </c>
      <c r="C228" s="7" t="s">
        <v>34</v>
      </c>
      <c r="D228" s="8">
        <v>2023</v>
      </c>
      <c r="E228" s="9">
        <v>78</v>
      </c>
    </row>
    <row r="229" spans="1:5" x14ac:dyDescent="0.5">
      <c r="A229" s="4" t="s">
        <v>11</v>
      </c>
      <c r="B229" s="4" t="s">
        <v>14</v>
      </c>
      <c r="C229" s="4" t="s">
        <v>7</v>
      </c>
      <c r="D229" s="5">
        <v>9051</v>
      </c>
      <c r="E229" s="6">
        <v>57</v>
      </c>
    </row>
    <row r="230" spans="1:5" x14ac:dyDescent="0.5">
      <c r="A230" s="7" t="s">
        <v>11</v>
      </c>
      <c r="B230" s="7" t="s">
        <v>6</v>
      </c>
      <c r="C230" s="7" t="s">
        <v>40</v>
      </c>
      <c r="D230" s="8">
        <v>2919</v>
      </c>
      <c r="E230" s="9">
        <v>45</v>
      </c>
    </row>
    <row r="231" spans="1:5" x14ac:dyDescent="0.5">
      <c r="A231" s="4" t="s">
        <v>13</v>
      </c>
      <c r="B231" s="4" t="s">
        <v>20</v>
      </c>
      <c r="C231" s="4" t="s">
        <v>22</v>
      </c>
      <c r="D231" s="5">
        <v>5915</v>
      </c>
      <c r="E231" s="6">
        <v>3</v>
      </c>
    </row>
    <row r="232" spans="1:5" x14ac:dyDescent="0.5">
      <c r="A232" s="7" t="s">
        <v>35</v>
      </c>
      <c r="B232" s="7" t="s">
        <v>9</v>
      </c>
      <c r="C232" s="7" t="s">
        <v>37</v>
      </c>
      <c r="D232" s="8">
        <v>2562</v>
      </c>
      <c r="E232" s="9">
        <v>6</v>
      </c>
    </row>
    <row r="233" spans="1:5" x14ac:dyDescent="0.5">
      <c r="A233" s="4" t="s">
        <v>25</v>
      </c>
      <c r="B233" s="4" t="s">
        <v>6</v>
      </c>
      <c r="C233" s="4" t="s">
        <v>18</v>
      </c>
      <c r="D233" s="5">
        <v>8813</v>
      </c>
      <c r="E233" s="6">
        <v>21</v>
      </c>
    </row>
    <row r="234" spans="1:5" x14ac:dyDescent="0.5">
      <c r="A234" s="7" t="s">
        <v>25</v>
      </c>
      <c r="B234" s="7" t="s">
        <v>14</v>
      </c>
      <c r="C234" s="7" t="s">
        <v>15</v>
      </c>
      <c r="D234" s="8">
        <v>6111</v>
      </c>
      <c r="E234" s="9">
        <v>3</v>
      </c>
    </row>
    <row r="235" spans="1:5" x14ac:dyDescent="0.5">
      <c r="A235" s="4" t="s">
        <v>8</v>
      </c>
      <c r="B235" s="4" t="s">
        <v>30</v>
      </c>
      <c r="C235" s="4" t="s">
        <v>21</v>
      </c>
      <c r="D235" s="5">
        <v>3507</v>
      </c>
      <c r="E235" s="6">
        <v>288</v>
      </c>
    </row>
    <row r="236" spans="1:5" x14ac:dyDescent="0.5">
      <c r="A236" s="7" t="s">
        <v>16</v>
      </c>
      <c r="B236" s="7" t="s">
        <v>14</v>
      </c>
      <c r="C236" s="7" t="s">
        <v>31</v>
      </c>
      <c r="D236" s="8">
        <v>4319</v>
      </c>
      <c r="E236" s="9">
        <v>30</v>
      </c>
    </row>
    <row r="237" spans="1:5" x14ac:dyDescent="0.5">
      <c r="A237" s="4" t="s">
        <v>5</v>
      </c>
      <c r="B237" s="4" t="s">
        <v>20</v>
      </c>
      <c r="C237" s="4" t="s">
        <v>42</v>
      </c>
      <c r="D237" s="5">
        <v>609</v>
      </c>
      <c r="E237" s="6">
        <v>87</v>
      </c>
    </row>
    <row r="238" spans="1:5" x14ac:dyDescent="0.5">
      <c r="A238" s="7" t="s">
        <v>5</v>
      </c>
      <c r="B238" s="7" t="s">
        <v>17</v>
      </c>
      <c r="C238" s="7" t="s">
        <v>39</v>
      </c>
      <c r="D238" s="8">
        <v>6370</v>
      </c>
      <c r="E238" s="9">
        <v>30</v>
      </c>
    </row>
    <row r="239" spans="1:5" x14ac:dyDescent="0.5">
      <c r="A239" s="4" t="s">
        <v>25</v>
      </c>
      <c r="B239" s="4" t="s">
        <v>20</v>
      </c>
      <c r="C239" s="4" t="s">
        <v>36</v>
      </c>
      <c r="D239" s="5">
        <v>5474</v>
      </c>
      <c r="E239" s="6">
        <v>168</v>
      </c>
    </row>
    <row r="240" spans="1:5" x14ac:dyDescent="0.5">
      <c r="A240" s="7" t="s">
        <v>5</v>
      </c>
      <c r="B240" s="7" t="s">
        <v>14</v>
      </c>
      <c r="C240" s="7" t="s">
        <v>39</v>
      </c>
      <c r="D240" s="8">
        <v>3164</v>
      </c>
      <c r="E240" s="9">
        <v>306</v>
      </c>
    </row>
    <row r="241" spans="1:5" x14ac:dyDescent="0.5">
      <c r="A241" s="4" t="s">
        <v>16</v>
      </c>
      <c r="B241" s="4" t="s">
        <v>9</v>
      </c>
      <c r="C241" s="4" t="s">
        <v>12</v>
      </c>
      <c r="D241" s="5">
        <v>1302</v>
      </c>
      <c r="E241" s="6">
        <v>402</v>
      </c>
    </row>
    <row r="242" spans="1:5" x14ac:dyDescent="0.5">
      <c r="A242" s="7" t="s">
        <v>27</v>
      </c>
      <c r="B242" s="7" t="s">
        <v>6</v>
      </c>
      <c r="C242" s="7" t="s">
        <v>40</v>
      </c>
      <c r="D242" s="8">
        <v>7308</v>
      </c>
      <c r="E242" s="9">
        <v>327</v>
      </c>
    </row>
    <row r="243" spans="1:5" x14ac:dyDescent="0.5">
      <c r="A243" s="4" t="s">
        <v>5</v>
      </c>
      <c r="B243" s="4" t="s">
        <v>6</v>
      </c>
      <c r="C243" s="4" t="s">
        <v>39</v>
      </c>
      <c r="D243" s="5">
        <v>6132</v>
      </c>
      <c r="E243" s="6">
        <v>93</v>
      </c>
    </row>
    <row r="244" spans="1:5" x14ac:dyDescent="0.5">
      <c r="A244" s="7" t="s">
        <v>35</v>
      </c>
      <c r="B244" s="7" t="s">
        <v>9</v>
      </c>
      <c r="C244" s="7" t="s">
        <v>24</v>
      </c>
      <c r="D244" s="8">
        <v>3472</v>
      </c>
      <c r="E244" s="9">
        <v>96</v>
      </c>
    </row>
    <row r="245" spans="1:5" x14ac:dyDescent="0.5">
      <c r="A245" s="4" t="s">
        <v>8</v>
      </c>
      <c r="B245" s="4" t="s">
        <v>17</v>
      </c>
      <c r="C245" s="4" t="s">
        <v>15</v>
      </c>
      <c r="D245" s="5">
        <v>9660</v>
      </c>
      <c r="E245" s="6">
        <v>27</v>
      </c>
    </row>
    <row r="246" spans="1:5" x14ac:dyDescent="0.5">
      <c r="A246" s="7" t="s">
        <v>11</v>
      </c>
      <c r="B246" s="7" t="s">
        <v>20</v>
      </c>
      <c r="C246" s="7" t="s">
        <v>42</v>
      </c>
      <c r="D246" s="8">
        <v>2436</v>
      </c>
      <c r="E246" s="9">
        <v>99</v>
      </c>
    </row>
    <row r="247" spans="1:5" x14ac:dyDescent="0.5">
      <c r="A247" s="4" t="s">
        <v>11</v>
      </c>
      <c r="B247" s="4" t="s">
        <v>20</v>
      </c>
      <c r="C247" s="4" t="s">
        <v>19</v>
      </c>
      <c r="D247" s="5">
        <v>9506</v>
      </c>
      <c r="E247" s="6">
        <v>87</v>
      </c>
    </row>
    <row r="248" spans="1:5" x14ac:dyDescent="0.5">
      <c r="A248" s="7" t="s">
        <v>35</v>
      </c>
      <c r="B248" s="7" t="s">
        <v>6</v>
      </c>
      <c r="C248" s="7" t="s">
        <v>41</v>
      </c>
      <c r="D248" s="8">
        <v>245</v>
      </c>
      <c r="E248" s="9">
        <v>288</v>
      </c>
    </row>
    <row r="249" spans="1:5" x14ac:dyDescent="0.5">
      <c r="A249" s="4" t="s">
        <v>8</v>
      </c>
      <c r="B249" s="4" t="s">
        <v>9</v>
      </c>
      <c r="C249" s="4" t="s">
        <v>33</v>
      </c>
      <c r="D249" s="5">
        <v>2702</v>
      </c>
      <c r="E249" s="6">
        <v>363</v>
      </c>
    </row>
    <row r="250" spans="1:5" x14ac:dyDescent="0.5">
      <c r="A250" s="7" t="s">
        <v>35</v>
      </c>
      <c r="B250" s="7" t="s">
        <v>30</v>
      </c>
      <c r="C250" s="7" t="s">
        <v>28</v>
      </c>
      <c r="D250" s="8">
        <v>700</v>
      </c>
      <c r="E250" s="9">
        <v>87</v>
      </c>
    </row>
    <row r="251" spans="1:5" x14ac:dyDescent="0.5">
      <c r="A251" s="4" t="s">
        <v>16</v>
      </c>
      <c r="B251" s="4" t="s">
        <v>30</v>
      </c>
      <c r="C251" s="4" t="s">
        <v>28</v>
      </c>
      <c r="D251" s="5">
        <v>3759</v>
      </c>
      <c r="E251" s="6">
        <v>150</v>
      </c>
    </row>
    <row r="252" spans="1:5" x14ac:dyDescent="0.5">
      <c r="A252" s="7" t="s">
        <v>26</v>
      </c>
      <c r="B252" s="7" t="s">
        <v>9</v>
      </c>
      <c r="C252" s="7" t="s">
        <v>28</v>
      </c>
      <c r="D252" s="8">
        <v>1589</v>
      </c>
      <c r="E252" s="9">
        <v>303</v>
      </c>
    </row>
    <row r="253" spans="1:5" x14ac:dyDescent="0.5">
      <c r="A253" s="4" t="s">
        <v>23</v>
      </c>
      <c r="B253" s="4" t="s">
        <v>9</v>
      </c>
      <c r="C253" s="4" t="s">
        <v>40</v>
      </c>
      <c r="D253" s="5">
        <v>5194</v>
      </c>
      <c r="E253" s="6">
        <v>288</v>
      </c>
    </row>
    <row r="254" spans="1:5" x14ac:dyDescent="0.5">
      <c r="A254" s="7" t="s">
        <v>35</v>
      </c>
      <c r="B254" s="7" t="s">
        <v>14</v>
      </c>
      <c r="C254" s="7" t="s">
        <v>31</v>
      </c>
      <c r="D254" s="8">
        <v>945</v>
      </c>
      <c r="E254" s="9">
        <v>75</v>
      </c>
    </row>
    <row r="255" spans="1:5" x14ac:dyDescent="0.5">
      <c r="A255" s="4" t="s">
        <v>5</v>
      </c>
      <c r="B255" s="4" t="s">
        <v>20</v>
      </c>
      <c r="C255" s="4" t="s">
        <v>21</v>
      </c>
      <c r="D255" s="5">
        <v>1988</v>
      </c>
      <c r="E255" s="6">
        <v>39</v>
      </c>
    </row>
    <row r="256" spans="1:5" x14ac:dyDescent="0.5">
      <c r="A256" s="7" t="s">
        <v>16</v>
      </c>
      <c r="B256" s="7" t="s">
        <v>30</v>
      </c>
      <c r="C256" s="7" t="s">
        <v>10</v>
      </c>
      <c r="D256" s="8">
        <v>6734</v>
      </c>
      <c r="E256" s="9">
        <v>123</v>
      </c>
    </row>
    <row r="257" spans="1:5" x14ac:dyDescent="0.5">
      <c r="A257" s="4" t="s">
        <v>5</v>
      </c>
      <c r="B257" s="4" t="s">
        <v>14</v>
      </c>
      <c r="C257" s="4" t="s">
        <v>12</v>
      </c>
      <c r="D257" s="5">
        <v>217</v>
      </c>
      <c r="E257" s="6">
        <v>36</v>
      </c>
    </row>
    <row r="258" spans="1:5" x14ac:dyDescent="0.5">
      <c r="A258" s="7" t="s">
        <v>25</v>
      </c>
      <c r="B258" s="7" t="s">
        <v>30</v>
      </c>
      <c r="C258" s="7" t="s">
        <v>22</v>
      </c>
      <c r="D258" s="8">
        <v>6279</v>
      </c>
      <c r="E258" s="9">
        <v>237</v>
      </c>
    </row>
    <row r="259" spans="1:5" x14ac:dyDescent="0.5">
      <c r="A259" s="4" t="s">
        <v>5</v>
      </c>
      <c r="B259" s="4" t="s">
        <v>14</v>
      </c>
      <c r="C259" s="4" t="s">
        <v>31</v>
      </c>
      <c r="D259" s="5">
        <v>4424</v>
      </c>
      <c r="E259" s="6">
        <v>201</v>
      </c>
    </row>
    <row r="260" spans="1:5" x14ac:dyDescent="0.5">
      <c r="A260" s="7" t="s">
        <v>26</v>
      </c>
      <c r="B260" s="7" t="s">
        <v>14</v>
      </c>
      <c r="C260" s="7" t="s">
        <v>28</v>
      </c>
      <c r="D260" s="8">
        <v>189</v>
      </c>
      <c r="E260" s="9">
        <v>48</v>
      </c>
    </row>
    <row r="261" spans="1:5" x14ac:dyDescent="0.5">
      <c r="A261" s="4" t="s">
        <v>25</v>
      </c>
      <c r="B261" s="4" t="s">
        <v>9</v>
      </c>
      <c r="C261" s="4" t="s">
        <v>22</v>
      </c>
      <c r="D261" s="5">
        <v>490</v>
      </c>
      <c r="E261" s="6">
        <v>84</v>
      </c>
    </row>
    <row r="262" spans="1:5" x14ac:dyDescent="0.5">
      <c r="A262" s="7" t="s">
        <v>8</v>
      </c>
      <c r="B262" s="7" t="s">
        <v>6</v>
      </c>
      <c r="C262" s="7" t="s">
        <v>41</v>
      </c>
      <c r="D262" s="8">
        <v>434</v>
      </c>
      <c r="E262" s="9">
        <v>87</v>
      </c>
    </row>
    <row r="263" spans="1:5" x14ac:dyDescent="0.5">
      <c r="A263" s="4" t="s">
        <v>23</v>
      </c>
      <c r="B263" s="4" t="s">
        <v>20</v>
      </c>
      <c r="C263" s="4" t="s">
        <v>7</v>
      </c>
      <c r="D263" s="5">
        <v>10129</v>
      </c>
      <c r="E263" s="6">
        <v>312</v>
      </c>
    </row>
    <row r="264" spans="1:5" x14ac:dyDescent="0.5">
      <c r="A264" s="7" t="s">
        <v>27</v>
      </c>
      <c r="B264" s="7" t="s">
        <v>17</v>
      </c>
      <c r="C264" s="7" t="s">
        <v>40</v>
      </c>
      <c r="D264" s="8">
        <v>1652</v>
      </c>
      <c r="E264" s="9">
        <v>102</v>
      </c>
    </row>
    <row r="265" spans="1:5" x14ac:dyDescent="0.5">
      <c r="A265" s="4" t="s">
        <v>8</v>
      </c>
      <c r="B265" s="4" t="s">
        <v>20</v>
      </c>
      <c r="C265" s="4" t="s">
        <v>41</v>
      </c>
      <c r="D265" s="5">
        <v>6433</v>
      </c>
      <c r="E265" s="6">
        <v>78</v>
      </c>
    </row>
    <row r="266" spans="1:5" x14ac:dyDescent="0.5">
      <c r="A266" s="7" t="s">
        <v>27</v>
      </c>
      <c r="B266" s="7" t="s">
        <v>30</v>
      </c>
      <c r="C266" s="7" t="s">
        <v>34</v>
      </c>
      <c r="D266" s="8">
        <v>2212</v>
      </c>
      <c r="E266" s="9">
        <v>117</v>
      </c>
    </row>
    <row r="267" spans="1:5" x14ac:dyDescent="0.5">
      <c r="A267" s="4" t="s">
        <v>13</v>
      </c>
      <c r="B267" s="4" t="s">
        <v>9</v>
      </c>
      <c r="C267" s="4" t="s">
        <v>36</v>
      </c>
      <c r="D267" s="5">
        <v>609</v>
      </c>
      <c r="E267" s="6">
        <v>99</v>
      </c>
    </row>
    <row r="268" spans="1:5" x14ac:dyDescent="0.5">
      <c r="A268" s="7" t="s">
        <v>5</v>
      </c>
      <c r="B268" s="7" t="s">
        <v>9</v>
      </c>
      <c r="C268" s="7" t="s">
        <v>38</v>
      </c>
      <c r="D268" s="8">
        <v>1638</v>
      </c>
      <c r="E268" s="9">
        <v>48</v>
      </c>
    </row>
    <row r="269" spans="1:5" x14ac:dyDescent="0.5">
      <c r="A269" s="4" t="s">
        <v>23</v>
      </c>
      <c r="B269" s="4" t="s">
        <v>30</v>
      </c>
      <c r="C269" s="4" t="s">
        <v>37</v>
      </c>
      <c r="D269" s="5">
        <v>3829</v>
      </c>
      <c r="E269" s="6">
        <v>24</v>
      </c>
    </row>
    <row r="270" spans="1:5" x14ac:dyDescent="0.5">
      <c r="A270" s="7" t="s">
        <v>5</v>
      </c>
      <c r="B270" s="7" t="s">
        <v>17</v>
      </c>
      <c r="C270" s="7" t="s">
        <v>37</v>
      </c>
      <c r="D270" s="8">
        <v>5775</v>
      </c>
      <c r="E270" s="9">
        <v>42</v>
      </c>
    </row>
    <row r="271" spans="1:5" x14ac:dyDescent="0.5">
      <c r="A271" s="4" t="s">
        <v>16</v>
      </c>
      <c r="B271" s="4" t="s">
        <v>9</v>
      </c>
      <c r="C271" s="4" t="s">
        <v>33</v>
      </c>
      <c r="D271" s="5">
        <v>1071</v>
      </c>
      <c r="E271" s="6">
        <v>270</v>
      </c>
    </row>
    <row r="272" spans="1:5" x14ac:dyDescent="0.5">
      <c r="A272" s="7" t="s">
        <v>8</v>
      </c>
      <c r="B272" s="7" t="s">
        <v>14</v>
      </c>
      <c r="C272" s="7" t="s">
        <v>34</v>
      </c>
      <c r="D272" s="8">
        <v>5019</v>
      </c>
      <c r="E272" s="9">
        <v>150</v>
      </c>
    </row>
    <row r="273" spans="1:5" x14ac:dyDescent="0.5">
      <c r="A273" s="4" t="s">
        <v>26</v>
      </c>
      <c r="B273" s="4" t="s">
        <v>6</v>
      </c>
      <c r="C273" s="4" t="s">
        <v>37</v>
      </c>
      <c r="D273" s="5">
        <v>2863</v>
      </c>
      <c r="E273" s="6">
        <v>42</v>
      </c>
    </row>
    <row r="274" spans="1:5" x14ac:dyDescent="0.5">
      <c r="A274" s="7" t="s">
        <v>5</v>
      </c>
      <c r="B274" s="7" t="s">
        <v>9</v>
      </c>
      <c r="C274" s="7" t="s">
        <v>32</v>
      </c>
      <c r="D274" s="8">
        <v>1617</v>
      </c>
      <c r="E274" s="9">
        <v>126</v>
      </c>
    </row>
    <row r="275" spans="1:5" x14ac:dyDescent="0.5">
      <c r="A275" s="4" t="s">
        <v>16</v>
      </c>
      <c r="B275" s="4" t="s">
        <v>6</v>
      </c>
      <c r="C275" s="4" t="s">
        <v>42</v>
      </c>
      <c r="D275" s="5">
        <v>6818</v>
      </c>
      <c r="E275" s="6">
        <v>6</v>
      </c>
    </row>
    <row r="276" spans="1:5" x14ac:dyDescent="0.5">
      <c r="A276" s="7" t="s">
        <v>27</v>
      </c>
      <c r="B276" s="7" t="s">
        <v>9</v>
      </c>
      <c r="C276" s="7" t="s">
        <v>37</v>
      </c>
      <c r="D276" s="8">
        <v>6657</v>
      </c>
      <c r="E276" s="9">
        <v>276</v>
      </c>
    </row>
    <row r="277" spans="1:5" x14ac:dyDescent="0.5">
      <c r="A277" s="4" t="s">
        <v>27</v>
      </c>
      <c r="B277" s="4" t="s">
        <v>30</v>
      </c>
      <c r="C277" s="4" t="s">
        <v>28</v>
      </c>
      <c r="D277" s="5">
        <v>2919</v>
      </c>
      <c r="E277" s="6">
        <v>93</v>
      </c>
    </row>
    <row r="278" spans="1:5" x14ac:dyDescent="0.5">
      <c r="A278" s="7" t="s">
        <v>26</v>
      </c>
      <c r="B278" s="7" t="s">
        <v>14</v>
      </c>
      <c r="C278" s="7" t="s">
        <v>21</v>
      </c>
      <c r="D278" s="8">
        <v>3094</v>
      </c>
      <c r="E278" s="9">
        <v>246</v>
      </c>
    </row>
    <row r="279" spans="1:5" x14ac:dyDescent="0.5">
      <c r="A279" s="4" t="s">
        <v>16</v>
      </c>
      <c r="B279" s="4" t="s">
        <v>17</v>
      </c>
      <c r="C279" s="4" t="s">
        <v>38</v>
      </c>
      <c r="D279" s="5">
        <v>2989</v>
      </c>
      <c r="E279" s="6">
        <v>3</v>
      </c>
    </row>
    <row r="280" spans="1:5" x14ac:dyDescent="0.5">
      <c r="A280" s="7" t="s">
        <v>8</v>
      </c>
      <c r="B280" s="7" t="s">
        <v>20</v>
      </c>
      <c r="C280" s="7" t="s">
        <v>39</v>
      </c>
      <c r="D280" s="8">
        <v>2268</v>
      </c>
      <c r="E280" s="9">
        <v>63</v>
      </c>
    </row>
    <row r="281" spans="1:5" x14ac:dyDescent="0.5">
      <c r="A281" s="4" t="s">
        <v>25</v>
      </c>
      <c r="B281" s="4" t="s">
        <v>9</v>
      </c>
      <c r="C281" s="4" t="s">
        <v>21</v>
      </c>
      <c r="D281" s="5">
        <v>4753</v>
      </c>
      <c r="E281" s="6">
        <v>246</v>
      </c>
    </row>
    <row r="282" spans="1:5" x14ac:dyDescent="0.5">
      <c r="A282" s="7" t="s">
        <v>26</v>
      </c>
      <c r="B282" s="7" t="s">
        <v>30</v>
      </c>
      <c r="C282" s="7" t="s">
        <v>36</v>
      </c>
      <c r="D282" s="8">
        <v>7511</v>
      </c>
      <c r="E282" s="9">
        <v>120</v>
      </c>
    </row>
    <row r="283" spans="1:5" x14ac:dyDescent="0.5">
      <c r="A283" s="4" t="s">
        <v>26</v>
      </c>
      <c r="B283" s="4" t="s">
        <v>20</v>
      </c>
      <c r="C283" s="4" t="s">
        <v>21</v>
      </c>
      <c r="D283" s="5">
        <v>4326</v>
      </c>
      <c r="E283" s="6">
        <v>348</v>
      </c>
    </row>
    <row r="284" spans="1:5" x14ac:dyDescent="0.5">
      <c r="A284" s="7" t="s">
        <v>13</v>
      </c>
      <c r="B284" s="7" t="s">
        <v>30</v>
      </c>
      <c r="C284" s="7" t="s">
        <v>34</v>
      </c>
      <c r="D284" s="8">
        <v>4935</v>
      </c>
      <c r="E284" s="9">
        <v>126</v>
      </c>
    </row>
    <row r="285" spans="1:5" x14ac:dyDescent="0.5">
      <c r="A285" s="4" t="s">
        <v>16</v>
      </c>
      <c r="B285" s="4" t="s">
        <v>9</v>
      </c>
      <c r="C285" s="4" t="s">
        <v>7</v>
      </c>
      <c r="D285" s="5">
        <v>4781</v>
      </c>
      <c r="E285" s="6">
        <v>123</v>
      </c>
    </row>
    <row r="286" spans="1:5" x14ac:dyDescent="0.5">
      <c r="A286" s="7" t="s">
        <v>25</v>
      </c>
      <c r="B286" s="7" t="s">
        <v>20</v>
      </c>
      <c r="C286" s="7" t="s">
        <v>18</v>
      </c>
      <c r="D286" s="8">
        <v>7483</v>
      </c>
      <c r="E286" s="9">
        <v>45</v>
      </c>
    </row>
    <row r="287" spans="1:5" x14ac:dyDescent="0.5">
      <c r="A287" s="4" t="s">
        <v>35</v>
      </c>
      <c r="B287" s="4" t="s">
        <v>20</v>
      </c>
      <c r="C287" s="4" t="s">
        <v>12</v>
      </c>
      <c r="D287" s="5">
        <v>6860</v>
      </c>
      <c r="E287" s="6">
        <v>126</v>
      </c>
    </row>
    <row r="288" spans="1:5" x14ac:dyDescent="0.5">
      <c r="A288" s="4" t="s">
        <v>16</v>
      </c>
      <c r="B288" s="4" t="s">
        <v>14</v>
      </c>
      <c r="C288" s="4" t="s">
        <v>32</v>
      </c>
      <c r="D288" s="5">
        <v>1400</v>
      </c>
      <c r="E288" s="6">
        <v>135</v>
      </c>
    </row>
    <row r="289" spans="1:5" x14ac:dyDescent="0.5">
      <c r="A289" s="7" t="s">
        <v>35</v>
      </c>
      <c r="B289" s="7" t="s">
        <v>30</v>
      </c>
      <c r="C289" s="7" t="s">
        <v>22</v>
      </c>
      <c r="D289" s="8">
        <v>4053</v>
      </c>
      <c r="E289" s="9">
        <v>24</v>
      </c>
    </row>
    <row r="290" spans="1:5" x14ac:dyDescent="0.5">
      <c r="A290" s="4" t="s">
        <v>23</v>
      </c>
      <c r="B290" s="4" t="s">
        <v>14</v>
      </c>
      <c r="C290" s="4" t="s">
        <v>21</v>
      </c>
      <c r="D290" s="5">
        <v>2149</v>
      </c>
      <c r="E290" s="6">
        <v>117</v>
      </c>
    </row>
    <row r="291" spans="1:5" x14ac:dyDescent="0.5">
      <c r="A291" s="7" t="s">
        <v>27</v>
      </c>
      <c r="B291" s="7" t="s">
        <v>17</v>
      </c>
      <c r="C291" s="7" t="s">
        <v>32</v>
      </c>
      <c r="D291" s="8">
        <v>3640</v>
      </c>
      <c r="E291" s="9">
        <v>51</v>
      </c>
    </row>
    <row r="292" spans="1:5" x14ac:dyDescent="0.5">
      <c r="A292" s="4" t="s">
        <v>26</v>
      </c>
      <c r="B292" s="4" t="s">
        <v>17</v>
      </c>
      <c r="C292" s="4" t="s">
        <v>34</v>
      </c>
      <c r="D292" s="5">
        <v>630</v>
      </c>
      <c r="E292" s="6">
        <v>36</v>
      </c>
    </row>
    <row r="293" spans="1:5" x14ac:dyDescent="0.5">
      <c r="A293" s="7" t="s">
        <v>11</v>
      </c>
      <c r="B293" s="7" t="s">
        <v>9</v>
      </c>
      <c r="C293" s="7" t="s">
        <v>39</v>
      </c>
      <c r="D293" s="8">
        <v>2429</v>
      </c>
      <c r="E293" s="9">
        <v>144</v>
      </c>
    </row>
    <row r="294" spans="1:5" x14ac:dyDescent="0.5">
      <c r="A294" s="4" t="s">
        <v>11</v>
      </c>
      <c r="B294" s="4" t="s">
        <v>14</v>
      </c>
      <c r="C294" s="4" t="s">
        <v>18</v>
      </c>
      <c r="D294" s="5">
        <v>2142</v>
      </c>
      <c r="E294" s="6">
        <v>114</v>
      </c>
    </row>
    <row r="295" spans="1:5" x14ac:dyDescent="0.5">
      <c r="A295" s="7" t="s">
        <v>23</v>
      </c>
      <c r="B295" s="7" t="s">
        <v>6</v>
      </c>
      <c r="C295" s="7" t="s">
        <v>7</v>
      </c>
      <c r="D295" s="8">
        <v>6454</v>
      </c>
      <c r="E295" s="9">
        <v>54</v>
      </c>
    </row>
    <row r="296" spans="1:5" x14ac:dyDescent="0.5">
      <c r="A296" s="4" t="s">
        <v>23</v>
      </c>
      <c r="B296" s="4" t="s">
        <v>6</v>
      </c>
      <c r="C296" s="4" t="s">
        <v>29</v>
      </c>
      <c r="D296" s="5">
        <v>4487</v>
      </c>
      <c r="E296" s="6">
        <v>333</v>
      </c>
    </row>
    <row r="297" spans="1:5" x14ac:dyDescent="0.5">
      <c r="A297" s="7" t="s">
        <v>27</v>
      </c>
      <c r="B297" s="7" t="s">
        <v>6</v>
      </c>
      <c r="C297" s="7" t="s">
        <v>12</v>
      </c>
      <c r="D297" s="8">
        <v>938</v>
      </c>
      <c r="E297" s="9">
        <v>366</v>
      </c>
    </row>
    <row r="298" spans="1:5" x14ac:dyDescent="0.5">
      <c r="A298" s="4" t="s">
        <v>27</v>
      </c>
      <c r="B298" s="4" t="s">
        <v>20</v>
      </c>
      <c r="C298" s="4" t="s">
        <v>42</v>
      </c>
      <c r="D298" s="5">
        <v>8841</v>
      </c>
      <c r="E298" s="6">
        <v>303</v>
      </c>
    </row>
    <row r="299" spans="1:5" x14ac:dyDescent="0.5">
      <c r="A299" s="7" t="s">
        <v>26</v>
      </c>
      <c r="B299" s="7" t="s">
        <v>17</v>
      </c>
      <c r="C299" s="7" t="s">
        <v>19</v>
      </c>
      <c r="D299" s="8">
        <v>4018</v>
      </c>
      <c r="E299" s="9">
        <v>126</v>
      </c>
    </row>
    <row r="300" spans="1:5" x14ac:dyDescent="0.5">
      <c r="A300" s="4" t="s">
        <v>13</v>
      </c>
      <c r="B300" s="4" t="s">
        <v>6</v>
      </c>
      <c r="C300" s="4" t="s">
        <v>37</v>
      </c>
      <c r="D300" s="5">
        <v>714</v>
      </c>
      <c r="E300" s="6">
        <v>231</v>
      </c>
    </row>
    <row r="301" spans="1:5" x14ac:dyDescent="0.5">
      <c r="A301" s="10" t="s">
        <v>11</v>
      </c>
      <c r="B301" s="10" t="s">
        <v>20</v>
      </c>
      <c r="C301" s="10" t="s">
        <v>18</v>
      </c>
      <c r="D301" s="11">
        <v>3850</v>
      </c>
      <c r="E301" s="12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ED69-38FD-4A9F-B5EA-20DF4034BDBD}">
  <dimension ref="A1:C13"/>
  <sheetViews>
    <sheetView workbookViewId="0">
      <selection activeCell="E16" sqref="E16"/>
    </sheetView>
  </sheetViews>
  <sheetFormatPr defaultRowHeight="14.5" x14ac:dyDescent="0.35"/>
  <cols>
    <col min="1" max="1" width="32.453125" bestFit="1" customWidth="1"/>
    <col min="2" max="2" width="12.54296875" customWidth="1"/>
    <col min="3" max="3" width="9.1796875" customWidth="1"/>
  </cols>
  <sheetData>
    <row r="1" spans="1:3" ht="14.5" customHeight="1" x14ac:dyDescent="0.35">
      <c r="A1" s="17" t="s">
        <v>43</v>
      </c>
      <c r="B1" s="18"/>
      <c r="C1" s="19"/>
    </row>
    <row r="2" spans="1:3" ht="14.5" customHeight="1" x14ac:dyDescent="0.35">
      <c r="A2" s="20"/>
      <c r="B2" s="21"/>
      <c r="C2" s="22"/>
    </row>
    <row r="3" spans="1:3" ht="14.5" customHeight="1" x14ac:dyDescent="0.35">
      <c r="A3" s="20"/>
      <c r="B3" s="21"/>
      <c r="C3" s="22"/>
    </row>
    <row r="4" spans="1:3" ht="15" customHeight="1" thickBot="1" x14ac:dyDescent="0.4">
      <c r="A4" s="23"/>
      <c r="B4" s="24"/>
      <c r="C4" s="25"/>
    </row>
    <row r="5" spans="1:3" ht="21" x14ac:dyDescent="0.5">
      <c r="B5" s="16" t="s">
        <v>3</v>
      </c>
      <c r="C5" s="16" t="s">
        <v>4</v>
      </c>
    </row>
    <row r="6" spans="1:3" ht="21" x14ac:dyDescent="0.5">
      <c r="A6" s="13" t="s">
        <v>45</v>
      </c>
      <c r="B6" s="14">
        <f>AVERAGE(data[Amount])</f>
        <v>4119.95652173913</v>
      </c>
      <c r="C6" s="1">
        <f>AVERAGE(data[Units])</f>
        <v>152.46822742474916</v>
      </c>
    </row>
    <row r="7" spans="1:3" ht="21" x14ac:dyDescent="0.5">
      <c r="A7" s="13" t="s">
        <v>44</v>
      </c>
      <c r="B7" s="14">
        <f>MEDIAN(data[Amount])</f>
        <v>3402</v>
      </c>
      <c r="C7" s="1">
        <f>MEDIAN(data[Units])</f>
        <v>126</v>
      </c>
    </row>
    <row r="8" spans="1:3" ht="21" x14ac:dyDescent="0.5">
      <c r="A8" s="13" t="s">
        <v>46</v>
      </c>
      <c r="B8" s="14">
        <f>MIN(data[Amount])</f>
        <v>0</v>
      </c>
      <c r="C8" s="1">
        <f>MIN(data[Units])</f>
        <v>0</v>
      </c>
    </row>
    <row r="9" spans="1:3" ht="21" x14ac:dyDescent="0.5">
      <c r="A9" s="13" t="s">
        <v>47</v>
      </c>
      <c r="B9" s="14">
        <f>MAX(data[Amount])</f>
        <v>16184</v>
      </c>
      <c r="C9" s="1">
        <f>MAX(data[Units])</f>
        <v>525</v>
      </c>
    </row>
    <row r="10" spans="1:3" ht="21" x14ac:dyDescent="0.5">
      <c r="A10" s="13" t="s">
        <v>48</v>
      </c>
      <c r="B10" s="14">
        <f>B9-B8</f>
        <v>16184</v>
      </c>
      <c r="C10" s="1">
        <f>C9-C8</f>
        <v>525</v>
      </c>
    </row>
    <row r="11" spans="1:3" ht="21" x14ac:dyDescent="0.5">
      <c r="A11" s="13" t="s">
        <v>49</v>
      </c>
      <c r="B11" s="14">
        <f>_xlfn.PERCENTILE.EXC(data[Amount],0.25)</f>
        <v>1652</v>
      </c>
      <c r="C11" s="1">
        <f>_xlfn.PERCENTILE.EXC(data[Units],0.25)</f>
        <v>54</v>
      </c>
    </row>
    <row r="12" spans="1:3" ht="21" x14ac:dyDescent="0.5">
      <c r="A12" s="13" t="s">
        <v>50</v>
      </c>
      <c r="B12" s="14">
        <f>_xlfn.PERCENTILE.EXC(data[Amount],0.75)</f>
        <v>6146</v>
      </c>
      <c r="C12" s="1">
        <f>_xlfn.PERCENTILE.EXC(data[Units],0.75)</f>
        <v>225</v>
      </c>
    </row>
    <row r="13" spans="1:3" ht="21" x14ac:dyDescent="0.5">
      <c r="A13" s="1" t="s">
        <v>51</v>
      </c>
      <c r="B13" s="1"/>
      <c r="C13" s="1">
        <f>COUNTA(_xlfn.UNIQUE(data[Product]))</f>
        <v>22</v>
      </c>
    </row>
  </sheetData>
  <mergeCells count="1">
    <mergeCell ref="A1:C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3CCF-536C-4A77-9B15-0B9F58407E00}">
  <dimension ref="A1:P306"/>
  <sheetViews>
    <sheetView tabSelected="1" workbookViewId="0">
      <selection activeCell="B313" sqref="B313"/>
    </sheetView>
  </sheetViews>
  <sheetFormatPr defaultRowHeight="14.5" x14ac:dyDescent="0.35"/>
  <cols>
    <col min="1" max="1" width="21.7265625" bestFit="1" customWidth="1"/>
    <col min="2" max="2" width="16.453125" bestFit="1" customWidth="1"/>
    <col min="3" max="3" width="29.08984375" bestFit="1" customWidth="1"/>
    <col min="4" max="4" width="11.36328125" bestFit="1" customWidth="1"/>
    <col min="5" max="5" width="7.36328125" bestFit="1" customWidth="1"/>
  </cols>
  <sheetData>
    <row r="1" spans="1:16" x14ac:dyDescent="0.35">
      <c r="A1" s="26" t="s">
        <v>52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</row>
    <row r="3" spans="1:16" x14ac:dyDescent="0.3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</row>
    <row r="4" spans="1:16" ht="15" thickBot="1" x14ac:dyDescent="0.4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</row>
    <row r="7" spans="1:16" ht="21" x14ac:dyDescent="0.5">
      <c r="A7" s="2" t="s">
        <v>0</v>
      </c>
      <c r="B7" s="2" t="s">
        <v>1</v>
      </c>
      <c r="C7" s="2" t="s">
        <v>2</v>
      </c>
      <c r="D7" s="3" t="s">
        <v>3</v>
      </c>
      <c r="E7" s="3" t="s">
        <v>4</v>
      </c>
    </row>
    <row r="8" spans="1:16" ht="21" hidden="1" x14ac:dyDescent="0.5">
      <c r="A8" s="4" t="s">
        <v>35</v>
      </c>
      <c r="B8" s="4" t="s">
        <v>20</v>
      </c>
      <c r="C8" s="4" t="s">
        <v>24</v>
      </c>
      <c r="D8" s="5">
        <v>5586</v>
      </c>
      <c r="E8" s="6">
        <v>525</v>
      </c>
    </row>
    <row r="9" spans="1:16" ht="21" hidden="1" x14ac:dyDescent="0.5">
      <c r="A9" s="7" t="s">
        <v>26</v>
      </c>
      <c r="B9" s="7" t="s">
        <v>14</v>
      </c>
      <c r="C9" s="7" t="s">
        <v>39</v>
      </c>
      <c r="D9" s="8">
        <v>798</v>
      </c>
      <c r="E9" s="9">
        <v>519</v>
      </c>
    </row>
    <row r="10" spans="1:16" ht="21" hidden="1" x14ac:dyDescent="0.5">
      <c r="A10" s="7" t="s">
        <v>8</v>
      </c>
      <c r="B10" s="7" t="s">
        <v>20</v>
      </c>
      <c r="C10" s="7" t="s">
        <v>31</v>
      </c>
      <c r="D10" s="8">
        <v>819</v>
      </c>
      <c r="E10" s="9">
        <v>510</v>
      </c>
    </row>
    <row r="11" spans="1:16" ht="21" hidden="1" x14ac:dyDescent="0.5">
      <c r="A11" s="7" t="s">
        <v>27</v>
      </c>
      <c r="B11" s="7" t="s">
        <v>30</v>
      </c>
      <c r="C11" s="7" t="s">
        <v>10</v>
      </c>
      <c r="D11" s="8">
        <v>7777</v>
      </c>
      <c r="E11" s="9">
        <v>504</v>
      </c>
    </row>
    <row r="12" spans="1:16" ht="21" hidden="1" x14ac:dyDescent="0.5">
      <c r="A12" s="7" t="s">
        <v>11</v>
      </c>
      <c r="B12" s="7" t="s">
        <v>30</v>
      </c>
      <c r="C12" s="7" t="s">
        <v>33</v>
      </c>
      <c r="D12" s="8">
        <v>8463</v>
      </c>
      <c r="E12" s="9">
        <v>492</v>
      </c>
    </row>
    <row r="13" spans="1:16" ht="21" hidden="1" x14ac:dyDescent="0.5">
      <c r="A13" s="4" t="s">
        <v>26</v>
      </c>
      <c r="B13" s="4" t="s">
        <v>17</v>
      </c>
      <c r="C13" s="4" t="s">
        <v>18</v>
      </c>
      <c r="D13" s="5">
        <v>1785</v>
      </c>
      <c r="E13" s="6">
        <v>462</v>
      </c>
    </row>
    <row r="14" spans="1:16" ht="21" hidden="1" x14ac:dyDescent="0.5">
      <c r="A14" s="7" t="s">
        <v>8</v>
      </c>
      <c r="B14" s="7" t="s">
        <v>9</v>
      </c>
      <c r="C14" s="7" t="s">
        <v>10</v>
      </c>
      <c r="D14" s="8">
        <v>6706</v>
      </c>
      <c r="E14" s="9">
        <v>459</v>
      </c>
    </row>
    <row r="15" spans="1:16" ht="21" hidden="1" x14ac:dyDescent="0.5">
      <c r="A15" s="7" t="s">
        <v>16</v>
      </c>
      <c r="B15" s="7" t="s">
        <v>6</v>
      </c>
      <c r="C15" s="7" t="s">
        <v>40</v>
      </c>
      <c r="D15" s="8">
        <v>3556</v>
      </c>
      <c r="E15" s="9">
        <v>459</v>
      </c>
    </row>
    <row r="16" spans="1:16" ht="21" hidden="1" x14ac:dyDescent="0.5">
      <c r="A16" s="7" t="s">
        <v>16</v>
      </c>
      <c r="B16" s="7" t="s">
        <v>30</v>
      </c>
      <c r="C16" s="7" t="s">
        <v>42</v>
      </c>
      <c r="D16" s="8">
        <v>8008</v>
      </c>
      <c r="E16" s="9">
        <v>456</v>
      </c>
    </row>
    <row r="17" spans="1:5" ht="21" hidden="1" x14ac:dyDescent="0.5">
      <c r="A17" s="7" t="s">
        <v>5</v>
      </c>
      <c r="B17" s="7" t="s">
        <v>9</v>
      </c>
      <c r="C17" s="7" t="s">
        <v>7</v>
      </c>
      <c r="D17" s="8">
        <v>2275</v>
      </c>
      <c r="E17" s="9">
        <v>447</v>
      </c>
    </row>
    <row r="18" spans="1:5" ht="21" hidden="1" x14ac:dyDescent="0.5">
      <c r="A18" s="7" t="s">
        <v>5</v>
      </c>
      <c r="B18" s="7" t="s">
        <v>9</v>
      </c>
      <c r="C18" s="7" t="s">
        <v>19</v>
      </c>
      <c r="D18" s="8">
        <v>8869</v>
      </c>
      <c r="E18" s="9">
        <v>432</v>
      </c>
    </row>
    <row r="19" spans="1:5" ht="21" hidden="1" x14ac:dyDescent="0.5">
      <c r="A19" s="4" t="s">
        <v>16</v>
      </c>
      <c r="B19" s="4" t="s">
        <v>17</v>
      </c>
      <c r="C19" s="4" t="s">
        <v>18</v>
      </c>
      <c r="D19" s="5">
        <v>2100</v>
      </c>
      <c r="E19" s="6">
        <v>414</v>
      </c>
    </row>
    <row r="20" spans="1:5" ht="21" hidden="1" x14ac:dyDescent="0.5">
      <c r="A20" s="7" t="s">
        <v>16</v>
      </c>
      <c r="B20" s="7" t="s">
        <v>6</v>
      </c>
      <c r="C20" s="7" t="s">
        <v>29</v>
      </c>
      <c r="D20" s="8">
        <v>1904</v>
      </c>
      <c r="E20" s="9">
        <v>405</v>
      </c>
    </row>
    <row r="21" spans="1:5" ht="21" hidden="1" x14ac:dyDescent="0.5">
      <c r="A21" s="4" t="s">
        <v>16</v>
      </c>
      <c r="B21" s="4" t="s">
        <v>9</v>
      </c>
      <c r="C21" s="4" t="s">
        <v>12</v>
      </c>
      <c r="D21" s="5">
        <v>1302</v>
      </c>
      <c r="E21" s="6">
        <v>402</v>
      </c>
    </row>
    <row r="22" spans="1:5" ht="21" hidden="1" x14ac:dyDescent="0.5">
      <c r="A22" s="4" t="s">
        <v>16</v>
      </c>
      <c r="B22" s="4" t="s">
        <v>17</v>
      </c>
      <c r="C22" s="4" t="s">
        <v>32</v>
      </c>
      <c r="D22" s="5">
        <v>3052</v>
      </c>
      <c r="E22" s="6">
        <v>378</v>
      </c>
    </row>
    <row r="23" spans="1:5" ht="21" hidden="1" x14ac:dyDescent="0.5">
      <c r="A23" s="4" t="s">
        <v>5</v>
      </c>
      <c r="B23" s="4" t="s">
        <v>9</v>
      </c>
      <c r="C23" s="4" t="s">
        <v>22</v>
      </c>
      <c r="D23" s="5">
        <v>6853</v>
      </c>
      <c r="E23" s="6">
        <v>372</v>
      </c>
    </row>
    <row r="24" spans="1:5" ht="21" hidden="1" x14ac:dyDescent="0.5">
      <c r="A24" s="4" t="s">
        <v>23</v>
      </c>
      <c r="B24" s="4" t="s">
        <v>30</v>
      </c>
      <c r="C24" s="4" t="s">
        <v>24</v>
      </c>
      <c r="D24" s="5">
        <v>1932</v>
      </c>
      <c r="E24" s="6">
        <v>369</v>
      </c>
    </row>
    <row r="25" spans="1:5" ht="21" hidden="1" x14ac:dyDescent="0.5">
      <c r="A25" s="7" t="s">
        <v>16</v>
      </c>
      <c r="B25" s="7" t="s">
        <v>30</v>
      </c>
      <c r="C25" s="7" t="s">
        <v>7</v>
      </c>
      <c r="D25" s="8">
        <v>3402</v>
      </c>
      <c r="E25" s="9">
        <v>366</v>
      </c>
    </row>
    <row r="26" spans="1:5" ht="21" hidden="1" x14ac:dyDescent="0.5">
      <c r="A26" s="7" t="s">
        <v>27</v>
      </c>
      <c r="B26" s="7" t="s">
        <v>6</v>
      </c>
      <c r="C26" s="7" t="s">
        <v>12</v>
      </c>
      <c r="D26" s="8">
        <v>938</v>
      </c>
      <c r="E26" s="9">
        <v>366</v>
      </c>
    </row>
    <row r="27" spans="1:5" ht="21" hidden="1" x14ac:dyDescent="0.5">
      <c r="A27" s="4" t="s">
        <v>8</v>
      </c>
      <c r="B27" s="4" t="s">
        <v>9</v>
      </c>
      <c r="C27" s="4" t="s">
        <v>33</v>
      </c>
      <c r="D27" s="5">
        <v>2702</v>
      </c>
      <c r="E27" s="6">
        <v>363</v>
      </c>
    </row>
    <row r="28" spans="1:5" ht="21" hidden="1" x14ac:dyDescent="0.5">
      <c r="A28" s="4" t="s">
        <v>25</v>
      </c>
      <c r="B28" s="4" t="s">
        <v>9</v>
      </c>
      <c r="C28" s="4" t="s">
        <v>32</v>
      </c>
      <c r="D28" s="5">
        <v>4480</v>
      </c>
      <c r="E28" s="6">
        <v>357</v>
      </c>
    </row>
    <row r="29" spans="1:5" ht="21" hidden="1" x14ac:dyDescent="0.5">
      <c r="A29" s="4" t="s">
        <v>26</v>
      </c>
      <c r="B29" s="4" t="s">
        <v>20</v>
      </c>
      <c r="C29" s="4" t="s">
        <v>21</v>
      </c>
      <c r="D29" s="5">
        <v>4326</v>
      </c>
      <c r="E29" s="6">
        <v>348</v>
      </c>
    </row>
    <row r="30" spans="1:5" ht="21" hidden="1" x14ac:dyDescent="0.5">
      <c r="A30" s="4" t="s">
        <v>25</v>
      </c>
      <c r="B30" s="4" t="s">
        <v>14</v>
      </c>
      <c r="C30" s="4" t="s">
        <v>28</v>
      </c>
      <c r="D30" s="5">
        <v>3339</v>
      </c>
      <c r="E30" s="6">
        <v>348</v>
      </c>
    </row>
    <row r="31" spans="1:5" ht="21" hidden="1" x14ac:dyDescent="0.5">
      <c r="A31" s="7" t="s">
        <v>35</v>
      </c>
      <c r="B31" s="7" t="s">
        <v>14</v>
      </c>
      <c r="C31" s="7" t="s">
        <v>32</v>
      </c>
      <c r="D31" s="8">
        <v>2471</v>
      </c>
      <c r="E31" s="9">
        <v>342</v>
      </c>
    </row>
    <row r="32" spans="1:5" ht="21" x14ac:dyDescent="0.5">
      <c r="A32" s="7" t="s">
        <v>25</v>
      </c>
      <c r="B32" s="7" t="s">
        <v>30</v>
      </c>
      <c r="C32" s="7" t="s">
        <v>33</v>
      </c>
      <c r="D32" s="8">
        <v>15610</v>
      </c>
      <c r="E32" s="9">
        <v>339</v>
      </c>
    </row>
    <row r="33" spans="1:5" ht="21" hidden="1" x14ac:dyDescent="0.5">
      <c r="A33" s="4" t="s">
        <v>23</v>
      </c>
      <c r="B33" s="4" t="s">
        <v>6</v>
      </c>
      <c r="C33" s="4" t="s">
        <v>29</v>
      </c>
      <c r="D33" s="5">
        <v>4487</v>
      </c>
      <c r="E33" s="6">
        <v>333</v>
      </c>
    </row>
    <row r="34" spans="1:5" ht="21" hidden="1" x14ac:dyDescent="0.5">
      <c r="A34" s="7" t="s">
        <v>27</v>
      </c>
      <c r="B34" s="7" t="s">
        <v>6</v>
      </c>
      <c r="C34" s="7" t="s">
        <v>40</v>
      </c>
      <c r="D34" s="8">
        <v>7308</v>
      </c>
      <c r="E34" s="9">
        <v>327</v>
      </c>
    </row>
    <row r="35" spans="1:5" ht="21" hidden="1" x14ac:dyDescent="0.5">
      <c r="A35" s="4" t="s">
        <v>27</v>
      </c>
      <c r="B35" s="4" t="s">
        <v>6</v>
      </c>
      <c r="C35" s="4" t="s">
        <v>32</v>
      </c>
      <c r="D35" s="5">
        <v>4592</v>
      </c>
      <c r="E35" s="6">
        <v>324</v>
      </c>
    </row>
    <row r="36" spans="1:5" ht="21" hidden="1" x14ac:dyDescent="0.5">
      <c r="A36" s="4" t="s">
        <v>23</v>
      </c>
      <c r="B36" s="4" t="s">
        <v>20</v>
      </c>
      <c r="C36" s="4" t="s">
        <v>7</v>
      </c>
      <c r="D36" s="5">
        <v>10129</v>
      </c>
      <c r="E36" s="6">
        <v>312</v>
      </c>
    </row>
    <row r="37" spans="1:5" ht="21" hidden="1" x14ac:dyDescent="0.5">
      <c r="A37" s="7" t="s">
        <v>27</v>
      </c>
      <c r="B37" s="7" t="s">
        <v>30</v>
      </c>
      <c r="C37" s="7" t="s">
        <v>40</v>
      </c>
      <c r="D37" s="8">
        <v>3689</v>
      </c>
      <c r="E37" s="9">
        <v>312</v>
      </c>
    </row>
    <row r="38" spans="1:5" ht="21" hidden="1" x14ac:dyDescent="0.5">
      <c r="A38" s="4" t="s">
        <v>13</v>
      </c>
      <c r="B38" s="4" t="s">
        <v>14</v>
      </c>
      <c r="C38" s="4" t="s">
        <v>40</v>
      </c>
      <c r="D38" s="5">
        <v>854</v>
      </c>
      <c r="E38" s="6">
        <v>309</v>
      </c>
    </row>
    <row r="39" spans="1:5" ht="21" hidden="1" x14ac:dyDescent="0.5">
      <c r="A39" s="4" t="s">
        <v>11</v>
      </c>
      <c r="B39" s="4" t="s">
        <v>17</v>
      </c>
      <c r="C39" s="4" t="s">
        <v>38</v>
      </c>
      <c r="D39" s="5">
        <v>3920</v>
      </c>
      <c r="E39" s="6">
        <v>306</v>
      </c>
    </row>
    <row r="40" spans="1:5" ht="21" hidden="1" x14ac:dyDescent="0.5">
      <c r="A40" s="7" t="s">
        <v>5</v>
      </c>
      <c r="B40" s="7" t="s">
        <v>14</v>
      </c>
      <c r="C40" s="7" t="s">
        <v>39</v>
      </c>
      <c r="D40" s="8">
        <v>3164</v>
      </c>
      <c r="E40" s="9">
        <v>306</v>
      </c>
    </row>
    <row r="41" spans="1:5" ht="21" hidden="1" x14ac:dyDescent="0.5">
      <c r="A41" s="4" t="s">
        <v>27</v>
      </c>
      <c r="B41" s="4" t="s">
        <v>9</v>
      </c>
      <c r="C41" s="4" t="s">
        <v>19</v>
      </c>
      <c r="D41" s="5">
        <v>819</v>
      </c>
      <c r="E41" s="6">
        <v>306</v>
      </c>
    </row>
    <row r="42" spans="1:5" ht="21" hidden="1" x14ac:dyDescent="0.5">
      <c r="A42" s="4" t="s">
        <v>27</v>
      </c>
      <c r="B42" s="4" t="s">
        <v>20</v>
      </c>
      <c r="C42" s="4" t="s">
        <v>42</v>
      </c>
      <c r="D42" s="5">
        <v>8841</v>
      </c>
      <c r="E42" s="6">
        <v>303</v>
      </c>
    </row>
    <row r="43" spans="1:5" ht="21" hidden="1" x14ac:dyDescent="0.5">
      <c r="A43" s="4" t="s">
        <v>35</v>
      </c>
      <c r="B43" s="4" t="s">
        <v>14</v>
      </c>
      <c r="C43" s="4" t="s">
        <v>10</v>
      </c>
      <c r="D43" s="5">
        <v>6657</v>
      </c>
      <c r="E43" s="6">
        <v>303</v>
      </c>
    </row>
    <row r="44" spans="1:5" ht="21" hidden="1" x14ac:dyDescent="0.5">
      <c r="A44" s="7" t="s">
        <v>26</v>
      </c>
      <c r="B44" s="7" t="s">
        <v>9</v>
      </c>
      <c r="C44" s="7" t="s">
        <v>28</v>
      </c>
      <c r="D44" s="8">
        <v>1589</v>
      </c>
      <c r="E44" s="9">
        <v>303</v>
      </c>
    </row>
    <row r="45" spans="1:5" ht="21" hidden="1" x14ac:dyDescent="0.5">
      <c r="A45" s="7" t="s">
        <v>8</v>
      </c>
      <c r="B45" s="7" t="s">
        <v>9</v>
      </c>
      <c r="C45" s="7" t="s">
        <v>39</v>
      </c>
      <c r="D45" s="8">
        <v>4753</v>
      </c>
      <c r="E45" s="9">
        <v>300</v>
      </c>
    </row>
    <row r="46" spans="1:5" ht="21" hidden="1" x14ac:dyDescent="0.5">
      <c r="A46" s="4" t="s">
        <v>23</v>
      </c>
      <c r="B46" s="4" t="s">
        <v>14</v>
      </c>
      <c r="C46" s="4" t="s">
        <v>36</v>
      </c>
      <c r="D46" s="5">
        <v>2870</v>
      </c>
      <c r="E46" s="6">
        <v>300</v>
      </c>
    </row>
    <row r="47" spans="1:5" ht="21" hidden="1" x14ac:dyDescent="0.5">
      <c r="A47" s="4" t="s">
        <v>5</v>
      </c>
      <c r="B47" s="4" t="s">
        <v>20</v>
      </c>
      <c r="C47" s="4" t="s">
        <v>31</v>
      </c>
      <c r="D47" s="5">
        <v>5670</v>
      </c>
      <c r="E47" s="6">
        <v>297</v>
      </c>
    </row>
    <row r="48" spans="1:5" ht="21" hidden="1" x14ac:dyDescent="0.5">
      <c r="A48" s="7" t="s">
        <v>13</v>
      </c>
      <c r="B48" s="7" t="s">
        <v>14</v>
      </c>
      <c r="C48" s="7" t="s">
        <v>15</v>
      </c>
      <c r="D48" s="8">
        <v>9632</v>
      </c>
      <c r="E48" s="9">
        <v>288</v>
      </c>
    </row>
    <row r="49" spans="1:5" ht="21" hidden="1" x14ac:dyDescent="0.5">
      <c r="A49" s="4" t="s">
        <v>23</v>
      </c>
      <c r="B49" s="4" t="s">
        <v>9</v>
      </c>
      <c r="C49" s="4" t="s">
        <v>40</v>
      </c>
      <c r="D49" s="5">
        <v>5194</v>
      </c>
      <c r="E49" s="6">
        <v>288</v>
      </c>
    </row>
    <row r="50" spans="1:5" ht="21" hidden="1" x14ac:dyDescent="0.5">
      <c r="A50" s="4" t="s">
        <v>8</v>
      </c>
      <c r="B50" s="4" t="s">
        <v>30</v>
      </c>
      <c r="C50" s="4" t="s">
        <v>21</v>
      </c>
      <c r="D50" s="5">
        <v>3507</v>
      </c>
      <c r="E50" s="6">
        <v>288</v>
      </c>
    </row>
    <row r="51" spans="1:5" ht="21" hidden="1" x14ac:dyDescent="0.5">
      <c r="A51" s="7" t="s">
        <v>35</v>
      </c>
      <c r="B51" s="7" t="s">
        <v>6</v>
      </c>
      <c r="C51" s="7" t="s">
        <v>41</v>
      </c>
      <c r="D51" s="8">
        <v>245</v>
      </c>
      <c r="E51" s="9">
        <v>288</v>
      </c>
    </row>
    <row r="52" spans="1:5" ht="21" hidden="1" x14ac:dyDescent="0.5">
      <c r="A52" s="7" t="s">
        <v>16</v>
      </c>
      <c r="B52" s="7" t="s">
        <v>20</v>
      </c>
      <c r="C52" s="7" t="s">
        <v>39</v>
      </c>
      <c r="D52" s="8">
        <v>1134</v>
      </c>
      <c r="E52" s="9">
        <v>282</v>
      </c>
    </row>
    <row r="53" spans="1:5" ht="21" hidden="1" x14ac:dyDescent="0.5">
      <c r="A53" s="7" t="s">
        <v>35</v>
      </c>
      <c r="B53" s="7" t="s">
        <v>17</v>
      </c>
      <c r="C53" s="7" t="s">
        <v>41</v>
      </c>
      <c r="D53" s="8">
        <v>4858</v>
      </c>
      <c r="E53" s="9">
        <v>279</v>
      </c>
    </row>
    <row r="54" spans="1:5" ht="21" hidden="1" x14ac:dyDescent="0.5">
      <c r="A54" s="7" t="s">
        <v>35</v>
      </c>
      <c r="B54" s="7" t="s">
        <v>9</v>
      </c>
      <c r="C54" s="7" t="s">
        <v>15</v>
      </c>
      <c r="D54" s="8">
        <v>3808</v>
      </c>
      <c r="E54" s="9">
        <v>279</v>
      </c>
    </row>
    <row r="55" spans="1:5" ht="21" hidden="1" x14ac:dyDescent="0.5">
      <c r="A55" s="7" t="s">
        <v>27</v>
      </c>
      <c r="B55" s="7" t="s">
        <v>30</v>
      </c>
      <c r="C55" s="7" t="s">
        <v>24</v>
      </c>
      <c r="D55" s="8">
        <v>7259</v>
      </c>
      <c r="E55" s="9">
        <v>276</v>
      </c>
    </row>
    <row r="56" spans="1:5" ht="21" hidden="1" x14ac:dyDescent="0.5">
      <c r="A56" s="7" t="s">
        <v>27</v>
      </c>
      <c r="B56" s="7" t="s">
        <v>9</v>
      </c>
      <c r="C56" s="7" t="s">
        <v>37</v>
      </c>
      <c r="D56" s="8">
        <v>6657</v>
      </c>
      <c r="E56" s="9">
        <v>276</v>
      </c>
    </row>
    <row r="57" spans="1:5" ht="21" hidden="1" x14ac:dyDescent="0.5">
      <c r="A57" s="4" t="s">
        <v>11</v>
      </c>
      <c r="B57" s="4" t="s">
        <v>6</v>
      </c>
      <c r="C57" s="4" t="s">
        <v>32</v>
      </c>
      <c r="D57" s="5">
        <v>1085</v>
      </c>
      <c r="E57" s="6">
        <v>273</v>
      </c>
    </row>
    <row r="58" spans="1:5" ht="21" hidden="1" x14ac:dyDescent="0.5">
      <c r="A58" s="4" t="s">
        <v>23</v>
      </c>
      <c r="B58" s="4" t="s">
        <v>20</v>
      </c>
      <c r="C58" s="4" t="s">
        <v>15</v>
      </c>
      <c r="D58" s="5">
        <v>1778</v>
      </c>
      <c r="E58" s="6">
        <v>270</v>
      </c>
    </row>
    <row r="59" spans="1:5" ht="21" hidden="1" x14ac:dyDescent="0.5">
      <c r="A59" s="4" t="s">
        <v>16</v>
      </c>
      <c r="B59" s="4" t="s">
        <v>9</v>
      </c>
      <c r="C59" s="4" t="s">
        <v>33</v>
      </c>
      <c r="D59" s="5">
        <v>1071</v>
      </c>
      <c r="E59" s="6">
        <v>270</v>
      </c>
    </row>
    <row r="60" spans="1:5" ht="21" hidden="1" x14ac:dyDescent="0.5">
      <c r="A60" s="4" t="s">
        <v>35</v>
      </c>
      <c r="B60" s="4" t="s">
        <v>14</v>
      </c>
      <c r="C60" s="4" t="s">
        <v>34</v>
      </c>
      <c r="D60" s="5">
        <v>2317</v>
      </c>
      <c r="E60" s="6">
        <v>261</v>
      </c>
    </row>
    <row r="61" spans="1:5" ht="21" hidden="1" x14ac:dyDescent="0.5">
      <c r="A61" s="7" t="s">
        <v>23</v>
      </c>
      <c r="B61" s="7" t="s">
        <v>20</v>
      </c>
      <c r="C61" s="7" t="s">
        <v>40</v>
      </c>
      <c r="D61" s="8">
        <v>5677</v>
      </c>
      <c r="E61" s="9">
        <v>258</v>
      </c>
    </row>
    <row r="62" spans="1:5" ht="21" hidden="1" x14ac:dyDescent="0.5">
      <c r="A62" s="7" t="s">
        <v>27</v>
      </c>
      <c r="B62" s="7" t="s">
        <v>9</v>
      </c>
      <c r="C62" s="7" t="s">
        <v>24</v>
      </c>
      <c r="D62" s="8">
        <v>2415</v>
      </c>
      <c r="E62" s="9">
        <v>255</v>
      </c>
    </row>
    <row r="63" spans="1:5" ht="21" hidden="1" x14ac:dyDescent="0.5">
      <c r="A63" s="7" t="s">
        <v>23</v>
      </c>
      <c r="B63" s="7" t="s">
        <v>9</v>
      </c>
      <c r="C63" s="7" t="s">
        <v>7</v>
      </c>
      <c r="D63" s="8">
        <v>6755</v>
      </c>
      <c r="E63" s="9">
        <v>252</v>
      </c>
    </row>
    <row r="64" spans="1:5" ht="21" hidden="1" x14ac:dyDescent="0.5">
      <c r="A64" s="7" t="s">
        <v>23</v>
      </c>
      <c r="B64" s="7" t="s">
        <v>14</v>
      </c>
      <c r="C64" s="7" t="s">
        <v>32</v>
      </c>
      <c r="D64" s="8">
        <v>5551</v>
      </c>
      <c r="E64" s="9">
        <v>252</v>
      </c>
    </row>
    <row r="65" spans="1:5" ht="21" hidden="1" x14ac:dyDescent="0.5">
      <c r="A65" s="4" t="s">
        <v>25</v>
      </c>
      <c r="B65" s="4" t="s">
        <v>17</v>
      </c>
      <c r="C65" s="4" t="s">
        <v>15</v>
      </c>
      <c r="D65" s="5">
        <v>385</v>
      </c>
      <c r="E65" s="6">
        <v>249</v>
      </c>
    </row>
    <row r="66" spans="1:5" ht="21" hidden="1" x14ac:dyDescent="0.5">
      <c r="A66" s="4" t="s">
        <v>25</v>
      </c>
      <c r="B66" s="4" t="s">
        <v>9</v>
      </c>
      <c r="C66" s="4" t="s">
        <v>21</v>
      </c>
      <c r="D66" s="5">
        <v>4753</v>
      </c>
      <c r="E66" s="6">
        <v>246</v>
      </c>
    </row>
    <row r="67" spans="1:5" ht="21" hidden="1" x14ac:dyDescent="0.5">
      <c r="A67" s="7" t="s">
        <v>23</v>
      </c>
      <c r="B67" s="7" t="s">
        <v>17</v>
      </c>
      <c r="C67" s="7" t="s">
        <v>28</v>
      </c>
      <c r="D67" s="8">
        <v>4438</v>
      </c>
      <c r="E67" s="9">
        <v>246</v>
      </c>
    </row>
    <row r="68" spans="1:5" ht="21" hidden="1" x14ac:dyDescent="0.5">
      <c r="A68" s="7" t="s">
        <v>26</v>
      </c>
      <c r="B68" s="7" t="s">
        <v>14</v>
      </c>
      <c r="C68" s="7" t="s">
        <v>21</v>
      </c>
      <c r="D68" s="8">
        <v>3094</v>
      </c>
      <c r="E68" s="9">
        <v>246</v>
      </c>
    </row>
    <row r="69" spans="1:5" ht="21" hidden="1" x14ac:dyDescent="0.5">
      <c r="A69" s="7" t="s">
        <v>11</v>
      </c>
      <c r="B69" s="7" t="s">
        <v>6</v>
      </c>
      <c r="C69" s="7" t="s">
        <v>42</v>
      </c>
      <c r="D69" s="8">
        <v>2856</v>
      </c>
      <c r="E69" s="9">
        <v>246</v>
      </c>
    </row>
    <row r="70" spans="1:5" ht="21" hidden="1" x14ac:dyDescent="0.5">
      <c r="A70" s="7" t="s">
        <v>11</v>
      </c>
      <c r="B70" s="7" t="s">
        <v>9</v>
      </c>
      <c r="C70" s="7" t="s">
        <v>37</v>
      </c>
      <c r="D70" s="8">
        <v>7833</v>
      </c>
      <c r="E70" s="9">
        <v>243</v>
      </c>
    </row>
    <row r="71" spans="1:5" ht="21" hidden="1" x14ac:dyDescent="0.5">
      <c r="A71" s="4" t="s">
        <v>23</v>
      </c>
      <c r="B71" s="4" t="s">
        <v>9</v>
      </c>
      <c r="C71" s="4" t="s">
        <v>36</v>
      </c>
      <c r="D71" s="5">
        <v>4585</v>
      </c>
      <c r="E71" s="6">
        <v>240</v>
      </c>
    </row>
    <row r="72" spans="1:5" ht="21" hidden="1" x14ac:dyDescent="0.5">
      <c r="A72" s="4" t="s">
        <v>13</v>
      </c>
      <c r="B72" s="4" t="s">
        <v>6</v>
      </c>
      <c r="C72" s="4" t="s">
        <v>7</v>
      </c>
      <c r="D72" s="5">
        <v>1526</v>
      </c>
      <c r="E72" s="6">
        <v>240</v>
      </c>
    </row>
    <row r="73" spans="1:5" ht="21" hidden="1" x14ac:dyDescent="0.5">
      <c r="A73" s="7" t="s">
        <v>25</v>
      </c>
      <c r="B73" s="7" t="s">
        <v>30</v>
      </c>
      <c r="C73" s="7" t="s">
        <v>22</v>
      </c>
      <c r="D73" s="8">
        <v>6279</v>
      </c>
      <c r="E73" s="9">
        <v>237</v>
      </c>
    </row>
    <row r="74" spans="1:5" ht="21" x14ac:dyDescent="0.5">
      <c r="A74" s="4" t="s">
        <v>5</v>
      </c>
      <c r="B74" s="4" t="s">
        <v>9</v>
      </c>
      <c r="C74" s="4" t="s">
        <v>10</v>
      </c>
      <c r="D74" s="5">
        <v>12348</v>
      </c>
      <c r="E74" s="6">
        <v>234</v>
      </c>
    </row>
    <row r="75" spans="1:5" ht="21" hidden="1" x14ac:dyDescent="0.5">
      <c r="A75" s="4" t="s">
        <v>27</v>
      </c>
      <c r="B75" s="4" t="s">
        <v>9</v>
      </c>
      <c r="C75" s="4" t="s">
        <v>18</v>
      </c>
      <c r="D75" s="5">
        <v>2464</v>
      </c>
      <c r="E75" s="6">
        <v>234</v>
      </c>
    </row>
    <row r="76" spans="1:5" ht="21" hidden="1" x14ac:dyDescent="0.5">
      <c r="A76" s="7" t="s">
        <v>8</v>
      </c>
      <c r="B76" s="7" t="s">
        <v>20</v>
      </c>
      <c r="C76" s="7" t="s">
        <v>34</v>
      </c>
      <c r="D76" s="8">
        <v>1701</v>
      </c>
      <c r="E76" s="9">
        <v>234</v>
      </c>
    </row>
    <row r="77" spans="1:5" ht="21" x14ac:dyDescent="0.5">
      <c r="A77" s="7" t="s">
        <v>13</v>
      </c>
      <c r="B77" s="7" t="s">
        <v>14</v>
      </c>
      <c r="C77" s="7" t="s">
        <v>31</v>
      </c>
      <c r="D77" s="8">
        <v>10311</v>
      </c>
      <c r="E77" s="9">
        <v>231</v>
      </c>
    </row>
    <row r="78" spans="1:5" ht="21" hidden="1" x14ac:dyDescent="0.5">
      <c r="A78" s="4" t="s">
        <v>13</v>
      </c>
      <c r="B78" s="4" t="s">
        <v>6</v>
      </c>
      <c r="C78" s="4" t="s">
        <v>37</v>
      </c>
      <c r="D78" s="5">
        <v>714</v>
      </c>
      <c r="E78" s="6">
        <v>231</v>
      </c>
    </row>
    <row r="79" spans="1:5" ht="21" hidden="1" x14ac:dyDescent="0.5">
      <c r="A79" s="4" t="s">
        <v>35</v>
      </c>
      <c r="B79" s="4" t="s">
        <v>9</v>
      </c>
      <c r="C79" s="4" t="s">
        <v>41</v>
      </c>
      <c r="D79" s="5">
        <v>567</v>
      </c>
      <c r="E79" s="6">
        <v>228</v>
      </c>
    </row>
    <row r="80" spans="1:5" ht="21" hidden="1" x14ac:dyDescent="0.5">
      <c r="A80" s="4" t="s">
        <v>23</v>
      </c>
      <c r="B80" s="4" t="s">
        <v>6</v>
      </c>
      <c r="C80" s="4" t="s">
        <v>24</v>
      </c>
      <c r="D80" s="5">
        <v>6608</v>
      </c>
      <c r="E80" s="6">
        <v>225</v>
      </c>
    </row>
    <row r="81" spans="1:5" ht="21" hidden="1" x14ac:dyDescent="0.5">
      <c r="A81" s="7" t="s">
        <v>5</v>
      </c>
      <c r="B81" s="7" t="s">
        <v>17</v>
      </c>
      <c r="C81" s="7" t="s">
        <v>40</v>
      </c>
      <c r="D81" s="8">
        <v>3101</v>
      </c>
      <c r="E81" s="9">
        <v>225</v>
      </c>
    </row>
    <row r="82" spans="1:5" ht="21" hidden="1" x14ac:dyDescent="0.5">
      <c r="A82" s="7" t="s">
        <v>13</v>
      </c>
      <c r="B82" s="7" t="s">
        <v>30</v>
      </c>
      <c r="C82" s="7" t="s">
        <v>29</v>
      </c>
      <c r="D82" s="8">
        <v>1274</v>
      </c>
      <c r="E82" s="9">
        <v>225</v>
      </c>
    </row>
    <row r="83" spans="1:5" ht="21" hidden="1" x14ac:dyDescent="0.5">
      <c r="A83" s="7" t="s">
        <v>8</v>
      </c>
      <c r="B83" s="7" t="s">
        <v>30</v>
      </c>
      <c r="C83" s="7" t="s">
        <v>29</v>
      </c>
      <c r="D83" s="8">
        <v>2009</v>
      </c>
      <c r="E83" s="9">
        <v>219</v>
      </c>
    </row>
    <row r="84" spans="1:5" ht="21" hidden="1" x14ac:dyDescent="0.5">
      <c r="A84" s="7" t="s">
        <v>13</v>
      </c>
      <c r="B84" s="7" t="s">
        <v>9</v>
      </c>
      <c r="C84" s="7" t="s">
        <v>40</v>
      </c>
      <c r="D84" s="8">
        <v>7455</v>
      </c>
      <c r="E84" s="9">
        <v>216</v>
      </c>
    </row>
    <row r="85" spans="1:5" ht="21" hidden="1" x14ac:dyDescent="0.5">
      <c r="A85" s="4" t="s">
        <v>26</v>
      </c>
      <c r="B85" s="4" t="s">
        <v>17</v>
      </c>
      <c r="C85" s="4" t="s">
        <v>41</v>
      </c>
      <c r="D85" s="5">
        <v>7651</v>
      </c>
      <c r="E85" s="6">
        <v>213</v>
      </c>
    </row>
    <row r="86" spans="1:5" ht="21" hidden="1" x14ac:dyDescent="0.5">
      <c r="A86" s="7" t="s">
        <v>8</v>
      </c>
      <c r="B86" s="7" t="s">
        <v>20</v>
      </c>
      <c r="C86" s="7" t="s">
        <v>10</v>
      </c>
      <c r="D86" s="8">
        <v>3752</v>
      </c>
      <c r="E86" s="9">
        <v>213</v>
      </c>
    </row>
    <row r="87" spans="1:5" ht="21" hidden="1" x14ac:dyDescent="0.5">
      <c r="A87" s="4" t="s">
        <v>8</v>
      </c>
      <c r="B87" s="4" t="s">
        <v>17</v>
      </c>
      <c r="C87" s="4" t="s">
        <v>21</v>
      </c>
      <c r="D87" s="5">
        <v>8890</v>
      </c>
      <c r="E87" s="6">
        <v>210</v>
      </c>
    </row>
    <row r="88" spans="1:5" ht="21" hidden="1" x14ac:dyDescent="0.5">
      <c r="A88" s="7" t="s">
        <v>8</v>
      </c>
      <c r="B88" s="7" t="s">
        <v>9</v>
      </c>
      <c r="C88" s="7" t="s">
        <v>22</v>
      </c>
      <c r="D88" s="8">
        <v>5012</v>
      </c>
      <c r="E88" s="9">
        <v>210</v>
      </c>
    </row>
    <row r="89" spans="1:5" ht="21" hidden="1" x14ac:dyDescent="0.5">
      <c r="A89" s="7" t="s">
        <v>23</v>
      </c>
      <c r="B89" s="7" t="s">
        <v>6</v>
      </c>
      <c r="C89" s="7" t="s">
        <v>22</v>
      </c>
      <c r="D89" s="8">
        <v>9835</v>
      </c>
      <c r="E89" s="9">
        <v>207</v>
      </c>
    </row>
    <row r="90" spans="1:5" ht="21" hidden="1" x14ac:dyDescent="0.5">
      <c r="A90" s="4" t="s">
        <v>16</v>
      </c>
      <c r="B90" s="4" t="s">
        <v>30</v>
      </c>
      <c r="C90" s="4" t="s">
        <v>39</v>
      </c>
      <c r="D90" s="5">
        <v>4242</v>
      </c>
      <c r="E90" s="6">
        <v>207</v>
      </c>
    </row>
    <row r="91" spans="1:5" ht="21" hidden="1" x14ac:dyDescent="0.5">
      <c r="A91" s="7" t="s">
        <v>11</v>
      </c>
      <c r="B91" s="7" t="s">
        <v>6</v>
      </c>
      <c r="C91" s="7" t="s">
        <v>12</v>
      </c>
      <c r="D91" s="8">
        <v>259</v>
      </c>
      <c r="E91" s="9">
        <v>207</v>
      </c>
    </row>
    <row r="92" spans="1:5" ht="21" x14ac:dyDescent="0.5">
      <c r="A92" s="7" t="s">
        <v>11</v>
      </c>
      <c r="B92" s="7" t="s">
        <v>14</v>
      </c>
      <c r="C92" s="7" t="s">
        <v>39</v>
      </c>
      <c r="D92" s="8">
        <v>11522</v>
      </c>
      <c r="E92" s="9">
        <v>204</v>
      </c>
    </row>
    <row r="93" spans="1:5" ht="21" hidden="1" x14ac:dyDescent="0.5">
      <c r="A93" s="4" t="s">
        <v>35</v>
      </c>
      <c r="B93" s="4" t="s">
        <v>30</v>
      </c>
      <c r="C93" s="4" t="s">
        <v>36</v>
      </c>
      <c r="D93" s="5">
        <v>5355</v>
      </c>
      <c r="E93" s="6">
        <v>204</v>
      </c>
    </row>
    <row r="94" spans="1:5" ht="21" hidden="1" x14ac:dyDescent="0.5">
      <c r="A94" s="4" t="s">
        <v>11</v>
      </c>
      <c r="B94" s="4" t="s">
        <v>17</v>
      </c>
      <c r="C94" s="4" t="s">
        <v>15</v>
      </c>
      <c r="D94" s="5">
        <v>2639</v>
      </c>
      <c r="E94" s="6">
        <v>204</v>
      </c>
    </row>
    <row r="95" spans="1:5" ht="21" hidden="1" x14ac:dyDescent="0.5">
      <c r="A95" s="7" t="s">
        <v>8</v>
      </c>
      <c r="B95" s="7" t="s">
        <v>6</v>
      </c>
      <c r="C95" s="7" t="s">
        <v>36</v>
      </c>
      <c r="D95" s="8">
        <v>1771</v>
      </c>
      <c r="E95" s="9">
        <v>204</v>
      </c>
    </row>
    <row r="96" spans="1:5" ht="21" hidden="1" x14ac:dyDescent="0.5">
      <c r="A96" s="7" t="s">
        <v>13</v>
      </c>
      <c r="B96" s="7" t="s">
        <v>14</v>
      </c>
      <c r="C96" s="7" t="s">
        <v>42</v>
      </c>
      <c r="D96" s="8">
        <v>98</v>
      </c>
      <c r="E96" s="9">
        <v>204</v>
      </c>
    </row>
    <row r="97" spans="1:5" ht="21" x14ac:dyDescent="0.5">
      <c r="A97" s="7" t="s">
        <v>25</v>
      </c>
      <c r="B97" s="7" t="s">
        <v>9</v>
      </c>
      <c r="C97" s="7" t="s">
        <v>37</v>
      </c>
      <c r="D97" s="8">
        <v>13391</v>
      </c>
      <c r="E97" s="9">
        <v>201</v>
      </c>
    </row>
    <row r="98" spans="1:5" ht="21" hidden="1" x14ac:dyDescent="0.5">
      <c r="A98" s="4" t="s">
        <v>26</v>
      </c>
      <c r="B98" s="4" t="s">
        <v>6</v>
      </c>
      <c r="C98" s="4" t="s">
        <v>28</v>
      </c>
      <c r="D98" s="5">
        <v>9926</v>
      </c>
      <c r="E98" s="6">
        <v>201</v>
      </c>
    </row>
    <row r="99" spans="1:5" ht="21" hidden="1" x14ac:dyDescent="0.5">
      <c r="A99" s="4" t="s">
        <v>25</v>
      </c>
      <c r="B99" s="4" t="s">
        <v>30</v>
      </c>
      <c r="C99" s="4" t="s">
        <v>37</v>
      </c>
      <c r="D99" s="5">
        <v>7280</v>
      </c>
      <c r="E99" s="6">
        <v>201</v>
      </c>
    </row>
    <row r="100" spans="1:5" ht="21" hidden="1" x14ac:dyDescent="0.5">
      <c r="A100" s="4" t="s">
        <v>5</v>
      </c>
      <c r="B100" s="4" t="s">
        <v>14</v>
      </c>
      <c r="C100" s="4" t="s">
        <v>31</v>
      </c>
      <c r="D100" s="5">
        <v>4424</v>
      </c>
      <c r="E100" s="6">
        <v>201</v>
      </c>
    </row>
    <row r="101" spans="1:5" ht="21" hidden="1" x14ac:dyDescent="0.5">
      <c r="A101" s="7" t="s">
        <v>23</v>
      </c>
      <c r="B101" s="7" t="s">
        <v>17</v>
      </c>
      <c r="C101" s="7" t="s">
        <v>39</v>
      </c>
      <c r="D101" s="8">
        <v>966</v>
      </c>
      <c r="E101" s="9">
        <v>198</v>
      </c>
    </row>
    <row r="102" spans="1:5" ht="21" hidden="1" x14ac:dyDescent="0.5">
      <c r="A102" s="7" t="s">
        <v>35</v>
      </c>
      <c r="B102" s="7" t="s">
        <v>9</v>
      </c>
      <c r="C102" s="7" t="s">
        <v>33</v>
      </c>
      <c r="D102" s="8">
        <v>1974</v>
      </c>
      <c r="E102" s="9">
        <v>195</v>
      </c>
    </row>
    <row r="103" spans="1:5" ht="21" hidden="1" x14ac:dyDescent="0.5">
      <c r="A103" s="7" t="s">
        <v>8</v>
      </c>
      <c r="B103" s="7" t="s">
        <v>6</v>
      </c>
      <c r="C103" s="7" t="s">
        <v>22</v>
      </c>
      <c r="D103" s="8">
        <v>1890</v>
      </c>
      <c r="E103" s="9">
        <v>195</v>
      </c>
    </row>
    <row r="104" spans="1:5" ht="21" hidden="1" x14ac:dyDescent="0.5">
      <c r="A104" s="7" t="s">
        <v>25</v>
      </c>
      <c r="B104" s="7" t="s">
        <v>30</v>
      </c>
      <c r="C104" s="7" t="s">
        <v>36</v>
      </c>
      <c r="D104" s="8">
        <v>861</v>
      </c>
      <c r="E104" s="9">
        <v>195</v>
      </c>
    </row>
    <row r="105" spans="1:5" ht="21" hidden="1" x14ac:dyDescent="0.5">
      <c r="A105" s="7" t="s">
        <v>13</v>
      </c>
      <c r="B105" s="7" t="s">
        <v>14</v>
      </c>
      <c r="C105" s="7" t="s">
        <v>36</v>
      </c>
      <c r="D105" s="8">
        <v>1925</v>
      </c>
      <c r="E105" s="9">
        <v>192</v>
      </c>
    </row>
    <row r="106" spans="1:5" ht="21" hidden="1" x14ac:dyDescent="0.5">
      <c r="A106" s="4" t="s">
        <v>23</v>
      </c>
      <c r="B106" s="4" t="s">
        <v>30</v>
      </c>
      <c r="C106" s="4" t="s">
        <v>38</v>
      </c>
      <c r="D106" s="5">
        <v>8862</v>
      </c>
      <c r="E106" s="6">
        <v>189</v>
      </c>
    </row>
    <row r="107" spans="1:5" ht="21" hidden="1" x14ac:dyDescent="0.5">
      <c r="A107" s="7" t="s">
        <v>16</v>
      </c>
      <c r="B107" s="7" t="s">
        <v>6</v>
      </c>
      <c r="C107" s="7" t="s">
        <v>34</v>
      </c>
      <c r="D107" s="8">
        <v>4949</v>
      </c>
      <c r="E107" s="9">
        <v>189</v>
      </c>
    </row>
    <row r="108" spans="1:5" ht="21" hidden="1" x14ac:dyDescent="0.5">
      <c r="A108" s="4" t="s">
        <v>11</v>
      </c>
      <c r="B108" s="4" t="s">
        <v>14</v>
      </c>
      <c r="C108" s="4" t="s">
        <v>10</v>
      </c>
      <c r="D108" s="5">
        <v>2954</v>
      </c>
      <c r="E108" s="6">
        <v>189</v>
      </c>
    </row>
    <row r="109" spans="1:5" ht="21" hidden="1" x14ac:dyDescent="0.5">
      <c r="A109" s="7" t="s">
        <v>11</v>
      </c>
      <c r="B109" s="7" t="s">
        <v>30</v>
      </c>
      <c r="C109" s="7" t="s">
        <v>29</v>
      </c>
      <c r="D109" s="8">
        <v>938</v>
      </c>
      <c r="E109" s="9">
        <v>189</v>
      </c>
    </row>
    <row r="110" spans="1:5" ht="21" hidden="1" x14ac:dyDescent="0.5">
      <c r="A110" s="4" t="s">
        <v>13</v>
      </c>
      <c r="B110" s="4" t="s">
        <v>9</v>
      </c>
      <c r="C110" s="4" t="s">
        <v>37</v>
      </c>
      <c r="D110" s="5">
        <v>2114</v>
      </c>
      <c r="E110" s="6">
        <v>186</v>
      </c>
    </row>
    <row r="111" spans="1:5" ht="21" hidden="1" x14ac:dyDescent="0.5">
      <c r="A111" s="4" t="s">
        <v>8</v>
      </c>
      <c r="B111" s="4" t="s">
        <v>17</v>
      </c>
      <c r="C111" s="4" t="s">
        <v>7</v>
      </c>
      <c r="D111" s="5">
        <v>7021</v>
      </c>
      <c r="E111" s="6">
        <v>183</v>
      </c>
    </row>
    <row r="112" spans="1:5" ht="21" hidden="1" x14ac:dyDescent="0.5">
      <c r="A112" s="7" t="s">
        <v>26</v>
      </c>
      <c r="B112" s="7" t="s">
        <v>20</v>
      </c>
      <c r="C112" s="7" t="s">
        <v>40</v>
      </c>
      <c r="D112" s="8">
        <v>6580</v>
      </c>
      <c r="E112" s="9">
        <v>183</v>
      </c>
    </row>
    <row r="113" spans="1:5" ht="21" hidden="1" x14ac:dyDescent="0.5">
      <c r="A113" s="4" t="s">
        <v>16</v>
      </c>
      <c r="B113" s="4" t="s">
        <v>9</v>
      </c>
      <c r="C113" s="4" t="s">
        <v>39</v>
      </c>
      <c r="D113" s="5">
        <v>3864</v>
      </c>
      <c r="E113" s="6">
        <v>177</v>
      </c>
    </row>
    <row r="114" spans="1:5" ht="21" hidden="1" x14ac:dyDescent="0.5">
      <c r="A114" s="4" t="s">
        <v>23</v>
      </c>
      <c r="B114" s="4" t="s">
        <v>14</v>
      </c>
      <c r="C114" s="4" t="s">
        <v>15</v>
      </c>
      <c r="D114" s="5">
        <v>2646</v>
      </c>
      <c r="E114" s="6">
        <v>177</v>
      </c>
    </row>
    <row r="115" spans="1:5" ht="21" hidden="1" x14ac:dyDescent="0.5">
      <c r="A115" s="4" t="s">
        <v>13</v>
      </c>
      <c r="B115" s="4" t="s">
        <v>6</v>
      </c>
      <c r="C115" s="4" t="s">
        <v>42</v>
      </c>
      <c r="D115" s="5">
        <v>2324</v>
      </c>
      <c r="E115" s="6">
        <v>177</v>
      </c>
    </row>
    <row r="116" spans="1:5" ht="21" hidden="1" x14ac:dyDescent="0.5">
      <c r="A116" s="7" t="s">
        <v>13</v>
      </c>
      <c r="B116" s="7" t="s">
        <v>30</v>
      </c>
      <c r="C116" s="7" t="s">
        <v>19</v>
      </c>
      <c r="D116" s="8">
        <v>7847</v>
      </c>
      <c r="E116" s="9">
        <v>174</v>
      </c>
    </row>
    <row r="117" spans="1:5" ht="21" hidden="1" x14ac:dyDescent="0.5">
      <c r="A117" s="4" t="s">
        <v>13</v>
      </c>
      <c r="B117" s="4" t="s">
        <v>14</v>
      </c>
      <c r="C117" s="4" t="s">
        <v>7</v>
      </c>
      <c r="D117" s="5">
        <v>6118</v>
      </c>
      <c r="E117" s="6">
        <v>174</v>
      </c>
    </row>
    <row r="118" spans="1:5" ht="21" hidden="1" x14ac:dyDescent="0.5">
      <c r="A118" s="7" t="s">
        <v>5</v>
      </c>
      <c r="B118" s="7" t="s">
        <v>9</v>
      </c>
      <c r="C118" s="7" t="s">
        <v>29</v>
      </c>
      <c r="D118" s="8">
        <v>4725</v>
      </c>
      <c r="E118" s="9">
        <v>174</v>
      </c>
    </row>
    <row r="119" spans="1:5" ht="21" hidden="1" x14ac:dyDescent="0.5">
      <c r="A119" s="4" t="s">
        <v>11</v>
      </c>
      <c r="B119" s="4" t="s">
        <v>30</v>
      </c>
      <c r="C119" s="4" t="s">
        <v>28</v>
      </c>
      <c r="D119" s="5">
        <v>707</v>
      </c>
      <c r="E119" s="6">
        <v>174</v>
      </c>
    </row>
    <row r="120" spans="1:5" ht="21" hidden="1" x14ac:dyDescent="0.5">
      <c r="A120" s="7" t="s">
        <v>27</v>
      </c>
      <c r="B120" s="7" t="s">
        <v>17</v>
      </c>
      <c r="C120" s="7" t="s">
        <v>42</v>
      </c>
      <c r="D120" s="8">
        <v>4956</v>
      </c>
      <c r="E120" s="9">
        <v>171</v>
      </c>
    </row>
    <row r="121" spans="1:5" ht="21" hidden="1" x14ac:dyDescent="0.5">
      <c r="A121" s="4" t="s">
        <v>25</v>
      </c>
      <c r="B121" s="4" t="s">
        <v>17</v>
      </c>
      <c r="C121" s="4" t="s">
        <v>38</v>
      </c>
      <c r="D121" s="5">
        <v>4018</v>
      </c>
      <c r="E121" s="6">
        <v>171</v>
      </c>
    </row>
    <row r="122" spans="1:5" ht="21" hidden="1" x14ac:dyDescent="0.5">
      <c r="A122" s="4" t="s">
        <v>25</v>
      </c>
      <c r="B122" s="4" t="s">
        <v>20</v>
      </c>
      <c r="C122" s="4" t="s">
        <v>36</v>
      </c>
      <c r="D122" s="5">
        <v>5474</v>
      </c>
      <c r="E122" s="6">
        <v>168</v>
      </c>
    </row>
    <row r="123" spans="1:5" ht="21" hidden="1" x14ac:dyDescent="0.5">
      <c r="A123" s="7" t="s">
        <v>8</v>
      </c>
      <c r="B123" s="7" t="s">
        <v>9</v>
      </c>
      <c r="C123" s="7" t="s">
        <v>32</v>
      </c>
      <c r="D123" s="8">
        <v>2023</v>
      </c>
      <c r="E123" s="9">
        <v>168</v>
      </c>
    </row>
    <row r="124" spans="1:5" ht="21" hidden="1" x14ac:dyDescent="0.5">
      <c r="A124" s="4" t="s">
        <v>27</v>
      </c>
      <c r="B124" s="4" t="s">
        <v>17</v>
      </c>
      <c r="C124" s="4" t="s">
        <v>29</v>
      </c>
      <c r="D124" s="5">
        <v>21</v>
      </c>
      <c r="E124" s="6">
        <v>168</v>
      </c>
    </row>
    <row r="125" spans="1:5" ht="21" hidden="1" x14ac:dyDescent="0.5">
      <c r="A125" s="7" t="s">
        <v>27</v>
      </c>
      <c r="B125" s="7" t="s">
        <v>14</v>
      </c>
      <c r="C125" s="7" t="s">
        <v>34</v>
      </c>
      <c r="D125" s="8">
        <v>3773</v>
      </c>
      <c r="E125" s="9">
        <v>165</v>
      </c>
    </row>
    <row r="126" spans="1:5" ht="21" hidden="1" x14ac:dyDescent="0.5">
      <c r="A126" s="7" t="s">
        <v>26</v>
      </c>
      <c r="B126" s="7" t="s">
        <v>17</v>
      </c>
      <c r="C126" s="7" t="s">
        <v>33</v>
      </c>
      <c r="D126" s="8">
        <v>9443</v>
      </c>
      <c r="E126" s="9">
        <v>162</v>
      </c>
    </row>
    <row r="127" spans="1:5" ht="21" hidden="1" x14ac:dyDescent="0.5">
      <c r="A127" s="4" t="s">
        <v>5</v>
      </c>
      <c r="B127" s="4" t="s">
        <v>30</v>
      </c>
      <c r="C127" s="4" t="s">
        <v>36</v>
      </c>
      <c r="D127" s="5">
        <v>4018</v>
      </c>
      <c r="E127" s="6">
        <v>162</v>
      </c>
    </row>
    <row r="128" spans="1:5" ht="21" hidden="1" x14ac:dyDescent="0.5">
      <c r="A128" s="7" t="s">
        <v>27</v>
      </c>
      <c r="B128" s="7" t="s">
        <v>14</v>
      </c>
      <c r="C128" s="7" t="s">
        <v>40</v>
      </c>
      <c r="D128" s="8">
        <v>973</v>
      </c>
      <c r="E128" s="9">
        <v>162</v>
      </c>
    </row>
    <row r="129" spans="1:5" ht="21" hidden="1" x14ac:dyDescent="0.5">
      <c r="A129" s="7" t="s">
        <v>5</v>
      </c>
      <c r="B129" s="7" t="s">
        <v>30</v>
      </c>
      <c r="C129" s="7" t="s">
        <v>19</v>
      </c>
      <c r="D129" s="8">
        <v>3794</v>
      </c>
      <c r="E129" s="9">
        <v>159</v>
      </c>
    </row>
    <row r="130" spans="1:5" ht="21" hidden="1" x14ac:dyDescent="0.5">
      <c r="A130" s="4" t="s">
        <v>11</v>
      </c>
      <c r="B130" s="4" t="s">
        <v>9</v>
      </c>
      <c r="C130" s="4" t="s">
        <v>42</v>
      </c>
      <c r="D130" s="5">
        <v>98</v>
      </c>
      <c r="E130" s="6">
        <v>159</v>
      </c>
    </row>
    <row r="131" spans="1:5" ht="21" hidden="1" x14ac:dyDescent="0.5">
      <c r="A131" s="7" t="s">
        <v>5</v>
      </c>
      <c r="B131" s="7" t="s">
        <v>30</v>
      </c>
      <c r="C131" s="7" t="s">
        <v>28</v>
      </c>
      <c r="D131" s="8">
        <v>5019</v>
      </c>
      <c r="E131" s="9">
        <v>156</v>
      </c>
    </row>
    <row r="132" spans="1:5" ht="21" hidden="1" x14ac:dyDescent="0.5">
      <c r="A132" s="7" t="s">
        <v>16</v>
      </c>
      <c r="B132" s="7" t="s">
        <v>14</v>
      </c>
      <c r="C132" s="7" t="s">
        <v>28</v>
      </c>
      <c r="D132" s="8">
        <v>4970</v>
      </c>
      <c r="E132" s="9">
        <v>156</v>
      </c>
    </row>
    <row r="133" spans="1:5" ht="21" hidden="1" x14ac:dyDescent="0.5">
      <c r="A133" s="7" t="s">
        <v>11</v>
      </c>
      <c r="B133" s="7" t="s">
        <v>6</v>
      </c>
      <c r="C133" s="7" t="s">
        <v>18</v>
      </c>
      <c r="D133" s="8">
        <v>4305</v>
      </c>
      <c r="E133" s="9">
        <v>156</v>
      </c>
    </row>
    <row r="134" spans="1:5" ht="21" hidden="1" x14ac:dyDescent="0.5">
      <c r="A134" s="7" t="s">
        <v>26</v>
      </c>
      <c r="B134" s="7" t="s">
        <v>20</v>
      </c>
      <c r="C134" s="7" t="s">
        <v>34</v>
      </c>
      <c r="D134" s="8">
        <v>4417</v>
      </c>
      <c r="E134" s="9">
        <v>153</v>
      </c>
    </row>
    <row r="135" spans="1:5" ht="21" x14ac:dyDescent="0.5">
      <c r="A135" s="4" t="s">
        <v>11</v>
      </c>
      <c r="B135" s="4" t="s">
        <v>30</v>
      </c>
      <c r="C135" s="4" t="s">
        <v>40</v>
      </c>
      <c r="D135" s="5">
        <v>14329</v>
      </c>
      <c r="E135" s="6">
        <v>150</v>
      </c>
    </row>
    <row r="136" spans="1:5" ht="21" hidden="1" x14ac:dyDescent="0.5">
      <c r="A136" s="7" t="s">
        <v>8</v>
      </c>
      <c r="B136" s="7" t="s">
        <v>14</v>
      </c>
      <c r="C136" s="7" t="s">
        <v>34</v>
      </c>
      <c r="D136" s="8">
        <v>5019</v>
      </c>
      <c r="E136" s="9">
        <v>150</v>
      </c>
    </row>
    <row r="137" spans="1:5" ht="21" hidden="1" x14ac:dyDescent="0.5">
      <c r="A137" s="4" t="s">
        <v>16</v>
      </c>
      <c r="B137" s="4" t="s">
        <v>30</v>
      </c>
      <c r="C137" s="4" t="s">
        <v>28</v>
      </c>
      <c r="D137" s="5">
        <v>3759</v>
      </c>
      <c r="E137" s="6">
        <v>150</v>
      </c>
    </row>
    <row r="138" spans="1:5" ht="21" hidden="1" x14ac:dyDescent="0.5">
      <c r="A138" s="4" t="s">
        <v>8</v>
      </c>
      <c r="B138" s="4" t="s">
        <v>6</v>
      </c>
      <c r="C138" s="4" t="s">
        <v>7</v>
      </c>
      <c r="D138" s="5">
        <v>42</v>
      </c>
      <c r="E138" s="6">
        <v>150</v>
      </c>
    </row>
    <row r="139" spans="1:5" ht="21" hidden="1" x14ac:dyDescent="0.5">
      <c r="A139" s="4" t="s">
        <v>11</v>
      </c>
      <c r="B139" s="4" t="s">
        <v>9</v>
      </c>
      <c r="C139" s="4" t="s">
        <v>12</v>
      </c>
      <c r="D139" s="5">
        <v>959</v>
      </c>
      <c r="E139" s="6">
        <v>147</v>
      </c>
    </row>
    <row r="140" spans="1:5" ht="21" hidden="1" x14ac:dyDescent="0.5">
      <c r="A140" s="4" t="s">
        <v>26</v>
      </c>
      <c r="B140" s="4" t="s">
        <v>17</v>
      </c>
      <c r="C140" s="4" t="s">
        <v>40</v>
      </c>
      <c r="D140" s="5">
        <v>6027</v>
      </c>
      <c r="E140" s="6">
        <v>144</v>
      </c>
    </row>
    <row r="141" spans="1:5" ht="21" hidden="1" x14ac:dyDescent="0.5">
      <c r="A141" s="7" t="s">
        <v>27</v>
      </c>
      <c r="B141" s="7" t="s">
        <v>6</v>
      </c>
      <c r="C141" s="7" t="s">
        <v>28</v>
      </c>
      <c r="D141" s="8">
        <v>3983</v>
      </c>
      <c r="E141" s="9">
        <v>144</v>
      </c>
    </row>
    <row r="142" spans="1:5" ht="21" hidden="1" x14ac:dyDescent="0.5">
      <c r="A142" s="7" t="s">
        <v>11</v>
      </c>
      <c r="B142" s="7" t="s">
        <v>9</v>
      </c>
      <c r="C142" s="7" t="s">
        <v>39</v>
      </c>
      <c r="D142" s="8">
        <v>2429</v>
      </c>
      <c r="E142" s="9">
        <v>144</v>
      </c>
    </row>
    <row r="143" spans="1:5" ht="21" hidden="1" x14ac:dyDescent="0.5">
      <c r="A143" s="4" t="s">
        <v>13</v>
      </c>
      <c r="B143" s="4" t="s">
        <v>30</v>
      </c>
      <c r="C143" s="4" t="s">
        <v>22</v>
      </c>
      <c r="D143" s="5">
        <v>336</v>
      </c>
      <c r="E143" s="6">
        <v>144</v>
      </c>
    </row>
    <row r="144" spans="1:5" ht="21" hidden="1" x14ac:dyDescent="0.5">
      <c r="A144" s="4" t="s">
        <v>35</v>
      </c>
      <c r="B144" s="4" t="s">
        <v>20</v>
      </c>
      <c r="C144" s="4" t="s">
        <v>22</v>
      </c>
      <c r="D144" s="5">
        <v>2205</v>
      </c>
      <c r="E144" s="6">
        <v>141</v>
      </c>
    </row>
    <row r="145" spans="1:5" ht="21" hidden="1" x14ac:dyDescent="0.5">
      <c r="A145" s="4" t="s">
        <v>26</v>
      </c>
      <c r="B145" s="4" t="s">
        <v>17</v>
      </c>
      <c r="C145" s="4" t="s">
        <v>22</v>
      </c>
      <c r="D145" s="5">
        <v>1568</v>
      </c>
      <c r="E145" s="6">
        <v>141</v>
      </c>
    </row>
    <row r="146" spans="1:5" ht="21" x14ac:dyDescent="0.5">
      <c r="A146" s="4" t="s">
        <v>26</v>
      </c>
      <c r="B146" s="4" t="s">
        <v>6</v>
      </c>
      <c r="C146" s="4" t="s">
        <v>15</v>
      </c>
      <c r="D146" s="5">
        <v>11571</v>
      </c>
      <c r="E146" s="6">
        <v>138</v>
      </c>
    </row>
    <row r="147" spans="1:5" ht="21" hidden="1" x14ac:dyDescent="0.5">
      <c r="A147" s="7" t="s">
        <v>23</v>
      </c>
      <c r="B147" s="7" t="s">
        <v>30</v>
      </c>
      <c r="C147" s="7" t="s">
        <v>33</v>
      </c>
      <c r="D147" s="8">
        <v>2205</v>
      </c>
      <c r="E147" s="9">
        <v>138</v>
      </c>
    </row>
    <row r="148" spans="1:5" ht="21" hidden="1" x14ac:dyDescent="0.5">
      <c r="A148" s="7" t="s">
        <v>5</v>
      </c>
      <c r="B148" s="7" t="s">
        <v>30</v>
      </c>
      <c r="C148" s="7" t="s">
        <v>39</v>
      </c>
      <c r="D148" s="8">
        <v>2289</v>
      </c>
      <c r="E148" s="9">
        <v>135</v>
      </c>
    </row>
    <row r="149" spans="1:5" ht="21" hidden="1" x14ac:dyDescent="0.5">
      <c r="A149" s="4" t="s">
        <v>16</v>
      </c>
      <c r="B149" s="4" t="s">
        <v>14</v>
      </c>
      <c r="C149" s="4" t="s">
        <v>32</v>
      </c>
      <c r="D149" s="5">
        <v>1400</v>
      </c>
      <c r="E149" s="6">
        <v>135</v>
      </c>
    </row>
    <row r="150" spans="1:5" ht="21" hidden="1" x14ac:dyDescent="0.5">
      <c r="A150" s="4" t="s">
        <v>16</v>
      </c>
      <c r="B150" s="4" t="s">
        <v>20</v>
      </c>
      <c r="C150" s="4" t="s">
        <v>19</v>
      </c>
      <c r="D150" s="5">
        <v>959</v>
      </c>
      <c r="E150" s="6">
        <v>135</v>
      </c>
    </row>
    <row r="151" spans="1:5" ht="21" hidden="1" x14ac:dyDescent="0.5">
      <c r="A151" s="7" t="s">
        <v>5</v>
      </c>
      <c r="B151" s="7" t="s">
        <v>17</v>
      </c>
      <c r="C151" s="7" t="s">
        <v>32</v>
      </c>
      <c r="D151" s="8">
        <v>0</v>
      </c>
      <c r="E151" s="9">
        <v>135</v>
      </c>
    </row>
    <row r="152" spans="1:5" ht="21" hidden="1" x14ac:dyDescent="0.5">
      <c r="A152" s="4" t="s">
        <v>13</v>
      </c>
      <c r="B152" s="4" t="s">
        <v>9</v>
      </c>
      <c r="C152" s="4" t="s">
        <v>39</v>
      </c>
      <c r="D152" s="5">
        <v>847</v>
      </c>
      <c r="E152" s="6">
        <v>129</v>
      </c>
    </row>
    <row r="153" spans="1:5" ht="21" hidden="1" x14ac:dyDescent="0.5">
      <c r="A153" s="4" t="s">
        <v>35</v>
      </c>
      <c r="B153" s="4" t="s">
        <v>20</v>
      </c>
      <c r="C153" s="4" t="s">
        <v>12</v>
      </c>
      <c r="D153" s="5">
        <v>6860</v>
      </c>
      <c r="E153" s="6">
        <v>126</v>
      </c>
    </row>
    <row r="154" spans="1:5" ht="21" hidden="1" x14ac:dyDescent="0.5">
      <c r="A154" s="7" t="s">
        <v>13</v>
      </c>
      <c r="B154" s="7" t="s">
        <v>30</v>
      </c>
      <c r="C154" s="7" t="s">
        <v>34</v>
      </c>
      <c r="D154" s="8">
        <v>4935</v>
      </c>
      <c r="E154" s="9">
        <v>126</v>
      </c>
    </row>
    <row r="155" spans="1:5" ht="21" hidden="1" x14ac:dyDescent="0.5">
      <c r="A155" s="7" t="s">
        <v>26</v>
      </c>
      <c r="B155" s="7" t="s">
        <v>17</v>
      </c>
      <c r="C155" s="7" t="s">
        <v>19</v>
      </c>
      <c r="D155" s="8">
        <v>4018</v>
      </c>
      <c r="E155" s="9">
        <v>126</v>
      </c>
    </row>
    <row r="156" spans="1:5" ht="21" hidden="1" x14ac:dyDescent="0.5">
      <c r="A156" s="7" t="s">
        <v>5</v>
      </c>
      <c r="B156" s="7" t="s">
        <v>9</v>
      </c>
      <c r="C156" s="7" t="s">
        <v>32</v>
      </c>
      <c r="D156" s="8">
        <v>1617</v>
      </c>
      <c r="E156" s="9">
        <v>126</v>
      </c>
    </row>
    <row r="157" spans="1:5" ht="21" hidden="1" x14ac:dyDescent="0.5">
      <c r="A157" s="4" t="s">
        <v>8</v>
      </c>
      <c r="B157" s="4" t="s">
        <v>9</v>
      </c>
      <c r="C157" s="4" t="s">
        <v>19</v>
      </c>
      <c r="D157" s="5">
        <v>357</v>
      </c>
      <c r="E157" s="6">
        <v>126</v>
      </c>
    </row>
    <row r="158" spans="1:5" ht="21" hidden="1" x14ac:dyDescent="0.5">
      <c r="A158" s="7" t="s">
        <v>16</v>
      </c>
      <c r="B158" s="7" t="s">
        <v>30</v>
      </c>
      <c r="C158" s="7" t="s">
        <v>10</v>
      </c>
      <c r="D158" s="8">
        <v>6734</v>
      </c>
      <c r="E158" s="9">
        <v>123</v>
      </c>
    </row>
    <row r="159" spans="1:5" ht="21" hidden="1" x14ac:dyDescent="0.5">
      <c r="A159" s="4" t="s">
        <v>16</v>
      </c>
      <c r="B159" s="4" t="s">
        <v>9</v>
      </c>
      <c r="C159" s="4" t="s">
        <v>7</v>
      </c>
      <c r="D159" s="5">
        <v>4781</v>
      </c>
      <c r="E159" s="6">
        <v>123</v>
      </c>
    </row>
    <row r="160" spans="1:5" ht="21" hidden="1" x14ac:dyDescent="0.5">
      <c r="A160" s="7" t="s">
        <v>13</v>
      </c>
      <c r="B160" s="7" t="s">
        <v>6</v>
      </c>
      <c r="C160" s="7" t="s">
        <v>33</v>
      </c>
      <c r="D160" s="8">
        <v>3388</v>
      </c>
      <c r="E160" s="9">
        <v>123</v>
      </c>
    </row>
    <row r="161" spans="1:5" ht="21" hidden="1" x14ac:dyDescent="0.5">
      <c r="A161" s="4" t="s">
        <v>16</v>
      </c>
      <c r="B161" s="4" t="s">
        <v>20</v>
      </c>
      <c r="C161" s="4" t="s">
        <v>31</v>
      </c>
      <c r="D161" s="5">
        <v>2317</v>
      </c>
      <c r="E161" s="6">
        <v>123</v>
      </c>
    </row>
    <row r="162" spans="1:5" ht="21" hidden="1" x14ac:dyDescent="0.5">
      <c r="A162" s="4" t="s">
        <v>35</v>
      </c>
      <c r="B162" s="4" t="s">
        <v>20</v>
      </c>
      <c r="C162" s="4" t="s">
        <v>31</v>
      </c>
      <c r="D162" s="5">
        <v>63</v>
      </c>
      <c r="E162" s="6">
        <v>123</v>
      </c>
    </row>
    <row r="163" spans="1:5" ht="21" hidden="1" x14ac:dyDescent="0.5">
      <c r="A163" s="7" t="s">
        <v>16</v>
      </c>
      <c r="B163" s="7" t="s">
        <v>14</v>
      </c>
      <c r="C163" s="7" t="s">
        <v>12</v>
      </c>
      <c r="D163" s="8">
        <v>10073</v>
      </c>
      <c r="E163" s="9">
        <v>120</v>
      </c>
    </row>
    <row r="164" spans="1:5" ht="21" hidden="1" x14ac:dyDescent="0.5">
      <c r="A164" s="7" t="s">
        <v>26</v>
      </c>
      <c r="B164" s="7" t="s">
        <v>30</v>
      </c>
      <c r="C164" s="7" t="s">
        <v>36</v>
      </c>
      <c r="D164" s="8">
        <v>7511</v>
      </c>
      <c r="E164" s="9">
        <v>120</v>
      </c>
    </row>
    <row r="165" spans="1:5" ht="21" hidden="1" x14ac:dyDescent="0.5">
      <c r="A165" s="4" t="s">
        <v>11</v>
      </c>
      <c r="B165" s="4" t="s">
        <v>20</v>
      </c>
      <c r="C165" s="4" t="s">
        <v>29</v>
      </c>
      <c r="D165" s="5">
        <v>2646</v>
      </c>
      <c r="E165" s="6">
        <v>120</v>
      </c>
    </row>
    <row r="166" spans="1:5" ht="21" hidden="1" x14ac:dyDescent="0.5">
      <c r="A166" s="7" t="s">
        <v>27</v>
      </c>
      <c r="B166" s="7" t="s">
        <v>30</v>
      </c>
      <c r="C166" s="7" t="s">
        <v>34</v>
      </c>
      <c r="D166" s="8">
        <v>2212</v>
      </c>
      <c r="E166" s="9">
        <v>117</v>
      </c>
    </row>
    <row r="167" spans="1:5" ht="21" hidden="1" x14ac:dyDescent="0.5">
      <c r="A167" s="4" t="s">
        <v>23</v>
      </c>
      <c r="B167" s="4" t="s">
        <v>14</v>
      </c>
      <c r="C167" s="4" t="s">
        <v>21</v>
      </c>
      <c r="D167" s="5">
        <v>2149</v>
      </c>
      <c r="E167" s="6">
        <v>117</v>
      </c>
    </row>
    <row r="168" spans="1:5" ht="21" hidden="1" x14ac:dyDescent="0.5">
      <c r="A168" s="4" t="s">
        <v>26</v>
      </c>
      <c r="B168" s="4" t="s">
        <v>17</v>
      </c>
      <c r="C168" s="4" t="s">
        <v>29</v>
      </c>
      <c r="D168" s="5">
        <v>2016</v>
      </c>
      <c r="E168" s="6">
        <v>117</v>
      </c>
    </row>
    <row r="169" spans="1:5" ht="21" hidden="1" x14ac:dyDescent="0.5">
      <c r="A169" s="7" t="s">
        <v>23</v>
      </c>
      <c r="B169" s="7" t="s">
        <v>9</v>
      </c>
      <c r="C169" s="7" t="s">
        <v>38</v>
      </c>
      <c r="D169" s="8">
        <v>2793</v>
      </c>
      <c r="E169" s="9">
        <v>114</v>
      </c>
    </row>
    <row r="170" spans="1:5" ht="21" hidden="1" x14ac:dyDescent="0.5">
      <c r="A170" s="4" t="s">
        <v>11</v>
      </c>
      <c r="B170" s="4" t="s">
        <v>14</v>
      </c>
      <c r="C170" s="4" t="s">
        <v>18</v>
      </c>
      <c r="D170" s="5">
        <v>2142</v>
      </c>
      <c r="E170" s="6">
        <v>114</v>
      </c>
    </row>
    <row r="171" spans="1:5" ht="21" hidden="1" x14ac:dyDescent="0.5">
      <c r="A171" s="4" t="s">
        <v>5</v>
      </c>
      <c r="B171" s="4" t="s">
        <v>6</v>
      </c>
      <c r="C171" s="4" t="s">
        <v>7</v>
      </c>
      <c r="D171" s="5">
        <v>1624</v>
      </c>
      <c r="E171" s="6">
        <v>114</v>
      </c>
    </row>
    <row r="172" spans="1:5" ht="21" hidden="1" x14ac:dyDescent="0.5">
      <c r="A172" s="4" t="s">
        <v>23</v>
      </c>
      <c r="B172" s="4" t="s">
        <v>6</v>
      </c>
      <c r="C172" s="4" t="s">
        <v>28</v>
      </c>
      <c r="D172" s="5">
        <v>4487</v>
      </c>
      <c r="E172" s="6">
        <v>111</v>
      </c>
    </row>
    <row r="173" spans="1:5" ht="21" hidden="1" x14ac:dyDescent="0.5">
      <c r="A173" s="4" t="s">
        <v>25</v>
      </c>
      <c r="B173" s="4" t="s">
        <v>14</v>
      </c>
      <c r="C173" s="4" t="s">
        <v>7</v>
      </c>
      <c r="D173" s="5">
        <v>1526</v>
      </c>
      <c r="E173" s="6">
        <v>105</v>
      </c>
    </row>
    <row r="174" spans="1:5" ht="21" hidden="1" x14ac:dyDescent="0.5">
      <c r="A174" s="4" t="s">
        <v>13</v>
      </c>
      <c r="B174" s="4" t="s">
        <v>6</v>
      </c>
      <c r="C174" s="4" t="s">
        <v>38</v>
      </c>
      <c r="D174" s="5">
        <v>6398</v>
      </c>
      <c r="E174" s="6">
        <v>102</v>
      </c>
    </row>
    <row r="175" spans="1:5" ht="21" hidden="1" x14ac:dyDescent="0.5">
      <c r="A175" s="7" t="s">
        <v>5</v>
      </c>
      <c r="B175" s="7" t="s">
        <v>20</v>
      </c>
      <c r="C175" s="7" t="s">
        <v>12</v>
      </c>
      <c r="D175" s="8">
        <v>6125</v>
      </c>
      <c r="E175" s="9">
        <v>102</v>
      </c>
    </row>
    <row r="176" spans="1:5" ht="21" hidden="1" x14ac:dyDescent="0.5">
      <c r="A176" s="7" t="s">
        <v>11</v>
      </c>
      <c r="B176" s="7" t="s">
        <v>20</v>
      </c>
      <c r="C176" s="7" t="s">
        <v>18</v>
      </c>
      <c r="D176" s="8">
        <v>3850</v>
      </c>
      <c r="E176" s="9">
        <v>102</v>
      </c>
    </row>
    <row r="177" spans="1:5" ht="21" hidden="1" x14ac:dyDescent="0.5">
      <c r="A177" s="4" t="s">
        <v>25</v>
      </c>
      <c r="B177" s="4" t="s">
        <v>30</v>
      </c>
      <c r="C177" s="4" t="s">
        <v>32</v>
      </c>
      <c r="D177" s="5">
        <v>2891</v>
      </c>
      <c r="E177" s="6">
        <v>102</v>
      </c>
    </row>
    <row r="178" spans="1:5" ht="21" hidden="1" x14ac:dyDescent="0.5">
      <c r="A178" s="7" t="s">
        <v>27</v>
      </c>
      <c r="B178" s="7" t="s">
        <v>17</v>
      </c>
      <c r="C178" s="7" t="s">
        <v>40</v>
      </c>
      <c r="D178" s="8">
        <v>1652</v>
      </c>
      <c r="E178" s="9">
        <v>102</v>
      </c>
    </row>
    <row r="179" spans="1:5" ht="21" hidden="1" x14ac:dyDescent="0.5">
      <c r="A179" s="4" t="s">
        <v>16</v>
      </c>
      <c r="B179" s="4" t="s">
        <v>6</v>
      </c>
      <c r="C179" s="4" t="s">
        <v>15</v>
      </c>
      <c r="D179" s="5">
        <v>1505</v>
      </c>
      <c r="E179" s="6">
        <v>102</v>
      </c>
    </row>
    <row r="180" spans="1:5" ht="21" hidden="1" x14ac:dyDescent="0.5">
      <c r="A180" s="7" t="s">
        <v>11</v>
      </c>
      <c r="B180" s="7" t="s">
        <v>20</v>
      </c>
      <c r="C180" s="7" t="s">
        <v>42</v>
      </c>
      <c r="D180" s="8">
        <v>2436</v>
      </c>
      <c r="E180" s="9">
        <v>99</v>
      </c>
    </row>
    <row r="181" spans="1:5" ht="21" hidden="1" x14ac:dyDescent="0.5">
      <c r="A181" s="4" t="s">
        <v>13</v>
      </c>
      <c r="B181" s="4" t="s">
        <v>9</v>
      </c>
      <c r="C181" s="4" t="s">
        <v>36</v>
      </c>
      <c r="D181" s="5">
        <v>609</v>
      </c>
      <c r="E181" s="6">
        <v>99</v>
      </c>
    </row>
    <row r="182" spans="1:5" ht="21" hidden="1" x14ac:dyDescent="0.5">
      <c r="A182" s="4" t="s">
        <v>11</v>
      </c>
      <c r="B182" s="4" t="s">
        <v>6</v>
      </c>
      <c r="C182" s="4" t="s">
        <v>33</v>
      </c>
      <c r="D182" s="5">
        <v>7273</v>
      </c>
      <c r="E182" s="6">
        <v>96</v>
      </c>
    </row>
    <row r="183" spans="1:5" ht="21" hidden="1" x14ac:dyDescent="0.5">
      <c r="A183" s="7" t="s">
        <v>35</v>
      </c>
      <c r="B183" s="7" t="s">
        <v>9</v>
      </c>
      <c r="C183" s="7" t="s">
        <v>24</v>
      </c>
      <c r="D183" s="8">
        <v>3472</v>
      </c>
      <c r="E183" s="9">
        <v>96</v>
      </c>
    </row>
    <row r="184" spans="1:5" ht="21" hidden="1" x14ac:dyDescent="0.5">
      <c r="A184" s="7" t="s">
        <v>23</v>
      </c>
      <c r="B184" s="7" t="s">
        <v>30</v>
      </c>
      <c r="C184" s="7" t="s">
        <v>18</v>
      </c>
      <c r="D184" s="8">
        <v>1568</v>
      </c>
      <c r="E184" s="9">
        <v>96</v>
      </c>
    </row>
    <row r="185" spans="1:5" ht="21" hidden="1" x14ac:dyDescent="0.5">
      <c r="A185" s="4" t="s">
        <v>5</v>
      </c>
      <c r="B185" s="4" t="s">
        <v>6</v>
      </c>
      <c r="C185" s="4" t="s">
        <v>39</v>
      </c>
      <c r="D185" s="5">
        <v>6132</v>
      </c>
      <c r="E185" s="6">
        <v>93</v>
      </c>
    </row>
    <row r="186" spans="1:5" ht="21" hidden="1" x14ac:dyDescent="0.5">
      <c r="A186" s="4" t="s">
        <v>27</v>
      </c>
      <c r="B186" s="4" t="s">
        <v>30</v>
      </c>
      <c r="C186" s="4" t="s">
        <v>28</v>
      </c>
      <c r="D186" s="5">
        <v>2919</v>
      </c>
      <c r="E186" s="6">
        <v>93</v>
      </c>
    </row>
    <row r="187" spans="1:5" ht="21" hidden="1" x14ac:dyDescent="0.5">
      <c r="A187" s="4" t="s">
        <v>11</v>
      </c>
      <c r="B187" s="4" t="s">
        <v>6</v>
      </c>
      <c r="C187" s="4" t="s">
        <v>34</v>
      </c>
      <c r="D187" s="5">
        <v>2737</v>
      </c>
      <c r="E187" s="6">
        <v>93</v>
      </c>
    </row>
    <row r="188" spans="1:5" ht="21" hidden="1" x14ac:dyDescent="0.5">
      <c r="A188" s="7" t="s">
        <v>25</v>
      </c>
      <c r="B188" s="7" t="s">
        <v>30</v>
      </c>
      <c r="C188" s="7" t="s">
        <v>19</v>
      </c>
      <c r="D188" s="8">
        <v>1652</v>
      </c>
      <c r="E188" s="9">
        <v>93</v>
      </c>
    </row>
    <row r="189" spans="1:5" ht="21" hidden="1" x14ac:dyDescent="0.5">
      <c r="A189" s="4" t="s">
        <v>35</v>
      </c>
      <c r="B189" s="4" t="s">
        <v>30</v>
      </c>
      <c r="C189" s="4" t="s">
        <v>18</v>
      </c>
      <c r="D189" s="5">
        <v>1428</v>
      </c>
      <c r="E189" s="6">
        <v>93</v>
      </c>
    </row>
    <row r="190" spans="1:5" ht="21" hidden="1" x14ac:dyDescent="0.5">
      <c r="A190" s="4" t="s">
        <v>5</v>
      </c>
      <c r="B190" s="4" t="s">
        <v>14</v>
      </c>
      <c r="C190" s="4" t="s">
        <v>19</v>
      </c>
      <c r="D190" s="5">
        <v>9772</v>
      </c>
      <c r="E190" s="6">
        <v>90</v>
      </c>
    </row>
    <row r="191" spans="1:5" ht="21" hidden="1" x14ac:dyDescent="0.5">
      <c r="A191" s="4" t="s">
        <v>11</v>
      </c>
      <c r="B191" s="4" t="s">
        <v>30</v>
      </c>
      <c r="C191" s="4" t="s">
        <v>34</v>
      </c>
      <c r="D191" s="5">
        <v>8155</v>
      </c>
      <c r="E191" s="6">
        <v>90</v>
      </c>
    </row>
    <row r="192" spans="1:5" ht="21" hidden="1" x14ac:dyDescent="0.5">
      <c r="A192" s="7" t="s">
        <v>5</v>
      </c>
      <c r="B192" s="7" t="s">
        <v>20</v>
      </c>
      <c r="C192" s="7" t="s">
        <v>18</v>
      </c>
      <c r="D192" s="8">
        <v>2541</v>
      </c>
      <c r="E192" s="9">
        <v>90</v>
      </c>
    </row>
    <row r="193" spans="1:5" ht="21" hidden="1" x14ac:dyDescent="0.5">
      <c r="A193" s="4" t="s">
        <v>11</v>
      </c>
      <c r="B193" s="4" t="s">
        <v>20</v>
      </c>
      <c r="C193" s="4" t="s">
        <v>19</v>
      </c>
      <c r="D193" s="5">
        <v>9506</v>
      </c>
      <c r="E193" s="6">
        <v>87</v>
      </c>
    </row>
    <row r="194" spans="1:5" ht="21" hidden="1" x14ac:dyDescent="0.5">
      <c r="A194" s="4" t="s">
        <v>16</v>
      </c>
      <c r="B194" s="4" t="s">
        <v>6</v>
      </c>
      <c r="C194" s="4" t="s">
        <v>21</v>
      </c>
      <c r="D194" s="5">
        <v>7693</v>
      </c>
      <c r="E194" s="6">
        <v>87</v>
      </c>
    </row>
    <row r="195" spans="1:5" ht="21" hidden="1" x14ac:dyDescent="0.5">
      <c r="A195" s="7" t="s">
        <v>35</v>
      </c>
      <c r="B195" s="7" t="s">
        <v>30</v>
      </c>
      <c r="C195" s="7" t="s">
        <v>28</v>
      </c>
      <c r="D195" s="8">
        <v>700</v>
      </c>
      <c r="E195" s="9">
        <v>87</v>
      </c>
    </row>
    <row r="196" spans="1:5" ht="21" hidden="1" x14ac:dyDescent="0.5">
      <c r="A196" s="4" t="s">
        <v>5</v>
      </c>
      <c r="B196" s="4" t="s">
        <v>20</v>
      </c>
      <c r="C196" s="4" t="s">
        <v>42</v>
      </c>
      <c r="D196" s="5">
        <v>609</v>
      </c>
      <c r="E196" s="6">
        <v>87</v>
      </c>
    </row>
    <row r="197" spans="1:5" ht="21" hidden="1" x14ac:dyDescent="0.5">
      <c r="A197" s="7" t="s">
        <v>8</v>
      </c>
      <c r="B197" s="7" t="s">
        <v>6</v>
      </c>
      <c r="C197" s="7" t="s">
        <v>41</v>
      </c>
      <c r="D197" s="8">
        <v>434</v>
      </c>
      <c r="E197" s="9">
        <v>87</v>
      </c>
    </row>
    <row r="198" spans="1:5" ht="21" hidden="1" x14ac:dyDescent="0.5">
      <c r="A198" s="7" t="s">
        <v>23</v>
      </c>
      <c r="B198" s="7" t="s">
        <v>14</v>
      </c>
      <c r="C198" s="7" t="s">
        <v>10</v>
      </c>
      <c r="D198" s="8">
        <v>280</v>
      </c>
      <c r="E198" s="9">
        <v>87</v>
      </c>
    </row>
    <row r="199" spans="1:5" ht="21" hidden="1" x14ac:dyDescent="0.5">
      <c r="A199" s="4" t="s">
        <v>13</v>
      </c>
      <c r="B199" s="4" t="s">
        <v>14</v>
      </c>
      <c r="C199" s="4" t="s">
        <v>10</v>
      </c>
      <c r="D199" s="5">
        <v>10304</v>
      </c>
      <c r="E199" s="6">
        <v>84</v>
      </c>
    </row>
    <row r="200" spans="1:5" ht="21" hidden="1" x14ac:dyDescent="0.5">
      <c r="A200" s="4" t="s">
        <v>25</v>
      </c>
      <c r="B200" s="4" t="s">
        <v>9</v>
      </c>
      <c r="C200" s="4" t="s">
        <v>22</v>
      </c>
      <c r="D200" s="5">
        <v>490</v>
      </c>
      <c r="E200" s="6">
        <v>84</v>
      </c>
    </row>
    <row r="201" spans="1:5" ht="21" hidden="1" x14ac:dyDescent="0.5">
      <c r="A201" s="4" t="s">
        <v>8</v>
      </c>
      <c r="B201" s="4" t="s">
        <v>20</v>
      </c>
      <c r="C201" s="4" t="s">
        <v>22</v>
      </c>
      <c r="D201" s="5">
        <v>168</v>
      </c>
      <c r="E201" s="6">
        <v>84</v>
      </c>
    </row>
    <row r="202" spans="1:5" ht="21" hidden="1" x14ac:dyDescent="0.5">
      <c r="A202" s="7" t="s">
        <v>26</v>
      </c>
      <c r="B202" s="7" t="s">
        <v>17</v>
      </c>
      <c r="C202" s="7" t="s">
        <v>39</v>
      </c>
      <c r="D202" s="8">
        <v>7812</v>
      </c>
      <c r="E202" s="9">
        <v>81</v>
      </c>
    </row>
    <row r="203" spans="1:5" ht="21" hidden="1" x14ac:dyDescent="0.5">
      <c r="A203" s="7" t="s">
        <v>25</v>
      </c>
      <c r="B203" s="7" t="s">
        <v>17</v>
      </c>
      <c r="C203" s="7" t="s">
        <v>22</v>
      </c>
      <c r="D203" s="8">
        <v>6909</v>
      </c>
      <c r="E203" s="9">
        <v>81</v>
      </c>
    </row>
    <row r="204" spans="1:5" ht="21" hidden="1" x14ac:dyDescent="0.5">
      <c r="A204" s="7" t="s">
        <v>8</v>
      </c>
      <c r="B204" s="7" t="s">
        <v>9</v>
      </c>
      <c r="C204" s="7" t="s">
        <v>7</v>
      </c>
      <c r="D204" s="8">
        <v>3598</v>
      </c>
      <c r="E204" s="9">
        <v>81</v>
      </c>
    </row>
    <row r="205" spans="1:5" ht="21" hidden="1" x14ac:dyDescent="0.5">
      <c r="A205" s="4" t="s">
        <v>16</v>
      </c>
      <c r="B205" s="4" t="s">
        <v>6</v>
      </c>
      <c r="C205" s="4" t="s">
        <v>7</v>
      </c>
      <c r="D205" s="5">
        <v>560</v>
      </c>
      <c r="E205" s="6">
        <v>81</v>
      </c>
    </row>
    <row r="206" spans="1:5" ht="21" hidden="1" x14ac:dyDescent="0.5">
      <c r="A206" s="4" t="s">
        <v>8</v>
      </c>
      <c r="B206" s="4" t="s">
        <v>20</v>
      </c>
      <c r="C206" s="4" t="s">
        <v>41</v>
      </c>
      <c r="D206" s="5">
        <v>6433</v>
      </c>
      <c r="E206" s="6">
        <v>78</v>
      </c>
    </row>
    <row r="207" spans="1:5" ht="21" hidden="1" x14ac:dyDescent="0.5">
      <c r="A207" s="7" t="s">
        <v>27</v>
      </c>
      <c r="B207" s="7" t="s">
        <v>9</v>
      </c>
      <c r="C207" s="7" t="s">
        <v>34</v>
      </c>
      <c r="D207" s="8">
        <v>2023</v>
      </c>
      <c r="E207" s="9">
        <v>78</v>
      </c>
    </row>
    <row r="208" spans="1:5" ht="21" hidden="1" x14ac:dyDescent="0.5">
      <c r="A208" s="4" t="s">
        <v>26</v>
      </c>
      <c r="B208" s="4" t="s">
        <v>14</v>
      </c>
      <c r="C208" s="4" t="s">
        <v>32</v>
      </c>
      <c r="D208" s="5">
        <v>8211</v>
      </c>
      <c r="E208" s="6">
        <v>75</v>
      </c>
    </row>
    <row r="209" spans="1:5" ht="21" hidden="1" x14ac:dyDescent="0.5">
      <c r="A209" s="4" t="s">
        <v>16</v>
      </c>
      <c r="B209" s="4" t="s">
        <v>30</v>
      </c>
      <c r="C209" s="4" t="s">
        <v>32</v>
      </c>
      <c r="D209" s="5">
        <v>3339</v>
      </c>
      <c r="E209" s="6">
        <v>75</v>
      </c>
    </row>
    <row r="210" spans="1:5" ht="21" hidden="1" x14ac:dyDescent="0.5">
      <c r="A210" s="4" t="s">
        <v>23</v>
      </c>
      <c r="B210" s="4" t="s">
        <v>30</v>
      </c>
      <c r="C210" s="4" t="s">
        <v>10</v>
      </c>
      <c r="D210" s="5">
        <v>3262</v>
      </c>
      <c r="E210" s="6">
        <v>75</v>
      </c>
    </row>
    <row r="211" spans="1:5" ht="21" hidden="1" x14ac:dyDescent="0.5">
      <c r="A211" s="4" t="s">
        <v>5</v>
      </c>
      <c r="B211" s="4" t="s">
        <v>30</v>
      </c>
      <c r="C211" s="4" t="s">
        <v>34</v>
      </c>
      <c r="D211" s="5">
        <v>2779</v>
      </c>
      <c r="E211" s="6">
        <v>75</v>
      </c>
    </row>
    <row r="212" spans="1:5" ht="21" hidden="1" x14ac:dyDescent="0.5">
      <c r="A212" s="7" t="s">
        <v>16</v>
      </c>
      <c r="B212" s="7" t="s">
        <v>30</v>
      </c>
      <c r="C212" s="7" t="s">
        <v>29</v>
      </c>
      <c r="D212" s="8">
        <v>2219</v>
      </c>
      <c r="E212" s="9">
        <v>75</v>
      </c>
    </row>
    <row r="213" spans="1:5" ht="21" hidden="1" x14ac:dyDescent="0.5">
      <c r="A213" s="4" t="s">
        <v>23</v>
      </c>
      <c r="B213" s="4" t="s">
        <v>20</v>
      </c>
      <c r="C213" s="4" t="s">
        <v>24</v>
      </c>
      <c r="D213" s="5">
        <v>1281</v>
      </c>
      <c r="E213" s="6">
        <v>75</v>
      </c>
    </row>
    <row r="214" spans="1:5" ht="21" hidden="1" x14ac:dyDescent="0.5">
      <c r="A214" s="7" t="s">
        <v>35</v>
      </c>
      <c r="B214" s="7" t="s">
        <v>14</v>
      </c>
      <c r="C214" s="7" t="s">
        <v>31</v>
      </c>
      <c r="D214" s="8">
        <v>945</v>
      </c>
      <c r="E214" s="9">
        <v>75</v>
      </c>
    </row>
    <row r="215" spans="1:5" ht="21" hidden="1" x14ac:dyDescent="0.5">
      <c r="A215" s="4" t="s">
        <v>25</v>
      </c>
      <c r="B215" s="4" t="s">
        <v>6</v>
      </c>
      <c r="C215" s="4" t="s">
        <v>22</v>
      </c>
      <c r="D215" s="5">
        <v>518</v>
      </c>
      <c r="E215" s="6">
        <v>75</v>
      </c>
    </row>
    <row r="216" spans="1:5" ht="21" hidden="1" x14ac:dyDescent="0.5">
      <c r="A216" s="7" t="s">
        <v>16</v>
      </c>
      <c r="B216" s="7" t="s">
        <v>20</v>
      </c>
      <c r="C216" s="7" t="s">
        <v>18</v>
      </c>
      <c r="D216" s="8">
        <v>469</v>
      </c>
      <c r="E216" s="9">
        <v>75</v>
      </c>
    </row>
    <row r="217" spans="1:5" ht="21" hidden="1" x14ac:dyDescent="0.5">
      <c r="A217" s="4" t="s">
        <v>13</v>
      </c>
      <c r="B217" s="4" t="s">
        <v>17</v>
      </c>
      <c r="C217" s="4" t="s">
        <v>24</v>
      </c>
      <c r="D217" s="5">
        <v>3976</v>
      </c>
      <c r="E217" s="6">
        <v>72</v>
      </c>
    </row>
    <row r="218" spans="1:5" ht="21" hidden="1" x14ac:dyDescent="0.5">
      <c r="A218" s="7" t="s">
        <v>11</v>
      </c>
      <c r="B218" s="7" t="s">
        <v>17</v>
      </c>
      <c r="C218" s="7" t="s">
        <v>18</v>
      </c>
      <c r="D218" s="8">
        <v>3192</v>
      </c>
      <c r="E218" s="9">
        <v>72</v>
      </c>
    </row>
    <row r="219" spans="1:5" ht="21" hidden="1" x14ac:dyDescent="0.5">
      <c r="A219" s="4" t="s">
        <v>35</v>
      </c>
      <c r="B219" s="4" t="s">
        <v>14</v>
      </c>
      <c r="C219" s="4" t="s">
        <v>39</v>
      </c>
      <c r="D219" s="5">
        <v>1407</v>
      </c>
      <c r="E219" s="6">
        <v>72</v>
      </c>
    </row>
    <row r="220" spans="1:5" ht="21" hidden="1" x14ac:dyDescent="0.5">
      <c r="A220" s="4" t="s">
        <v>13</v>
      </c>
      <c r="B220" s="4" t="s">
        <v>9</v>
      </c>
      <c r="C220" s="4" t="s">
        <v>31</v>
      </c>
      <c r="D220" s="5">
        <v>4760</v>
      </c>
      <c r="E220" s="6">
        <v>69</v>
      </c>
    </row>
    <row r="221" spans="1:5" ht="21" hidden="1" x14ac:dyDescent="0.5">
      <c r="A221" s="7" t="s">
        <v>27</v>
      </c>
      <c r="B221" s="7" t="s">
        <v>9</v>
      </c>
      <c r="C221" s="7" t="s">
        <v>32</v>
      </c>
      <c r="D221" s="8">
        <v>2114</v>
      </c>
      <c r="E221" s="9">
        <v>66</v>
      </c>
    </row>
    <row r="222" spans="1:5" ht="21" hidden="1" x14ac:dyDescent="0.5">
      <c r="A222" s="7" t="s">
        <v>25</v>
      </c>
      <c r="B222" s="7" t="s">
        <v>14</v>
      </c>
      <c r="C222" s="7" t="s">
        <v>31</v>
      </c>
      <c r="D222" s="8">
        <v>6146</v>
      </c>
      <c r="E222" s="9">
        <v>63</v>
      </c>
    </row>
    <row r="223" spans="1:5" ht="21" hidden="1" x14ac:dyDescent="0.5">
      <c r="A223" s="4" t="s">
        <v>23</v>
      </c>
      <c r="B223" s="4" t="s">
        <v>9</v>
      </c>
      <c r="C223" s="4" t="s">
        <v>24</v>
      </c>
      <c r="D223" s="5">
        <v>4606</v>
      </c>
      <c r="E223" s="6">
        <v>63</v>
      </c>
    </row>
    <row r="224" spans="1:5" ht="21" hidden="1" x14ac:dyDescent="0.5">
      <c r="A224" s="7" t="s">
        <v>8</v>
      </c>
      <c r="B224" s="7" t="s">
        <v>20</v>
      </c>
      <c r="C224" s="7" t="s">
        <v>39</v>
      </c>
      <c r="D224" s="8">
        <v>2268</v>
      </c>
      <c r="E224" s="9">
        <v>63</v>
      </c>
    </row>
    <row r="225" spans="1:5" ht="21" hidden="1" x14ac:dyDescent="0.5">
      <c r="A225" s="7" t="s">
        <v>16</v>
      </c>
      <c r="B225" s="7" t="s">
        <v>17</v>
      </c>
      <c r="C225" s="7" t="s">
        <v>7</v>
      </c>
      <c r="D225" s="8">
        <v>1638</v>
      </c>
      <c r="E225" s="9">
        <v>63</v>
      </c>
    </row>
    <row r="226" spans="1:5" ht="21" hidden="1" x14ac:dyDescent="0.5">
      <c r="A226" s="7" t="s">
        <v>16</v>
      </c>
      <c r="B226" s="7" t="s">
        <v>14</v>
      </c>
      <c r="C226" s="7" t="s">
        <v>41</v>
      </c>
      <c r="D226" s="8">
        <v>497</v>
      </c>
      <c r="E226" s="9">
        <v>63</v>
      </c>
    </row>
    <row r="227" spans="1:5" ht="21" hidden="1" x14ac:dyDescent="0.5">
      <c r="A227" s="4" t="s">
        <v>11</v>
      </c>
      <c r="B227" s="4" t="s">
        <v>20</v>
      </c>
      <c r="C227" s="4" t="s">
        <v>38</v>
      </c>
      <c r="D227" s="5">
        <v>4137</v>
      </c>
      <c r="E227" s="6">
        <v>60</v>
      </c>
    </row>
    <row r="228" spans="1:5" ht="21" hidden="1" x14ac:dyDescent="0.5">
      <c r="A228" s="4" t="s">
        <v>11</v>
      </c>
      <c r="B228" s="4" t="s">
        <v>14</v>
      </c>
      <c r="C228" s="4" t="s">
        <v>7</v>
      </c>
      <c r="D228" s="5">
        <v>9051</v>
      </c>
      <c r="E228" s="6">
        <v>57</v>
      </c>
    </row>
    <row r="229" spans="1:5" ht="21" hidden="1" x14ac:dyDescent="0.5">
      <c r="A229" s="4" t="s">
        <v>25</v>
      </c>
      <c r="B229" s="4" t="s">
        <v>20</v>
      </c>
      <c r="C229" s="4" t="s">
        <v>31</v>
      </c>
      <c r="D229" s="5">
        <v>7189</v>
      </c>
      <c r="E229" s="6">
        <v>54</v>
      </c>
    </row>
    <row r="230" spans="1:5" ht="21" hidden="1" x14ac:dyDescent="0.5">
      <c r="A230" s="7" t="s">
        <v>23</v>
      </c>
      <c r="B230" s="7" t="s">
        <v>6</v>
      </c>
      <c r="C230" s="7" t="s">
        <v>7</v>
      </c>
      <c r="D230" s="8">
        <v>6454</v>
      </c>
      <c r="E230" s="9">
        <v>54</v>
      </c>
    </row>
    <row r="231" spans="1:5" ht="21" hidden="1" x14ac:dyDescent="0.5">
      <c r="A231" s="4" t="s">
        <v>27</v>
      </c>
      <c r="B231" s="4" t="s">
        <v>30</v>
      </c>
      <c r="C231" s="4" t="s">
        <v>42</v>
      </c>
      <c r="D231" s="5">
        <v>3108</v>
      </c>
      <c r="E231" s="6">
        <v>54</v>
      </c>
    </row>
    <row r="232" spans="1:5" ht="21" hidden="1" x14ac:dyDescent="0.5">
      <c r="A232" s="4" t="s">
        <v>16</v>
      </c>
      <c r="B232" s="4" t="s">
        <v>20</v>
      </c>
      <c r="C232" s="4" t="s">
        <v>21</v>
      </c>
      <c r="D232" s="5">
        <v>2681</v>
      </c>
      <c r="E232" s="6">
        <v>54</v>
      </c>
    </row>
    <row r="233" spans="1:5" ht="21" hidden="1" x14ac:dyDescent="0.5">
      <c r="A233" s="4" t="s">
        <v>26</v>
      </c>
      <c r="B233" s="4" t="s">
        <v>6</v>
      </c>
      <c r="C233" s="4" t="s">
        <v>24</v>
      </c>
      <c r="D233" s="5">
        <v>1057</v>
      </c>
      <c r="E233" s="6">
        <v>54</v>
      </c>
    </row>
    <row r="234" spans="1:5" ht="21" hidden="1" x14ac:dyDescent="0.5">
      <c r="A234" s="7" t="s">
        <v>26</v>
      </c>
      <c r="B234" s="7" t="s">
        <v>30</v>
      </c>
      <c r="C234" s="7" t="s">
        <v>31</v>
      </c>
      <c r="D234" s="8">
        <v>252</v>
      </c>
      <c r="E234" s="9">
        <v>54</v>
      </c>
    </row>
    <row r="235" spans="1:5" ht="21" hidden="1" x14ac:dyDescent="0.5">
      <c r="A235" s="4" t="s">
        <v>25</v>
      </c>
      <c r="B235" s="4" t="s">
        <v>17</v>
      </c>
      <c r="C235" s="4" t="s">
        <v>42</v>
      </c>
      <c r="D235" s="5">
        <v>5236</v>
      </c>
      <c r="E235" s="6">
        <v>51</v>
      </c>
    </row>
    <row r="236" spans="1:5" ht="21" hidden="1" x14ac:dyDescent="0.5">
      <c r="A236" s="7" t="s">
        <v>27</v>
      </c>
      <c r="B236" s="7" t="s">
        <v>17</v>
      </c>
      <c r="C236" s="7" t="s">
        <v>32</v>
      </c>
      <c r="D236" s="8">
        <v>3640</v>
      </c>
      <c r="E236" s="9">
        <v>51</v>
      </c>
    </row>
    <row r="237" spans="1:5" ht="21" hidden="1" x14ac:dyDescent="0.5">
      <c r="A237" s="4" t="s">
        <v>5</v>
      </c>
      <c r="B237" s="4" t="s">
        <v>20</v>
      </c>
      <c r="C237" s="4" t="s">
        <v>38</v>
      </c>
      <c r="D237" s="5">
        <v>623</v>
      </c>
      <c r="E237" s="6">
        <v>51</v>
      </c>
    </row>
    <row r="238" spans="1:5" ht="21" hidden="1" x14ac:dyDescent="0.5">
      <c r="A238" s="7" t="s">
        <v>26</v>
      </c>
      <c r="B238" s="7" t="s">
        <v>20</v>
      </c>
      <c r="C238" s="7" t="s">
        <v>31</v>
      </c>
      <c r="D238" s="8">
        <v>56</v>
      </c>
      <c r="E238" s="9">
        <v>51</v>
      </c>
    </row>
    <row r="239" spans="1:5" ht="21" hidden="1" x14ac:dyDescent="0.5">
      <c r="A239" s="7" t="s">
        <v>5</v>
      </c>
      <c r="B239" s="7" t="s">
        <v>30</v>
      </c>
      <c r="C239" s="7" t="s">
        <v>42</v>
      </c>
      <c r="D239" s="8">
        <v>6748</v>
      </c>
      <c r="E239" s="9">
        <v>48</v>
      </c>
    </row>
    <row r="240" spans="1:5" ht="21" hidden="1" x14ac:dyDescent="0.5">
      <c r="A240" s="7" t="s">
        <v>23</v>
      </c>
      <c r="B240" s="7" t="s">
        <v>6</v>
      </c>
      <c r="C240" s="7" t="s">
        <v>19</v>
      </c>
      <c r="D240" s="8">
        <v>6391</v>
      </c>
      <c r="E240" s="9">
        <v>48</v>
      </c>
    </row>
    <row r="241" spans="1:5" ht="21" hidden="1" x14ac:dyDescent="0.5">
      <c r="A241" s="7" t="s">
        <v>23</v>
      </c>
      <c r="B241" s="7" t="s">
        <v>30</v>
      </c>
      <c r="C241" s="7" t="s">
        <v>19</v>
      </c>
      <c r="D241" s="8">
        <v>2226</v>
      </c>
      <c r="E241" s="9">
        <v>48</v>
      </c>
    </row>
    <row r="242" spans="1:5" ht="21" hidden="1" x14ac:dyDescent="0.5">
      <c r="A242" s="7" t="s">
        <v>5</v>
      </c>
      <c r="B242" s="7" t="s">
        <v>9</v>
      </c>
      <c r="C242" s="7" t="s">
        <v>38</v>
      </c>
      <c r="D242" s="8">
        <v>1638</v>
      </c>
      <c r="E242" s="9">
        <v>48</v>
      </c>
    </row>
    <row r="243" spans="1:5" ht="21" hidden="1" x14ac:dyDescent="0.5">
      <c r="A243" s="7" t="s">
        <v>16</v>
      </c>
      <c r="B243" s="7" t="s">
        <v>30</v>
      </c>
      <c r="C243" s="7" t="s">
        <v>12</v>
      </c>
      <c r="D243" s="8">
        <v>525</v>
      </c>
      <c r="E243" s="9">
        <v>48</v>
      </c>
    </row>
    <row r="244" spans="1:5" ht="21" hidden="1" x14ac:dyDescent="0.5">
      <c r="A244" s="7" t="s">
        <v>26</v>
      </c>
      <c r="B244" s="7" t="s">
        <v>14</v>
      </c>
      <c r="C244" s="7" t="s">
        <v>28</v>
      </c>
      <c r="D244" s="8">
        <v>189</v>
      </c>
      <c r="E244" s="9">
        <v>48</v>
      </c>
    </row>
    <row r="245" spans="1:5" ht="21" hidden="1" x14ac:dyDescent="0.5">
      <c r="A245" s="7" t="s">
        <v>25</v>
      </c>
      <c r="B245" s="7" t="s">
        <v>6</v>
      </c>
      <c r="C245" s="7" t="s">
        <v>21</v>
      </c>
      <c r="D245" s="8">
        <v>182</v>
      </c>
      <c r="E245" s="9">
        <v>48</v>
      </c>
    </row>
    <row r="246" spans="1:5" ht="21" hidden="1" x14ac:dyDescent="0.5">
      <c r="A246" s="7" t="s">
        <v>25</v>
      </c>
      <c r="B246" s="7" t="s">
        <v>20</v>
      </c>
      <c r="C246" s="7" t="s">
        <v>18</v>
      </c>
      <c r="D246" s="8">
        <v>7483</v>
      </c>
      <c r="E246" s="9">
        <v>45</v>
      </c>
    </row>
    <row r="247" spans="1:5" ht="21" hidden="1" x14ac:dyDescent="0.5">
      <c r="A247" s="4" t="s">
        <v>8</v>
      </c>
      <c r="B247" s="4" t="s">
        <v>6</v>
      </c>
      <c r="C247" s="4" t="s">
        <v>42</v>
      </c>
      <c r="D247" s="5">
        <v>6279</v>
      </c>
      <c r="E247" s="6">
        <v>45</v>
      </c>
    </row>
    <row r="248" spans="1:5" ht="21" hidden="1" x14ac:dyDescent="0.5">
      <c r="A248" s="7" t="s">
        <v>11</v>
      </c>
      <c r="B248" s="7" t="s">
        <v>6</v>
      </c>
      <c r="C248" s="7" t="s">
        <v>40</v>
      </c>
      <c r="D248" s="8">
        <v>2919</v>
      </c>
      <c r="E248" s="9">
        <v>45</v>
      </c>
    </row>
    <row r="249" spans="1:5" ht="21" hidden="1" x14ac:dyDescent="0.5">
      <c r="A249" s="7" t="s">
        <v>5</v>
      </c>
      <c r="B249" s="7" t="s">
        <v>20</v>
      </c>
      <c r="C249" s="7" t="s">
        <v>32</v>
      </c>
      <c r="D249" s="8">
        <v>2541</v>
      </c>
      <c r="E249" s="9">
        <v>45</v>
      </c>
    </row>
    <row r="250" spans="1:5" ht="21" hidden="1" x14ac:dyDescent="0.5">
      <c r="A250" s="4" t="s">
        <v>23</v>
      </c>
      <c r="B250" s="4" t="s">
        <v>14</v>
      </c>
      <c r="C250" s="4" t="s">
        <v>22</v>
      </c>
      <c r="D250" s="5">
        <v>8435</v>
      </c>
      <c r="E250" s="6">
        <v>42</v>
      </c>
    </row>
    <row r="251" spans="1:5" ht="21" hidden="1" x14ac:dyDescent="0.5">
      <c r="A251" s="7" t="s">
        <v>27</v>
      </c>
      <c r="B251" s="7" t="s">
        <v>30</v>
      </c>
      <c r="C251" s="7" t="s">
        <v>18</v>
      </c>
      <c r="D251" s="8">
        <v>6300</v>
      </c>
      <c r="E251" s="9">
        <v>42</v>
      </c>
    </row>
    <row r="252" spans="1:5" ht="21" hidden="1" x14ac:dyDescent="0.5">
      <c r="A252" s="7" t="s">
        <v>5</v>
      </c>
      <c r="B252" s="7" t="s">
        <v>17</v>
      </c>
      <c r="C252" s="7" t="s">
        <v>37</v>
      </c>
      <c r="D252" s="8">
        <v>5775</v>
      </c>
      <c r="E252" s="9">
        <v>42</v>
      </c>
    </row>
    <row r="253" spans="1:5" ht="21" hidden="1" x14ac:dyDescent="0.5">
      <c r="A253" s="4" t="s">
        <v>26</v>
      </c>
      <c r="B253" s="4" t="s">
        <v>6</v>
      </c>
      <c r="C253" s="4" t="s">
        <v>37</v>
      </c>
      <c r="D253" s="5">
        <v>2863</v>
      </c>
      <c r="E253" s="6">
        <v>42</v>
      </c>
    </row>
    <row r="254" spans="1:5" ht="21" x14ac:dyDescent="0.5">
      <c r="A254" s="4" t="s">
        <v>25</v>
      </c>
      <c r="B254" s="4" t="s">
        <v>14</v>
      </c>
      <c r="C254" s="4" t="s">
        <v>29</v>
      </c>
      <c r="D254" s="5">
        <v>16184</v>
      </c>
      <c r="E254" s="6">
        <v>39</v>
      </c>
    </row>
    <row r="255" spans="1:5" ht="21" hidden="1" x14ac:dyDescent="0.5">
      <c r="A255" s="7" t="s">
        <v>23</v>
      </c>
      <c r="B255" s="7" t="s">
        <v>30</v>
      </c>
      <c r="C255" s="7" t="s">
        <v>28</v>
      </c>
      <c r="D255" s="8">
        <v>7777</v>
      </c>
      <c r="E255" s="9">
        <v>39</v>
      </c>
    </row>
    <row r="256" spans="1:5" ht="21" hidden="1" x14ac:dyDescent="0.5">
      <c r="A256" s="4" t="s">
        <v>27</v>
      </c>
      <c r="B256" s="4" t="s">
        <v>14</v>
      </c>
      <c r="C256" s="4" t="s">
        <v>18</v>
      </c>
      <c r="D256" s="5">
        <v>3339</v>
      </c>
      <c r="E256" s="6">
        <v>39</v>
      </c>
    </row>
    <row r="257" spans="1:5" ht="21" hidden="1" x14ac:dyDescent="0.5">
      <c r="A257" s="4" t="s">
        <v>5</v>
      </c>
      <c r="B257" s="4" t="s">
        <v>20</v>
      </c>
      <c r="C257" s="4" t="s">
        <v>21</v>
      </c>
      <c r="D257" s="5">
        <v>1988</v>
      </c>
      <c r="E257" s="6">
        <v>39</v>
      </c>
    </row>
    <row r="258" spans="1:5" ht="21" hidden="1" x14ac:dyDescent="0.5">
      <c r="A258" s="4" t="s">
        <v>13</v>
      </c>
      <c r="B258" s="4" t="s">
        <v>30</v>
      </c>
      <c r="C258" s="4" t="s">
        <v>28</v>
      </c>
      <c r="D258" s="5">
        <v>1463</v>
      </c>
      <c r="E258" s="6">
        <v>39</v>
      </c>
    </row>
    <row r="259" spans="1:5" ht="21" hidden="1" x14ac:dyDescent="0.5">
      <c r="A259" s="7" t="s">
        <v>27</v>
      </c>
      <c r="B259" s="7" t="s">
        <v>14</v>
      </c>
      <c r="C259" s="7" t="s">
        <v>29</v>
      </c>
      <c r="D259" s="8">
        <v>9198</v>
      </c>
      <c r="E259" s="9">
        <v>36</v>
      </c>
    </row>
    <row r="260" spans="1:5" ht="21" hidden="1" x14ac:dyDescent="0.5">
      <c r="A260" s="7" t="s">
        <v>16</v>
      </c>
      <c r="B260" s="7" t="s">
        <v>20</v>
      </c>
      <c r="C260" s="7" t="s">
        <v>41</v>
      </c>
      <c r="D260" s="8">
        <v>7322</v>
      </c>
      <c r="E260" s="9">
        <v>36</v>
      </c>
    </row>
    <row r="261" spans="1:5" ht="21" hidden="1" x14ac:dyDescent="0.5">
      <c r="A261" s="7" t="s">
        <v>26</v>
      </c>
      <c r="B261" s="7" t="s">
        <v>17</v>
      </c>
      <c r="C261" s="7" t="s">
        <v>37</v>
      </c>
      <c r="D261" s="8">
        <v>4802</v>
      </c>
      <c r="E261" s="9">
        <v>36</v>
      </c>
    </row>
    <row r="262" spans="1:5" ht="21" hidden="1" x14ac:dyDescent="0.5">
      <c r="A262" s="4" t="s">
        <v>26</v>
      </c>
      <c r="B262" s="4" t="s">
        <v>17</v>
      </c>
      <c r="C262" s="4" t="s">
        <v>34</v>
      </c>
      <c r="D262" s="5">
        <v>630</v>
      </c>
      <c r="E262" s="6">
        <v>36</v>
      </c>
    </row>
    <row r="263" spans="1:5" ht="21" hidden="1" x14ac:dyDescent="0.5">
      <c r="A263" s="4" t="s">
        <v>5</v>
      </c>
      <c r="B263" s="4" t="s">
        <v>14</v>
      </c>
      <c r="C263" s="4" t="s">
        <v>12</v>
      </c>
      <c r="D263" s="5">
        <v>217</v>
      </c>
      <c r="E263" s="6">
        <v>36</v>
      </c>
    </row>
    <row r="264" spans="1:5" ht="21" x14ac:dyDescent="0.5">
      <c r="A264" s="7" t="s">
        <v>35</v>
      </c>
      <c r="B264" s="7" t="s">
        <v>17</v>
      </c>
      <c r="C264" s="7" t="s">
        <v>19</v>
      </c>
      <c r="D264" s="8">
        <v>12950</v>
      </c>
      <c r="E264" s="9">
        <v>30</v>
      </c>
    </row>
    <row r="265" spans="1:5" ht="21" hidden="1" x14ac:dyDescent="0.5">
      <c r="A265" s="4" t="s">
        <v>8</v>
      </c>
      <c r="B265" s="4" t="s">
        <v>6</v>
      </c>
      <c r="C265" s="4" t="s">
        <v>37</v>
      </c>
      <c r="D265" s="5">
        <v>9709</v>
      </c>
      <c r="E265" s="6">
        <v>30</v>
      </c>
    </row>
    <row r="266" spans="1:5" ht="21" hidden="1" x14ac:dyDescent="0.5">
      <c r="A266" s="7" t="s">
        <v>5</v>
      </c>
      <c r="B266" s="7" t="s">
        <v>17</v>
      </c>
      <c r="C266" s="7" t="s">
        <v>39</v>
      </c>
      <c r="D266" s="8">
        <v>6370</v>
      </c>
      <c r="E266" s="9">
        <v>30</v>
      </c>
    </row>
    <row r="267" spans="1:5" ht="21" hidden="1" x14ac:dyDescent="0.5">
      <c r="A267" s="7" t="s">
        <v>5</v>
      </c>
      <c r="B267" s="7" t="s">
        <v>14</v>
      </c>
      <c r="C267" s="7" t="s">
        <v>18</v>
      </c>
      <c r="D267" s="8">
        <v>5439</v>
      </c>
      <c r="E267" s="9">
        <v>30</v>
      </c>
    </row>
    <row r="268" spans="1:5" ht="21" hidden="1" x14ac:dyDescent="0.5">
      <c r="A268" s="7" t="s">
        <v>35</v>
      </c>
      <c r="B268" s="7" t="s">
        <v>6</v>
      </c>
      <c r="C268" s="7" t="s">
        <v>34</v>
      </c>
      <c r="D268" s="8">
        <v>4683</v>
      </c>
      <c r="E268" s="9">
        <v>30</v>
      </c>
    </row>
    <row r="269" spans="1:5" ht="21" hidden="1" x14ac:dyDescent="0.5">
      <c r="A269" s="7" t="s">
        <v>16</v>
      </c>
      <c r="B269" s="7" t="s">
        <v>14</v>
      </c>
      <c r="C269" s="7" t="s">
        <v>31</v>
      </c>
      <c r="D269" s="8">
        <v>4319</v>
      </c>
      <c r="E269" s="9">
        <v>30</v>
      </c>
    </row>
    <row r="270" spans="1:5" ht="21" hidden="1" x14ac:dyDescent="0.5">
      <c r="A270" s="4" t="s">
        <v>8</v>
      </c>
      <c r="B270" s="4" t="s">
        <v>17</v>
      </c>
      <c r="C270" s="4" t="s">
        <v>15</v>
      </c>
      <c r="D270" s="5">
        <v>9660</v>
      </c>
      <c r="E270" s="6">
        <v>27</v>
      </c>
    </row>
    <row r="271" spans="1:5" ht="21" hidden="1" x14ac:dyDescent="0.5">
      <c r="A271" s="7" t="s">
        <v>11</v>
      </c>
      <c r="B271" s="7" t="s">
        <v>30</v>
      </c>
      <c r="C271" s="7" t="s">
        <v>41</v>
      </c>
      <c r="D271" s="8">
        <v>6832</v>
      </c>
      <c r="E271" s="9">
        <v>27</v>
      </c>
    </row>
    <row r="272" spans="1:5" ht="21" hidden="1" x14ac:dyDescent="0.5">
      <c r="A272" s="4" t="s">
        <v>16</v>
      </c>
      <c r="B272" s="4" t="s">
        <v>17</v>
      </c>
      <c r="C272" s="4" t="s">
        <v>28</v>
      </c>
      <c r="D272" s="5">
        <v>6048</v>
      </c>
      <c r="E272" s="6">
        <v>27</v>
      </c>
    </row>
    <row r="273" spans="1:5" ht="21" hidden="1" x14ac:dyDescent="0.5">
      <c r="A273" s="7" t="s">
        <v>35</v>
      </c>
      <c r="B273" s="7" t="s">
        <v>6</v>
      </c>
      <c r="C273" s="7" t="s">
        <v>40</v>
      </c>
      <c r="D273" s="8">
        <v>3059</v>
      </c>
      <c r="E273" s="9">
        <v>27</v>
      </c>
    </row>
    <row r="274" spans="1:5" ht="21" hidden="1" x14ac:dyDescent="0.5">
      <c r="A274" s="7" t="s">
        <v>23</v>
      </c>
      <c r="B274" s="7" t="s">
        <v>9</v>
      </c>
      <c r="C274" s="7" t="s">
        <v>29</v>
      </c>
      <c r="D274" s="8">
        <v>2135</v>
      </c>
      <c r="E274" s="9">
        <v>27</v>
      </c>
    </row>
    <row r="275" spans="1:5" ht="21" hidden="1" x14ac:dyDescent="0.5">
      <c r="A275" s="4" t="s">
        <v>8</v>
      </c>
      <c r="B275" s="4" t="s">
        <v>17</v>
      </c>
      <c r="C275" s="4" t="s">
        <v>42</v>
      </c>
      <c r="D275" s="5">
        <v>1561</v>
      </c>
      <c r="E275" s="6">
        <v>27</v>
      </c>
    </row>
    <row r="276" spans="1:5" ht="21" hidden="1" x14ac:dyDescent="0.5">
      <c r="A276" s="7" t="s">
        <v>35</v>
      </c>
      <c r="B276" s="7" t="s">
        <v>30</v>
      </c>
      <c r="C276" s="7" t="s">
        <v>22</v>
      </c>
      <c r="D276" s="8">
        <v>4053</v>
      </c>
      <c r="E276" s="9">
        <v>24</v>
      </c>
    </row>
    <row r="277" spans="1:5" ht="21" hidden="1" x14ac:dyDescent="0.5">
      <c r="A277" s="4" t="s">
        <v>23</v>
      </c>
      <c r="B277" s="4" t="s">
        <v>30</v>
      </c>
      <c r="C277" s="4" t="s">
        <v>37</v>
      </c>
      <c r="D277" s="5">
        <v>3829</v>
      </c>
      <c r="E277" s="6">
        <v>24</v>
      </c>
    </row>
    <row r="278" spans="1:5" ht="21" x14ac:dyDescent="0.5">
      <c r="A278" s="4" t="s">
        <v>26</v>
      </c>
      <c r="B278" s="4" t="s">
        <v>14</v>
      </c>
      <c r="C278" s="4" t="s">
        <v>29</v>
      </c>
      <c r="D278" s="5">
        <v>11417</v>
      </c>
      <c r="E278" s="6">
        <v>21</v>
      </c>
    </row>
    <row r="279" spans="1:5" ht="21" hidden="1" x14ac:dyDescent="0.5">
      <c r="A279" s="4" t="s">
        <v>25</v>
      </c>
      <c r="B279" s="4" t="s">
        <v>6</v>
      </c>
      <c r="C279" s="4" t="s">
        <v>18</v>
      </c>
      <c r="D279" s="5">
        <v>8813</v>
      </c>
      <c r="E279" s="6">
        <v>21</v>
      </c>
    </row>
    <row r="280" spans="1:5" ht="21" hidden="1" x14ac:dyDescent="0.5">
      <c r="A280" s="4" t="s">
        <v>5</v>
      </c>
      <c r="B280" s="4" t="s">
        <v>6</v>
      </c>
      <c r="C280" s="4" t="s">
        <v>36</v>
      </c>
      <c r="D280" s="5">
        <v>7693</v>
      </c>
      <c r="E280" s="6">
        <v>21</v>
      </c>
    </row>
    <row r="281" spans="1:5" ht="21" hidden="1" x14ac:dyDescent="0.5">
      <c r="A281" s="4" t="s">
        <v>25</v>
      </c>
      <c r="B281" s="4" t="s">
        <v>30</v>
      </c>
      <c r="C281" s="4" t="s">
        <v>39</v>
      </c>
      <c r="D281" s="5">
        <v>6986</v>
      </c>
      <c r="E281" s="6">
        <v>21</v>
      </c>
    </row>
    <row r="282" spans="1:5" ht="21" hidden="1" x14ac:dyDescent="0.5">
      <c r="A282" s="4" t="s">
        <v>25</v>
      </c>
      <c r="B282" s="4" t="s">
        <v>20</v>
      </c>
      <c r="C282" s="4" t="s">
        <v>10</v>
      </c>
      <c r="D282" s="5">
        <v>5075</v>
      </c>
      <c r="E282" s="6">
        <v>21</v>
      </c>
    </row>
    <row r="283" spans="1:5" ht="21" hidden="1" x14ac:dyDescent="0.5">
      <c r="A283" s="4" t="s">
        <v>23</v>
      </c>
      <c r="B283" s="4" t="s">
        <v>9</v>
      </c>
      <c r="C283" s="4" t="s">
        <v>39</v>
      </c>
      <c r="D283" s="5">
        <v>2478</v>
      </c>
      <c r="E283" s="6">
        <v>21</v>
      </c>
    </row>
    <row r="284" spans="1:5" ht="21" hidden="1" x14ac:dyDescent="0.5">
      <c r="A284" s="4" t="s">
        <v>13</v>
      </c>
      <c r="B284" s="4" t="s">
        <v>20</v>
      </c>
      <c r="C284" s="4" t="s">
        <v>18</v>
      </c>
      <c r="D284" s="5">
        <v>154</v>
      </c>
      <c r="E284" s="6">
        <v>21</v>
      </c>
    </row>
    <row r="285" spans="1:5" ht="21" hidden="1" x14ac:dyDescent="0.5">
      <c r="A285" s="7" t="s">
        <v>27</v>
      </c>
      <c r="B285" s="7" t="s">
        <v>30</v>
      </c>
      <c r="C285" s="7" t="s">
        <v>33</v>
      </c>
      <c r="D285" s="8">
        <v>2583</v>
      </c>
      <c r="E285" s="9">
        <v>18</v>
      </c>
    </row>
    <row r="286" spans="1:5" ht="21" hidden="1" x14ac:dyDescent="0.5">
      <c r="A286" s="7" t="s">
        <v>27</v>
      </c>
      <c r="B286" s="7" t="s">
        <v>14</v>
      </c>
      <c r="C286" s="7" t="s">
        <v>36</v>
      </c>
      <c r="D286" s="8">
        <v>1281</v>
      </c>
      <c r="E286" s="9">
        <v>18</v>
      </c>
    </row>
    <row r="287" spans="1:5" ht="21" hidden="1" x14ac:dyDescent="0.5">
      <c r="A287" s="4" t="s">
        <v>26</v>
      </c>
      <c r="B287" s="4" t="s">
        <v>6</v>
      </c>
      <c r="C287" s="4" t="s">
        <v>36</v>
      </c>
      <c r="D287" s="5">
        <v>238</v>
      </c>
      <c r="E287" s="6">
        <v>18</v>
      </c>
    </row>
    <row r="288" spans="1:5" ht="21" hidden="1" x14ac:dyDescent="0.5">
      <c r="A288" s="4" t="s">
        <v>25</v>
      </c>
      <c r="B288" s="4" t="s">
        <v>14</v>
      </c>
      <c r="C288" s="4" t="s">
        <v>34</v>
      </c>
      <c r="D288" s="5">
        <v>6314</v>
      </c>
      <c r="E288" s="6">
        <v>15</v>
      </c>
    </row>
    <row r="289" spans="1:5" ht="21" hidden="1" x14ac:dyDescent="0.5">
      <c r="A289" s="7" t="s">
        <v>25</v>
      </c>
      <c r="B289" s="7" t="s">
        <v>9</v>
      </c>
      <c r="C289" s="7" t="s">
        <v>15</v>
      </c>
      <c r="D289" s="8">
        <v>2415</v>
      </c>
      <c r="E289" s="9">
        <v>15</v>
      </c>
    </row>
    <row r="290" spans="1:5" ht="21" hidden="1" x14ac:dyDescent="0.5">
      <c r="A290" s="4" t="s">
        <v>16</v>
      </c>
      <c r="B290" s="4" t="s">
        <v>30</v>
      </c>
      <c r="C290" s="4" t="s">
        <v>37</v>
      </c>
      <c r="D290" s="5">
        <v>1442</v>
      </c>
      <c r="E290" s="6">
        <v>15</v>
      </c>
    </row>
    <row r="291" spans="1:5" ht="21" hidden="1" x14ac:dyDescent="0.5">
      <c r="A291" s="7" t="s">
        <v>26</v>
      </c>
      <c r="B291" s="7" t="s">
        <v>9</v>
      </c>
      <c r="C291" s="7" t="s">
        <v>36</v>
      </c>
      <c r="D291" s="8">
        <v>553</v>
      </c>
      <c r="E291" s="9">
        <v>15</v>
      </c>
    </row>
    <row r="292" spans="1:5" ht="21" hidden="1" x14ac:dyDescent="0.5">
      <c r="A292" s="7" t="s">
        <v>5</v>
      </c>
      <c r="B292" s="7" t="s">
        <v>17</v>
      </c>
      <c r="C292" s="7" t="s">
        <v>22</v>
      </c>
      <c r="D292" s="8">
        <v>5817</v>
      </c>
      <c r="E292" s="9">
        <v>12</v>
      </c>
    </row>
    <row r="293" spans="1:5" ht="21" hidden="1" x14ac:dyDescent="0.5">
      <c r="A293" s="7" t="s">
        <v>25</v>
      </c>
      <c r="B293" s="7" t="s">
        <v>6</v>
      </c>
      <c r="C293" s="7" t="s">
        <v>24</v>
      </c>
      <c r="D293" s="8">
        <v>4991</v>
      </c>
      <c r="E293" s="9">
        <v>12</v>
      </c>
    </row>
    <row r="294" spans="1:5" ht="21" hidden="1" x14ac:dyDescent="0.5">
      <c r="A294" s="7" t="s">
        <v>16</v>
      </c>
      <c r="B294" s="7" t="s">
        <v>14</v>
      </c>
      <c r="C294" s="7" t="s">
        <v>10</v>
      </c>
      <c r="D294" s="8">
        <v>6118</v>
      </c>
      <c r="E294" s="9">
        <v>9</v>
      </c>
    </row>
    <row r="295" spans="1:5" ht="21" hidden="1" x14ac:dyDescent="0.5">
      <c r="A295" s="4" t="s">
        <v>35</v>
      </c>
      <c r="B295" s="4" t="s">
        <v>30</v>
      </c>
      <c r="C295" s="4" t="s">
        <v>42</v>
      </c>
      <c r="D295" s="5">
        <v>4991</v>
      </c>
      <c r="E295" s="6">
        <v>9</v>
      </c>
    </row>
    <row r="296" spans="1:5" ht="21" hidden="1" x14ac:dyDescent="0.5">
      <c r="A296" s="4" t="s">
        <v>13</v>
      </c>
      <c r="B296" s="4" t="s">
        <v>6</v>
      </c>
      <c r="C296" s="4" t="s">
        <v>41</v>
      </c>
      <c r="D296" s="5">
        <v>2933</v>
      </c>
      <c r="E296" s="6">
        <v>9</v>
      </c>
    </row>
    <row r="297" spans="1:5" ht="21" hidden="1" x14ac:dyDescent="0.5">
      <c r="A297" s="7" t="s">
        <v>25</v>
      </c>
      <c r="B297" s="7" t="s">
        <v>9</v>
      </c>
      <c r="C297" s="7" t="s">
        <v>12</v>
      </c>
      <c r="D297" s="8">
        <v>2744</v>
      </c>
      <c r="E297" s="9">
        <v>9</v>
      </c>
    </row>
    <row r="298" spans="1:5" ht="21" hidden="1" x14ac:dyDescent="0.5">
      <c r="A298" s="4" t="s">
        <v>11</v>
      </c>
      <c r="B298" s="4" t="s">
        <v>20</v>
      </c>
      <c r="C298" s="4" t="s">
        <v>28</v>
      </c>
      <c r="D298" s="5">
        <v>2408</v>
      </c>
      <c r="E298" s="6">
        <v>9</v>
      </c>
    </row>
    <row r="299" spans="1:5" ht="21" hidden="1" x14ac:dyDescent="0.5">
      <c r="A299" s="4" t="s">
        <v>16</v>
      </c>
      <c r="B299" s="4" t="s">
        <v>6</v>
      </c>
      <c r="C299" s="4" t="s">
        <v>42</v>
      </c>
      <c r="D299" s="5">
        <v>6818</v>
      </c>
      <c r="E299" s="6">
        <v>6</v>
      </c>
    </row>
    <row r="300" spans="1:5" ht="21" hidden="1" x14ac:dyDescent="0.5">
      <c r="A300" s="7" t="s">
        <v>35</v>
      </c>
      <c r="B300" s="7" t="s">
        <v>9</v>
      </c>
      <c r="C300" s="7" t="s">
        <v>37</v>
      </c>
      <c r="D300" s="8">
        <v>2562</v>
      </c>
      <c r="E300" s="9">
        <v>6</v>
      </c>
    </row>
    <row r="301" spans="1:5" ht="21" hidden="1" x14ac:dyDescent="0.5">
      <c r="A301" s="7" t="s">
        <v>16</v>
      </c>
      <c r="B301" s="7" t="s">
        <v>20</v>
      </c>
      <c r="C301" s="7" t="s">
        <v>29</v>
      </c>
      <c r="D301" s="8">
        <v>938</v>
      </c>
      <c r="E301" s="9">
        <v>6</v>
      </c>
    </row>
    <row r="302" spans="1:5" ht="21" hidden="1" x14ac:dyDescent="0.5">
      <c r="A302" s="7" t="s">
        <v>25</v>
      </c>
      <c r="B302" s="7" t="s">
        <v>14</v>
      </c>
      <c r="C302" s="7" t="s">
        <v>15</v>
      </c>
      <c r="D302" s="8">
        <v>6111</v>
      </c>
      <c r="E302" s="9">
        <v>3</v>
      </c>
    </row>
    <row r="303" spans="1:5" ht="21" hidden="1" x14ac:dyDescent="0.5">
      <c r="A303" s="4" t="s">
        <v>13</v>
      </c>
      <c r="B303" s="4" t="s">
        <v>20</v>
      </c>
      <c r="C303" s="4" t="s">
        <v>22</v>
      </c>
      <c r="D303" s="5">
        <v>5915</v>
      </c>
      <c r="E303" s="6">
        <v>3</v>
      </c>
    </row>
    <row r="304" spans="1:5" ht="21" hidden="1" x14ac:dyDescent="0.5">
      <c r="A304" s="4" t="s">
        <v>26</v>
      </c>
      <c r="B304" s="4" t="s">
        <v>20</v>
      </c>
      <c r="C304" s="4" t="s">
        <v>12</v>
      </c>
      <c r="D304" s="5">
        <v>3549</v>
      </c>
      <c r="E304" s="6">
        <v>3</v>
      </c>
    </row>
    <row r="305" spans="1:5" ht="21" hidden="1" x14ac:dyDescent="0.5">
      <c r="A305" s="4" t="s">
        <v>16</v>
      </c>
      <c r="B305" s="4" t="s">
        <v>17</v>
      </c>
      <c r="C305" s="4" t="s">
        <v>38</v>
      </c>
      <c r="D305" s="5">
        <v>2989</v>
      </c>
      <c r="E305" s="6">
        <v>3</v>
      </c>
    </row>
    <row r="306" spans="1:5" ht="21" hidden="1" x14ac:dyDescent="0.5">
      <c r="A306" s="10" t="s">
        <v>23</v>
      </c>
      <c r="B306" s="10" t="s">
        <v>6</v>
      </c>
      <c r="C306" s="10" t="s">
        <v>42</v>
      </c>
      <c r="D306" s="11">
        <v>5306</v>
      </c>
      <c r="E306" s="12">
        <v>0</v>
      </c>
    </row>
  </sheetData>
  <mergeCells count="1">
    <mergeCell ref="A1:P4"/>
  </mergeCells>
  <conditionalFormatting sqref="E7:E30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{B685BDC7-53B1-436D-978F-D49001369992}</x14:id>
        </ext>
      </extLst>
    </cfRule>
  </conditionalFormatting>
  <conditionalFormatting sqref="D1:D1048576">
    <cfRule type="top10" dxfId="0" priority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5BDC7-53B1-436D-978F-D49001369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E7:E306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9904-03B5-487B-AAE9-CDC86E3A786B}">
  <dimension ref="A1:C10"/>
  <sheetViews>
    <sheetView workbookViewId="0">
      <selection activeCell="H10" sqref="H10"/>
    </sheetView>
  </sheetViews>
  <sheetFormatPr defaultRowHeight="14.5" x14ac:dyDescent="0.35"/>
  <cols>
    <col min="1" max="1" width="12.36328125" bestFit="1" customWidth="1"/>
    <col min="2" max="2" width="14" bestFit="1" customWidth="1"/>
    <col min="3" max="4" width="11.453125" bestFit="1" customWidth="1"/>
  </cols>
  <sheetData>
    <row r="1" spans="1:3" x14ac:dyDescent="0.35">
      <c r="A1" s="15" t="s">
        <v>60</v>
      </c>
      <c r="B1" s="15"/>
      <c r="C1" s="15"/>
    </row>
    <row r="2" spans="1:3" x14ac:dyDescent="0.35">
      <c r="A2" s="15"/>
      <c r="B2" s="15"/>
      <c r="C2" s="15"/>
    </row>
    <row r="3" spans="1:3" x14ac:dyDescent="0.35">
      <c r="A3" s="37" t="s">
        <v>56</v>
      </c>
      <c r="B3" t="s">
        <v>58</v>
      </c>
      <c r="C3" t="s">
        <v>59</v>
      </c>
    </row>
    <row r="4" spans="1:3" x14ac:dyDescent="0.35">
      <c r="A4" s="38" t="s">
        <v>30</v>
      </c>
      <c r="B4" s="40">
        <v>252469</v>
      </c>
      <c r="C4" s="35">
        <v>8760</v>
      </c>
    </row>
    <row r="5" spans="1:3" x14ac:dyDescent="0.35">
      <c r="A5" s="38" t="s">
        <v>14</v>
      </c>
      <c r="B5" s="40">
        <v>237944</v>
      </c>
      <c r="C5" s="35">
        <v>7302</v>
      </c>
    </row>
    <row r="6" spans="1:3" x14ac:dyDescent="0.35">
      <c r="A6" s="38" t="s">
        <v>6</v>
      </c>
      <c r="B6" s="40">
        <v>209811</v>
      </c>
      <c r="C6" s="35">
        <v>7359</v>
      </c>
    </row>
    <row r="7" spans="1:3" x14ac:dyDescent="0.35">
      <c r="A7" s="38" t="s">
        <v>9</v>
      </c>
      <c r="B7" s="40">
        <v>189434</v>
      </c>
      <c r="C7" s="35">
        <v>10158</v>
      </c>
    </row>
    <row r="8" spans="1:3" x14ac:dyDescent="0.35">
      <c r="A8" s="38" t="s">
        <v>17</v>
      </c>
      <c r="B8" s="40">
        <v>173530</v>
      </c>
      <c r="C8" s="35">
        <v>5745</v>
      </c>
    </row>
    <row r="9" spans="1:3" x14ac:dyDescent="0.35">
      <c r="A9" s="38" t="s">
        <v>20</v>
      </c>
      <c r="B9" s="40">
        <v>168679</v>
      </c>
      <c r="C9" s="35">
        <v>6264</v>
      </c>
    </row>
    <row r="10" spans="1:3" x14ac:dyDescent="0.35">
      <c r="A10" s="38" t="s">
        <v>57</v>
      </c>
      <c r="B10" s="40">
        <v>1231867</v>
      </c>
      <c r="C10" s="35">
        <v>45588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C8D6-F273-4D1F-B3EE-AF3BED0E934A}">
  <dimension ref="A1:C17"/>
  <sheetViews>
    <sheetView workbookViewId="0">
      <selection activeCell="B12" sqref="B12"/>
    </sheetView>
  </sheetViews>
  <sheetFormatPr defaultRowHeight="14.5" x14ac:dyDescent="0.35"/>
  <cols>
    <col min="1" max="1" width="35.36328125" customWidth="1"/>
    <col min="2" max="2" width="14.6328125" customWidth="1"/>
    <col min="3" max="3" width="12.08984375" bestFit="1" customWidth="1"/>
  </cols>
  <sheetData>
    <row r="1" spans="1:2" x14ac:dyDescent="0.35">
      <c r="A1" s="42" t="s">
        <v>65</v>
      </c>
      <c r="B1" s="42"/>
    </row>
    <row r="2" spans="1:2" x14ac:dyDescent="0.35">
      <c r="A2" s="42"/>
      <c r="B2" s="42"/>
    </row>
    <row r="3" spans="1:2" x14ac:dyDescent="0.35">
      <c r="A3" s="42"/>
      <c r="B3" s="42"/>
    </row>
    <row r="4" spans="1:2" x14ac:dyDescent="0.35">
      <c r="A4" s="42"/>
      <c r="B4" s="42"/>
    </row>
    <row r="5" spans="1:2" x14ac:dyDescent="0.35">
      <c r="A5" s="42"/>
      <c r="B5" s="42"/>
    </row>
    <row r="6" spans="1:2" x14ac:dyDescent="0.35">
      <c r="A6" s="42"/>
      <c r="B6" s="42"/>
    </row>
    <row r="11" spans="1:2" x14ac:dyDescent="0.35">
      <c r="A11" s="37" t="s">
        <v>56</v>
      </c>
      <c r="B11" t="s">
        <v>61</v>
      </c>
    </row>
    <row r="12" spans="1:2" x14ac:dyDescent="0.35">
      <c r="A12" s="38" t="s">
        <v>38</v>
      </c>
      <c r="B12" s="41">
        <v>33.88697318007663</v>
      </c>
    </row>
    <row r="13" spans="1:2" x14ac:dyDescent="0.35">
      <c r="A13" s="38" t="s">
        <v>22</v>
      </c>
      <c r="B13" s="41">
        <v>32.301656920077974</v>
      </c>
    </row>
    <row r="14" spans="1:2" x14ac:dyDescent="0.35">
      <c r="A14" s="38" t="s">
        <v>42</v>
      </c>
      <c r="B14" s="41">
        <v>32.807189542483663</v>
      </c>
    </row>
    <row r="15" spans="1:2" x14ac:dyDescent="0.35">
      <c r="A15" s="38" t="s">
        <v>19</v>
      </c>
      <c r="B15" s="41">
        <v>37.303128371089535</v>
      </c>
    </row>
    <row r="16" spans="1:2" x14ac:dyDescent="0.35">
      <c r="A16" s="38" t="s">
        <v>37</v>
      </c>
      <c r="B16" s="41">
        <v>44.990867579908674</v>
      </c>
    </row>
    <row r="17" spans="1:2" x14ac:dyDescent="0.35">
      <c r="A17" s="38" t="s">
        <v>57</v>
      </c>
      <c r="B17" s="41">
        <v>35.949565217391303</v>
      </c>
    </row>
  </sheetData>
  <mergeCells count="1">
    <mergeCell ref="A1:B6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21AA-C2D4-447D-AA4B-D17EAAC623A9}">
  <dimension ref="A1:P302"/>
  <sheetViews>
    <sheetView workbookViewId="0">
      <selection sqref="A1:J4"/>
    </sheetView>
  </sheetViews>
  <sheetFormatPr defaultRowHeight="14.5" x14ac:dyDescent="0.35"/>
  <cols>
    <col min="12" max="12" width="21.7265625" bestFit="1" customWidth="1"/>
    <col min="13" max="13" width="16.453125" bestFit="1" customWidth="1"/>
    <col min="14" max="14" width="29.08984375" bestFit="1" customWidth="1"/>
    <col min="15" max="15" width="11.36328125" bestFit="1" customWidth="1"/>
  </cols>
  <sheetData>
    <row r="1" spans="1:16" x14ac:dyDescent="0.35">
      <c r="A1" s="42" t="s">
        <v>62</v>
      </c>
      <c r="B1" s="42"/>
      <c r="C1" s="42"/>
      <c r="D1" s="42"/>
      <c r="E1" s="42"/>
      <c r="F1" s="42"/>
      <c r="G1" s="42"/>
      <c r="H1" s="42"/>
      <c r="I1" s="42"/>
      <c r="J1" s="42"/>
    </row>
    <row r="2" spans="1:16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</row>
    <row r="3" spans="1:16" ht="21" x14ac:dyDescent="0.5">
      <c r="A3" s="42"/>
      <c r="B3" s="42"/>
      <c r="C3" s="42"/>
      <c r="D3" s="42"/>
      <c r="E3" s="42"/>
      <c r="F3" s="42"/>
      <c r="G3" s="42"/>
      <c r="H3" s="42"/>
      <c r="I3" s="42"/>
      <c r="J3" s="42"/>
      <c r="L3" s="2" t="s">
        <v>0</v>
      </c>
      <c r="M3" s="2" t="s">
        <v>1</v>
      </c>
      <c r="N3" s="2" t="s">
        <v>2</v>
      </c>
      <c r="O3" s="3" t="s">
        <v>3</v>
      </c>
      <c r="P3" s="3" t="s">
        <v>4</v>
      </c>
    </row>
    <row r="4" spans="1:16" ht="21" x14ac:dyDescent="0.5">
      <c r="A4" s="42"/>
      <c r="B4" s="42"/>
      <c r="C4" s="42"/>
      <c r="D4" s="42"/>
      <c r="E4" s="42"/>
      <c r="F4" s="42"/>
      <c r="G4" s="42"/>
      <c r="H4" s="42"/>
      <c r="I4" s="42"/>
      <c r="J4" s="42"/>
      <c r="L4" s="4" t="s">
        <v>5</v>
      </c>
      <c r="M4" s="4" t="s">
        <v>6</v>
      </c>
      <c r="N4" s="4" t="s">
        <v>7</v>
      </c>
      <c r="O4" s="5">
        <v>1624</v>
      </c>
      <c r="P4" s="6">
        <v>114</v>
      </c>
    </row>
    <row r="5" spans="1:16" ht="21" x14ac:dyDescent="0.5">
      <c r="L5" s="7" t="s">
        <v>8</v>
      </c>
      <c r="M5" s="7" t="s">
        <v>9</v>
      </c>
      <c r="N5" s="7" t="s">
        <v>10</v>
      </c>
      <c r="O5" s="8">
        <v>6706</v>
      </c>
      <c r="P5" s="9">
        <v>459</v>
      </c>
    </row>
    <row r="6" spans="1:16" ht="21" x14ac:dyDescent="0.5">
      <c r="L6" s="4" t="s">
        <v>11</v>
      </c>
      <c r="M6" s="4" t="s">
        <v>9</v>
      </c>
      <c r="N6" s="4" t="s">
        <v>12</v>
      </c>
      <c r="O6" s="5">
        <v>959</v>
      </c>
      <c r="P6" s="6">
        <v>147</v>
      </c>
    </row>
    <row r="7" spans="1:16" ht="21" x14ac:dyDescent="0.5">
      <c r="L7" s="7" t="s">
        <v>13</v>
      </c>
      <c r="M7" s="7" t="s">
        <v>14</v>
      </c>
      <c r="N7" s="7" t="s">
        <v>15</v>
      </c>
      <c r="O7" s="8">
        <v>9632</v>
      </c>
      <c r="P7" s="9">
        <v>288</v>
      </c>
    </row>
    <row r="8" spans="1:16" ht="21" x14ac:dyDescent="0.5">
      <c r="L8" s="4" t="s">
        <v>16</v>
      </c>
      <c r="M8" s="4" t="s">
        <v>17</v>
      </c>
      <c r="N8" s="4" t="s">
        <v>18</v>
      </c>
      <c r="O8" s="5">
        <v>2100</v>
      </c>
      <c r="P8" s="6">
        <v>414</v>
      </c>
    </row>
    <row r="9" spans="1:16" ht="21" x14ac:dyDescent="0.5">
      <c r="L9" s="7" t="s">
        <v>5</v>
      </c>
      <c r="M9" s="7" t="s">
        <v>9</v>
      </c>
      <c r="N9" s="7" t="s">
        <v>19</v>
      </c>
      <c r="O9" s="8">
        <v>8869</v>
      </c>
      <c r="P9" s="9">
        <v>432</v>
      </c>
    </row>
    <row r="10" spans="1:16" ht="21" x14ac:dyDescent="0.5">
      <c r="L10" s="4" t="s">
        <v>16</v>
      </c>
      <c r="M10" s="4" t="s">
        <v>20</v>
      </c>
      <c r="N10" s="4" t="s">
        <v>21</v>
      </c>
      <c r="O10" s="5">
        <v>2681</v>
      </c>
      <c r="P10" s="6">
        <v>54</v>
      </c>
    </row>
    <row r="11" spans="1:16" ht="21" x14ac:dyDescent="0.5">
      <c r="L11" s="7" t="s">
        <v>8</v>
      </c>
      <c r="M11" s="7" t="s">
        <v>9</v>
      </c>
      <c r="N11" s="7" t="s">
        <v>22</v>
      </c>
      <c r="O11" s="8">
        <v>5012</v>
      </c>
      <c r="P11" s="9">
        <v>210</v>
      </c>
    </row>
    <row r="12" spans="1:16" ht="21" x14ac:dyDescent="0.5">
      <c r="L12" s="4" t="s">
        <v>23</v>
      </c>
      <c r="M12" s="4" t="s">
        <v>20</v>
      </c>
      <c r="N12" s="4" t="s">
        <v>24</v>
      </c>
      <c r="O12" s="5">
        <v>1281</v>
      </c>
      <c r="P12" s="6">
        <v>75</v>
      </c>
    </row>
    <row r="13" spans="1:16" ht="21" x14ac:dyDescent="0.5">
      <c r="L13" s="7" t="s">
        <v>25</v>
      </c>
      <c r="M13" s="7" t="s">
        <v>6</v>
      </c>
      <c r="N13" s="7" t="s">
        <v>24</v>
      </c>
      <c r="O13" s="8">
        <v>4991</v>
      </c>
      <c r="P13" s="9">
        <v>12</v>
      </c>
    </row>
    <row r="14" spans="1:16" ht="21" x14ac:dyDescent="0.5">
      <c r="L14" s="4" t="s">
        <v>26</v>
      </c>
      <c r="M14" s="4" t="s">
        <v>17</v>
      </c>
      <c r="N14" s="4" t="s">
        <v>18</v>
      </c>
      <c r="O14" s="5">
        <v>1785</v>
      </c>
      <c r="P14" s="6">
        <v>462</v>
      </c>
    </row>
    <row r="15" spans="1:16" ht="21" x14ac:dyDescent="0.5">
      <c r="L15" s="7" t="s">
        <v>27</v>
      </c>
      <c r="M15" s="7" t="s">
        <v>6</v>
      </c>
      <c r="N15" s="7" t="s">
        <v>28</v>
      </c>
      <c r="O15" s="8">
        <v>3983</v>
      </c>
      <c r="P15" s="9">
        <v>144</v>
      </c>
    </row>
    <row r="16" spans="1:16" ht="21" x14ac:dyDescent="0.5">
      <c r="L16" s="4" t="s">
        <v>11</v>
      </c>
      <c r="M16" s="4" t="s">
        <v>20</v>
      </c>
      <c r="N16" s="4" t="s">
        <v>29</v>
      </c>
      <c r="O16" s="5">
        <v>2646</v>
      </c>
      <c r="P16" s="6">
        <v>120</v>
      </c>
    </row>
    <row r="17" spans="12:16" ht="21" x14ac:dyDescent="0.5">
      <c r="L17" s="7" t="s">
        <v>26</v>
      </c>
      <c r="M17" s="7" t="s">
        <v>30</v>
      </c>
      <c r="N17" s="7" t="s">
        <v>31</v>
      </c>
      <c r="O17" s="8">
        <v>252</v>
      </c>
      <c r="P17" s="9">
        <v>54</v>
      </c>
    </row>
    <row r="18" spans="12:16" ht="21" x14ac:dyDescent="0.5">
      <c r="L18" s="4" t="s">
        <v>27</v>
      </c>
      <c r="M18" s="4" t="s">
        <v>9</v>
      </c>
      <c r="N18" s="4" t="s">
        <v>18</v>
      </c>
      <c r="O18" s="5">
        <v>2464</v>
      </c>
      <c r="P18" s="6">
        <v>234</v>
      </c>
    </row>
    <row r="19" spans="12:16" ht="21" x14ac:dyDescent="0.5">
      <c r="L19" s="7" t="s">
        <v>27</v>
      </c>
      <c r="M19" s="7" t="s">
        <v>9</v>
      </c>
      <c r="N19" s="7" t="s">
        <v>32</v>
      </c>
      <c r="O19" s="8">
        <v>2114</v>
      </c>
      <c r="P19" s="9">
        <v>66</v>
      </c>
    </row>
    <row r="20" spans="12:16" ht="21" x14ac:dyDescent="0.5">
      <c r="L20" s="4" t="s">
        <v>16</v>
      </c>
      <c r="M20" s="4" t="s">
        <v>6</v>
      </c>
      <c r="N20" s="4" t="s">
        <v>21</v>
      </c>
      <c r="O20" s="5">
        <v>7693</v>
      </c>
      <c r="P20" s="6">
        <v>87</v>
      </c>
    </row>
    <row r="21" spans="12:16" ht="21" x14ac:dyDescent="0.5">
      <c r="L21" s="7" t="s">
        <v>25</v>
      </c>
      <c r="M21" s="7" t="s">
        <v>30</v>
      </c>
      <c r="N21" s="7" t="s">
        <v>33</v>
      </c>
      <c r="O21" s="8">
        <v>15610</v>
      </c>
      <c r="P21" s="9">
        <v>339</v>
      </c>
    </row>
    <row r="22" spans="12:16" ht="21" x14ac:dyDescent="0.5">
      <c r="L22" s="4" t="s">
        <v>13</v>
      </c>
      <c r="M22" s="4" t="s">
        <v>30</v>
      </c>
      <c r="N22" s="4" t="s">
        <v>22</v>
      </c>
      <c r="O22" s="5">
        <v>336</v>
      </c>
      <c r="P22" s="6">
        <v>144</v>
      </c>
    </row>
    <row r="23" spans="12:16" ht="21" x14ac:dyDescent="0.5">
      <c r="L23" s="7" t="s">
        <v>26</v>
      </c>
      <c r="M23" s="7" t="s">
        <v>17</v>
      </c>
      <c r="N23" s="7" t="s">
        <v>33</v>
      </c>
      <c r="O23" s="8">
        <v>9443</v>
      </c>
      <c r="P23" s="9">
        <v>162</v>
      </c>
    </row>
    <row r="24" spans="12:16" ht="21" x14ac:dyDescent="0.5">
      <c r="L24" s="4" t="s">
        <v>11</v>
      </c>
      <c r="M24" s="4" t="s">
        <v>30</v>
      </c>
      <c r="N24" s="4" t="s">
        <v>34</v>
      </c>
      <c r="O24" s="5">
        <v>8155</v>
      </c>
      <c r="P24" s="6">
        <v>90</v>
      </c>
    </row>
    <row r="25" spans="12:16" ht="21" x14ac:dyDescent="0.5">
      <c r="L25" s="7" t="s">
        <v>8</v>
      </c>
      <c r="M25" s="7" t="s">
        <v>20</v>
      </c>
      <c r="N25" s="7" t="s">
        <v>34</v>
      </c>
      <c r="O25" s="8">
        <v>1701</v>
      </c>
      <c r="P25" s="9">
        <v>234</v>
      </c>
    </row>
    <row r="26" spans="12:16" ht="21" x14ac:dyDescent="0.5">
      <c r="L26" s="4" t="s">
        <v>35</v>
      </c>
      <c r="M26" s="4" t="s">
        <v>20</v>
      </c>
      <c r="N26" s="4" t="s">
        <v>22</v>
      </c>
      <c r="O26" s="5">
        <v>2205</v>
      </c>
      <c r="P26" s="6">
        <v>141</v>
      </c>
    </row>
    <row r="27" spans="12:16" ht="21" x14ac:dyDescent="0.5">
      <c r="L27" s="7" t="s">
        <v>8</v>
      </c>
      <c r="M27" s="7" t="s">
        <v>6</v>
      </c>
      <c r="N27" s="7" t="s">
        <v>36</v>
      </c>
      <c r="O27" s="8">
        <v>1771</v>
      </c>
      <c r="P27" s="9">
        <v>204</v>
      </c>
    </row>
    <row r="28" spans="12:16" ht="21" x14ac:dyDescent="0.5">
      <c r="L28" s="4" t="s">
        <v>13</v>
      </c>
      <c r="M28" s="4" t="s">
        <v>9</v>
      </c>
      <c r="N28" s="4" t="s">
        <v>37</v>
      </c>
      <c r="O28" s="5">
        <v>2114</v>
      </c>
      <c r="P28" s="6">
        <v>186</v>
      </c>
    </row>
    <row r="29" spans="12:16" ht="21" x14ac:dyDescent="0.5">
      <c r="L29" s="7" t="s">
        <v>13</v>
      </c>
      <c r="M29" s="7" t="s">
        <v>14</v>
      </c>
      <c r="N29" s="7" t="s">
        <v>31</v>
      </c>
      <c r="O29" s="8">
        <v>10311</v>
      </c>
      <c r="P29" s="9">
        <v>231</v>
      </c>
    </row>
    <row r="30" spans="12:16" ht="21" x14ac:dyDescent="0.5">
      <c r="L30" s="4" t="s">
        <v>27</v>
      </c>
      <c r="M30" s="4" t="s">
        <v>17</v>
      </c>
      <c r="N30" s="4" t="s">
        <v>29</v>
      </c>
      <c r="O30" s="5">
        <v>21</v>
      </c>
      <c r="P30" s="6">
        <v>168</v>
      </c>
    </row>
    <row r="31" spans="12:16" ht="21" x14ac:dyDescent="0.5">
      <c r="L31" s="7" t="s">
        <v>35</v>
      </c>
      <c r="M31" s="7" t="s">
        <v>9</v>
      </c>
      <c r="N31" s="7" t="s">
        <v>33</v>
      </c>
      <c r="O31" s="8">
        <v>1974</v>
      </c>
      <c r="P31" s="9">
        <v>195</v>
      </c>
    </row>
    <row r="32" spans="12:16" ht="21" x14ac:dyDescent="0.5">
      <c r="L32" s="4" t="s">
        <v>25</v>
      </c>
      <c r="M32" s="4" t="s">
        <v>14</v>
      </c>
      <c r="N32" s="4" t="s">
        <v>34</v>
      </c>
      <c r="O32" s="5">
        <v>6314</v>
      </c>
      <c r="P32" s="6">
        <v>15</v>
      </c>
    </row>
    <row r="33" spans="12:16" ht="21" x14ac:dyDescent="0.5">
      <c r="L33" s="7" t="s">
        <v>35</v>
      </c>
      <c r="M33" s="7" t="s">
        <v>6</v>
      </c>
      <c r="N33" s="7" t="s">
        <v>34</v>
      </c>
      <c r="O33" s="8">
        <v>4683</v>
      </c>
      <c r="P33" s="9">
        <v>30</v>
      </c>
    </row>
    <row r="34" spans="12:16" ht="21" x14ac:dyDescent="0.5">
      <c r="L34" s="4" t="s">
        <v>13</v>
      </c>
      <c r="M34" s="4" t="s">
        <v>6</v>
      </c>
      <c r="N34" s="4" t="s">
        <v>38</v>
      </c>
      <c r="O34" s="5">
        <v>6398</v>
      </c>
      <c r="P34" s="6">
        <v>102</v>
      </c>
    </row>
    <row r="35" spans="12:16" ht="21" x14ac:dyDescent="0.5">
      <c r="L35" s="7" t="s">
        <v>26</v>
      </c>
      <c r="M35" s="7" t="s">
        <v>9</v>
      </c>
      <c r="N35" s="7" t="s">
        <v>36</v>
      </c>
      <c r="O35" s="8">
        <v>553</v>
      </c>
      <c r="P35" s="9">
        <v>15</v>
      </c>
    </row>
    <row r="36" spans="12:16" ht="21" x14ac:dyDescent="0.5">
      <c r="L36" s="4" t="s">
        <v>8</v>
      </c>
      <c r="M36" s="4" t="s">
        <v>17</v>
      </c>
      <c r="N36" s="4" t="s">
        <v>7</v>
      </c>
      <c r="O36" s="5">
        <v>7021</v>
      </c>
      <c r="P36" s="6">
        <v>183</v>
      </c>
    </row>
    <row r="37" spans="12:16" ht="21" x14ac:dyDescent="0.5">
      <c r="L37" s="7" t="s">
        <v>5</v>
      </c>
      <c r="M37" s="7" t="s">
        <v>17</v>
      </c>
      <c r="N37" s="7" t="s">
        <v>22</v>
      </c>
      <c r="O37" s="8">
        <v>5817</v>
      </c>
      <c r="P37" s="9">
        <v>12</v>
      </c>
    </row>
    <row r="38" spans="12:16" ht="21" x14ac:dyDescent="0.5">
      <c r="L38" s="4" t="s">
        <v>13</v>
      </c>
      <c r="M38" s="4" t="s">
        <v>17</v>
      </c>
      <c r="N38" s="4" t="s">
        <v>24</v>
      </c>
      <c r="O38" s="5">
        <v>3976</v>
      </c>
      <c r="P38" s="6">
        <v>72</v>
      </c>
    </row>
    <row r="39" spans="12:16" ht="21" x14ac:dyDescent="0.5">
      <c r="L39" s="7" t="s">
        <v>16</v>
      </c>
      <c r="M39" s="7" t="s">
        <v>20</v>
      </c>
      <c r="N39" s="7" t="s">
        <v>39</v>
      </c>
      <c r="O39" s="8">
        <v>1134</v>
      </c>
      <c r="P39" s="9">
        <v>282</v>
      </c>
    </row>
    <row r="40" spans="12:16" ht="21" x14ac:dyDescent="0.5">
      <c r="L40" s="4" t="s">
        <v>26</v>
      </c>
      <c r="M40" s="4" t="s">
        <v>17</v>
      </c>
      <c r="N40" s="4" t="s">
        <v>40</v>
      </c>
      <c r="O40" s="5">
        <v>6027</v>
      </c>
      <c r="P40" s="6">
        <v>144</v>
      </c>
    </row>
    <row r="41" spans="12:16" ht="21" x14ac:dyDescent="0.5">
      <c r="L41" s="7" t="s">
        <v>16</v>
      </c>
      <c r="M41" s="7" t="s">
        <v>6</v>
      </c>
      <c r="N41" s="7" t="s">
        <v>29</v>
      </c>
      <c r="O41" s="8">
        <v>1904</v>
      </c>
      <c r="P41" s="9">
        <v>405</v>
      </c>
    </row>
    <row r="42" spans="12:16" ht="21" x14ac:dyDescent="0.5">
      <c r="L42" s="4" t="s">
        <v>23</v>
      </c>
      <c r="M42" s="4" t="s">
        <v>30</v>
      </c>
      <c r="N42" s="4" t="s">
        <v>10</v>
      </c>
      <c r="O42" s="5">
        <v>3262</v>
      </c>
      <c r="P42" s="6">
        <v>75</v>
      </c>
    </row>
    <row r="43" spans="12:16" ht="21" x14ac:dyDescent="0.5">
      <c r="L43" s="7" t="s">
        <v>5</v>
      </c>
      <c r="M43" s="7" t="s">
        <v>30</v>
      </c>
      <c r="N43" s="7" t="s">
        <v>39</v>
      </c>
      <c r="O43" s="8">
        <v>2289</v>
      </c>
      <c r="P43" s="9">
        <v>135</v>
      </c>
    </row>
    <row r="44" spans="12:16" ht="21" x14ac:dyDescent="0.5">
      <c r="L44" s="4" t="s">
        <v>25</v>
      </c>
      <c r="M44" s="4" t="s">
        <v>30</v>
      </c>
      <c r="N44" s="4" t="s">
        <v>39</v>
      </c>
      <c r="O44" s="5">
        <v>6986</v>
      </c>
      <c r="P44" s="6">
        <v>21</v>
      </c>
    </row>
    <row r="45" spans="12:16" ht="21" x14ac:dyDescent="0.5">
      <c r="L45" s="7" t="s">
        <v>26</v>
      </c>
      <c r="M45" s="7" t="s">
        <v>20</v>
      </c>
      <c r="N45" s="7" t="s">
        <v>34</v>
      </c>
      <c r="O45" s="8">
        <v>4417</v>
      </c>
      <c r="P45" s="9">
        <v>153</v>
      </c>
    </row>
    <row r="46" spans="12:16" ht="21" x14ac:dyDescent="0.5">
      <c r="L46" s="4" t="s">
        <v>16</v>
      </c>
      <c r="M46" s="4" t="s">
        <v>30</v>
      </c>
      <c r="N46" s="4" t="s">
        <v>37</v>
      </c>
      <c r="O46" s="5">
        <v>1442</v>
      </c>
      <c r="P46" s="6">
        <v>15</v>
      </c>
    </row>
    <row r="47" spans="12:16" ht="21" x14ac:dyDescent="0.5">
      <c r="L47" s="7" t="s">
        <v>27</v>
      </c>
      <c r="M47" s="7" t="s">
        <v>9</v>
      </c>
      <c r="N47" s="7" t="s">
        <v>24</v>
      </c>
      <c r="O47" s="8">
        <v>2415</v>
      </c>
      <c r="P47" s="9">
        <v>255</v>
      </c>
    </row>
    <row r="48" spans="12:16" ht="21" x14ac:dyDescent="0.5">
      <c r="L48" s="4" t="s">
        <v>26</v>
      </c>
      <c r="M48" s="4" t="s">
        <v>6</v>
      </c>
      <c r="N48" s="4" t="s">
        <v>36</v>
      </c>
      <c r="O48" s="5">
        <v>238</v>
      </c>
      <c r="P48" s="6">
        <v>18</v>
      </c>
    </row>
    <row r="49" spans="12:16" ht="21" x14ac:dyDescent="0.5">
      <c r="L49" s="7" t="s">
        <v>16</v>
      </c>
      <c r="M49" s="7" t="s">
        <v>6</v>
      </c>
      <c r="N49" s="7" t="s">
        <v>34</v>
      </c>
      <c r="O49" s="8">
        <v>4949</v>
      </c>
      <c r="P49" s="9">
        <v>189</v>
      </c>
    </row>
    <row r="50" spans="12:16" ht="21" x14ac:dyDescent="0.5">
      <c r="L50" s="4" t="s">
        <v>25</v>
      </c>
      <c r="M50" s="4" t="s">
        <v>20</v>
      </c>
      <c r="N50" s="4" t="s">
        <v>10</v>
      </c>
      <c r="O50" s="5">
        <v>5075</v>
      </c>
      <c r="P50" s="6">
        <v>21</v>
      </c>
    </row>
    <row r="51" spans="12:16" ht="21" x14ac:dyDescent="0.5">
      <c r="L51" s="7" t="s">
        <v>27</v>
      </c>
      <c r="M51" s="7" t="s">
        <v>14</v>
      </c>
      <c r="N51" s="7" t="s">
        <v>29</v>
      </c>
      <c r="O51" s="8">
        <v>9198</v>
      </c>
      <c r="P51" s="9">
        <v>36</v>
      </c>
    </row>
    <row r="52" spans="12:16" ht="21" x14ac:dyDescent="0.5">
      <c r="L52" s="4" t="s">
        <v>16</v>
      </c>
      <c r="M52" s="4" t="s">
        <v>30</v>
      </c>
      <c r="N52" s="4" t="s">
        <v>32</v>
      </c>
      <c r="O52" s="5">
        <v>3339</v>
      </c>
      <c r="P52" s="6">
        <v>75</v>
      </c>
    </row>
    <row r="53" spans="12:16" ht="21" x14ac:dyDescent="0.5">
      <c r="L53" s="7" t="s">
        <v>5</v>
      </c>
      <c r="M53" s="7" t="s">
        <v>30</v>
      </c>
      <c r="N53" s="7" t="s">
        <v>28</v>
      </c>
      <c r="O53" s="8">
        <v>5019</v>
      </c>
      <c r="P53" s="9">
        <v>156</v>
      </c>
    </row>
    <row r="54" spans="12:16" ht="21" x14ac:dyDescent="0.5">
      <c r="L54" s="4" t="s">
        <v>25</v>
      </c>
      <c r="M54" s="4" t="s">
        <v>14</v>
      </c>
      <c r="N54" s="4" t="s">
        <v>29</v>
      </c>
      <c r="O54" s="5">
        <v>16184</v>
      </c>
      <c r="P54" s="6">
        <v>39</v>
      </c>
    </row>
    <row r="55" spans="12:16" ht="21" x14ac:dyDescent="0.5">
      <c r="L55" s="7" t="s">
        <v>16</v>
      </c>
      <c r="M55" s="7" t="s">
        <v>14</v>
      </c>
      <c r="N55" s="7" t="s">
        <v>41</v>
      </c>
      <c r="O55" s="8">
        <v>497</v>
      </c>
      <c r="P55" s="9">
        <v>63</v>
      </c>
    </row>
    <row r="56" spans="12:16" ht="21" x14ac:dyDescent="0.5">
      <c r="L56" s="4" t="s">
        <v>26</v>
      </c>
      <c r="M56" s="4" t="s">
        <v>14</v>
      </c>
      <c r="N56" s="4" t="s">
        <v>32</v>
      </c>
      <c r="O56" s="5">
        <v>8211</v>
      </c>
      <c r="P56" s="6">
        <v>75</v>
      </c>
    </row>
    <row r="57" spans="12:16" ht="21" x14ac:dyDescent="0.5">
      <c r="L57" s="7" t="s">
        <v>26</v>
      </c>
      <c r="M57" s="7" t="s">
        <v>20</v>
      </c>
      <c r="N57" s="7" t="s">
        <v>40</v>
      </c>
      <c r="O57" s="8">
        <v>6580</v>
      </c>
      <c r="P57" s="9">
        <v>183</v>
      </c>
    </row>
    <row r="58" spans="12:16" ht="21" x14ac:dyDescent="0.5">
      <c r="L58" s="4" t="s">
        <v>13</v>
      </c>
      <c r="M58" s="4" t="s">
        <v>9</v>
      </c>
      <c r="N58" s="4" t="s">
        <v>31</v>
      </c>
      <c r="O58" s="5">
        <v>4760</v>
      </c>
      <c r="P58" s="6">
        <v>69</v>
      </c>
    </row>
    <row r="59" spans="12:16" ht="21" x14ac:dyDescent="0.5">
      <c r="L59" s="7" t="s">
        <v>5</v>
      </c>
      <c r="M59" s="7" t="s">
        <v>14</v>
      </c>
      <c r="N59" s="7" t="s">
        <v>18</v>
      </c>
      <c r="O59" s="8">
        <v>5439</v>
      </c>
      <c r="P59" s="9">
        <v>30</v>
      </c>
    </row>
    <row r="60" spans="12:16" ht="21" x14ac:dyDescent="0.5">
      <c r="L60" s="4" t="s">
        <v>13</v>
      </c>
      <c r="M60" s="4" t="s">
        <v>30</v>
      </c>
      <c r="N60" s="4" t="s">
        <v>28</v>
      </c>
      <c r="O60" s="5">
        <v>1463</v>
      </c>
      <c r="P60" s="6">
        <v>39</v>
      </c>
    </row>
    <row r="61" spans="12:16" ht="21" x14ac:dyDescent="0.5">
      <c r="L61" s="7" t="s">
        <v>27</v>
      </c>
      <c r="M61" s="7" t="s">
        <v>30</v>
      </c>
      <c r="N61" s="7" t="s">
        <v>10</v>
      </c>
      <c r="O61" s="8">
        <v>7777</v>
      </c>
      <c r="P61" s="9">
        <v>504</v>
      </c>
    </row>
    <row r="62" spans="12:16" ht="21" x14ac:dyDescent="0.5">
      <c r="L62" s="4" t="s">
        <v>11</v>
      </c>
      <c r="M62" s="4" t="s">
        <v>6</v>
      </c>
      <c r="N62" s="4" t="s">
        <v>32</v>
      </c>
      <c r="O62" s="5">
        <v>1085</v>
      </c>
      <c r="P62" s="6">
        <v>273</v>
      </c>
    </row>
    <row r="63" spans="12:16" ht="21" x14ac:dyDescent="0.5">
      <c r="L63" s="7" t="s">
        <v>25</v>
      </c>
      <c r="M63" s="7" t="s">
        <v>6</v>
      </c>
      <c r="N63" s="7" t="s">
        <v>21</v>
      </c>
      <c r="O63" s="8">
        <v>182</v>
      </c>
      <c r="P63" s="9">
        <v>48</v>
      </c>
    </row>
    <row r="64" spans="12:16" ht="21" x14ac:dyDescent="0.5">
      <c r="L64" s="4" t="s">
        <v>16</v>
      </c>
      <c r="M64" s="4" t="s">
        <v>30</v>
      </c>
      <c r="N64" s="4" t="s">
        <v>39</v>
      </c>
      <c r="O64" s="5">
        <v>4242</v>
      </c>
      <c r="P64" s="6">
        <v>207</v>
      </c>
    </row>
    <row r="65" spans="12:16" ht="21" x14ac:dyDescent="0.5">
      <c r="L65" s="7" t="s">
        <v>16</v>
      </c>
      <c r="M65" s="7" t="s">
        <v>14</v>
      </c>
      <c r="N65" s="7" t="s">
        <v>10</v>
      </c>
      <c r="O65" s="8">
        <v>6118</v>
      </c>
      <c r="P65" s="9">
        <v>9</v>
      </c>
    </row>
    <row r="66" spans="12:16" ht="21" x14ac:dyDescent="0.5">
      <c r="L66" s="4" t="s">
        <v>35</v>
      </c>
      <c r="M66" s="4" t="s">
        <v>14</v>
      </c>
      <c r="N66" s="4" t="s">
        <v>34</v>
      </c>
      <c r="O66" s="5">
        <v>2317</v>
      </c>
      <c r="P66" s="6">
        <v>261</v>
      </c>
    </row>
    <row r="67" spans="12:16" ht="21" x14ac:dyDescent="0.5">
      <c r="L67" s="7" t="s">
        <v>16</v>
      </c>
      <c r="M67" s="7" t="s">
        <v>20</v>
      </c>
      <c r="N67" s="7" t="s">
        <v>29</v>
      </c>
      <c r="O67" s="8">
        <v>938</v>
      </c>
      <c r="P67" s="9">
        <v>6</v>
      </c>
    </row>
    <row r="68" spans="12:16" ht="21" x14ac:dyDescent="0.5">
      <c r="L68" s="4" t="s">
        <v>8</v>
      </c>
      <c r="M68" s="4" t="s">
        <v>6</v>
      </c>
      <c r="N68" s="4" t="s">
        <v>37</v>
      </c>
      <c r="O68" s="5">
        <v>9709</v>
      </c>
      <c r="P68" s="6">
        <v>30</v>
      </c>
    </row>
    <row r="69" spans="12:16" ht="21" x14ac:dyDescent="0.5">
      <c r="L69" s="7" t="s">
        <v>23</v>
      </c>
      <c r="M69" s="7" t="s">
        <v>30</v>
      </c>
      <c r="N69" s="7" t="s">
        <v>33</v>
      </c>
      <c r="O69" s="8">
        <v>2205</v>
      </c>
      <c r="P69" s="9">
        <v>138</v>
      </c>
    </row>
    <row r="70" spans="12:16" ht="21" x14ac:dyDescent="0.5">
      <c r="L70" s="4" t="s">
        <v>23</v>
      </c>
      <c r="M70" s="4" t="s">
        <v>6</v>
      </c>
      <c r="N70" s="4" t="s">
        <v>28</v>
      </c>
      <c r="O70" s="5">
        <v>4487</v>
      </c>
      <c r="P70" s="6">
        <v>111</v>
      </c>
    </row>
    <row r="71" spans="12:16" ht="21" x14ac:dyDescent="0.5">
      <c r="L71" s="7" t="s">
        <v>25</v>
      </c>
      <c r="M71" s="7" t="s">
        <v>9</v>
      </c>
      <c r="N71" s="7" t="s">
        <v>15</v>
      </c>
      <c r="O71" s="8">
        <v>2415</v>
      </c>
      <c r="P71" s="9">
        <v>15</v>
      </c>
    </row>
    <row r="72" spans="12:16" ht="21" x14ac:dyDescent="0.5">
      <c r="L72" s="4" t="s">
        <v>5</v>
      </c>
      <c r="M72" s="4" t="s">
        <v>30</v>
      </c>
      <c r="N72" s="4" t="s">
        <v>36</v>
      </c>
      <c r="O72" s="5">
        <v>4018</v>
      </c>
      <c r="P72" s="6">
        <v>162</v>
      </c>
    </row>
    <row r="73" spans="12:16" ht="21" x14ac:dyDescent="0.5">
      <c r="L73" s="7" t="s">
        <v>25</v>
      </c>
      <c r="M73" s="7" t="s">
        <v>30</v>
      </c>
      <c r="N73" s="7" t="s">
        <v>36</v>
      </c>
      <c r="O73" s="8">
        <v>861</v>
      </c>
      <c r="P73" s="9">
        <v>195</v>
      </c>
    </row>
    <row r="74" spans="12:16" ht="21" x14ac:dyDescent="0.5">
      <c r="L74" s="4" t="s">
        <v>35</v>
      </c>
      <c r="M74" s="4" t="s">
        <v>20</v>
      </c>
      <c r="N74" s="4" t="s">
        <v>24</v>
      </c>
      <c r="O74" s="5">
        <v>5586</v>
      </c>
      <c r="P74" s="6">
        <v>525</v>
      </c>
    </row>
    <row r="75" spans="12:16" ht="21" x14ac:dyDescent="0.5">
      <c r="L75" s="7" t="s">
        <v>23</v>
      </c>
      <c r="M75" s="7" t="s">
        <v>30</v>
      </c>
      <c r="N75" s="7" t="s">
        <v>19</v>
      </c>
      <c r="O75" s="8">
        <v>2226</v>
      </c>
      <c r="P75" s="9">
        <v>48</v>
      </c>
    </row>
    <row r="76" spans="12:16" ht="21" x14ac:dyDescent="0.5">
      <c r="L76" s="4" t="s">
        <v>11</v>
      </c>
      <c r="M76" s="4" t="s">
        <v>30</v>
      </c>
      <c r="N76" s="4" t="s">
        <v>40</v>
      </c>
      <c r="O76" s="5">
        <v>14329</v>
      </c>
      <c r="P76" s="6">
        <v>150</v>
      </c>
    </row>
    <row r="77" spans="12:16" ht="21" x14ac:dyDescent="0.5">
      <c r="L77" s="7" t="s">
        <v>11</v>
      </c>
      <c r="M77" s="7" t="s">
        <v>30</v>
      </c>
      <c r="N77" s="7" t="s">
        <v>33</v>
      </c>
      <c r="O77" s="8">
        <v>8463</v>
      </c>
      <c r="P77" s="9">
        <v>492</v>
      </c>
    </row>
    <row r="78" spans="12:16" ht="21" x14ac:dyDescent="0.5">
      <c r="L78" s="4" t="s">
        <v>25</v>
      </c>
      <c r="M78" s="4" t="s">
        <v>30</v>
      </c>
      <c r="N78" s="4" t="s">
        <v>32</v>
      </c>
      <c r="O78" s="5">
        <v>2891</v>
      </c>
      <c r="P78" s="6">
        <v>102</v>
      </c>
    </row>
    <row r="79" spans="12:16" ht="21" x14ac:dyDescent="0.5">
      <c r="L79" s="7" t="s">
        <v>27</v>
      </c>
      <c r="M79" s="7" t="s">
        <v>14</v>
      </c>
      <c r="N79" s="7" t="s">
        <v>34</v>
      </c>
      <c r="O79" s="8">
        <v>3773</v>
      </c>
      <c r="P79" s="9">
        <v>165</v>
      </c>
    </row>
    <row r="80" spans="12:16" ht="21" x14ac:dyDescent="0.5">
      <c r="L80" s="4" t="s">
        <v>13</v>
      </c>
      <c r="M80" s="4" t="s">
        <v>14</v>
      </c>
      <c r="N80" s="4" t="s">
        <v>40</v>
      </c>
      <c r="O80" s="5">
        <v>854</v>
      </c>
      <c r="P80" s="6">
        <v>309</v>
      </c>
    </row>
    <row r="81" spans="12:16" ht="21" x14ac:dyDescent="0.5">
      <c r="L81" s="7" t="s">
        <v>16</v>
      </c>
      <c r="M81" s="7" t="s">
        <v>14</v>
      </c>
      <c r="N81" s="7" t="s">
        <v>28</v>
      </c>
      <c r="O81" s="8">
        <v>4970</v>
      </c>
      <c r="P81" s="9">
        <v>156</v>
      </c>
    </row>
    <row r="82" spans="12:16" ht="21" x14ac:dyDescent="0.5">
      <c r="L82" s="4" t="s">
        <v>11</v>
      </c>
      <c r="M82" s="4" t="s">
        <v>9</v>
      </c>
      <c r="N82" s="4" t="s">
        <v>42</v>
      </c>
      <c r="O82" s="5">
        <v>98</v>
      </c>
      <c r="P82" s="6">
        <v>159</v>
      </c>
    </row>
    <row r="83" spans="12:16" ht="21" x14ac:dyDescent="0.5">
      <c r="L83" s="7" t="s">
        <v>25</v>
      </c>
      <c r="M83" s="7" t="s">
        <v>9</v>
      </c>
      <c r="N83" s="7" t="s">
        <v>37</v>
      </c>
      <c r="O83" s="8">
        <v>13391</v>
      </c>
      <c r="P83" s="9">
        <v>201</v>
      </c>
    </row>
    <row r="84" spans="12:16" ht="21" x14ac:dyDescent="0.5">
      <c r="L84" s="4" t="s">
        <v>8</v>
      </c>
      <c r="M84" s="4" t="s">
        <v>17</v>
      </c>
      <c r="N84" s="4" t="s">
        <v>21</v>
      </c>
      <c r="O84" s="5">
        <v>8890</v>
      </c>
      <c r="P84" s="6">
        <v>210</v>
      </c>
    </row>
    <row r="85" spans="12:16" ht="21" x14ac:dyDescent="0.5">
      <c r="L85" s="7" t="s">
        <v>26</v>
      </c>
      <c r="M85" s="7" t="s">
        <v>20</v>
      </c>
      <c r="N85" s="7" t="s">
        <v>31</v>
      </c>
      <c r="O85" s="8">
        <v>56</v>
      </c>
      <c r="P85" s="9">
        <v>51</v>
      </c>
    </row>
    <row r="86" spans="12:16" ht="21" x14ac:dyDescent="0.5">
      <c r="L86" s="4" t="s">
        <v>27</v>
      </c>
      <c r="M86" s="4" t="s">
        <v>14</v>
      </c>
      <c r="N86" s="4" t="s">
        <v>18</v>
      </c>
      <c r="O86" s="5">
        <v>3339</v>
      </c>
      <c r="P86" s="6">
        <v>39</v>
      </c>
    </row>
    <row r="87" spans="12:16" ht="21" x14ac:dyDescent="0.5">
      <c r="L87" s="7" t="s">
        <v>35</v>
      </c>
      <c r="M87" s="7" t="s">
        <v>9</v>
      </c>
      <c r="N87" s="7" t="s">
        <v>15</v>
      </c>
      <c r="O87" s="8">
        <v>3808</v>
      </c>
      <c r="P87" s="9">
        <v>279</v>
      </c>
    </row>
    <row r="88" spans="12:16" ht="21" x14ac:dyDescent="0.5">
      <c r="L88" s="4" t="s">
        <v>35</v>
      </c>
      <c r="M88" s="4" t="s">
        <v>20</v>
      </c>
      <c r="N88" s="4" t="s">
        <v>31</v>
      </c>
      <c r="O88" s="5">
        <v>63</v>
      </c>
      <c r="P88" s="6">
        <v>123</v>
      </c>
    </row>
    <row r="89" spans="12:16" ht="21" x14ac:dyDescent="0.5">
      <c r="L89" s="7" t="s">
        <v>26</v>
      </c>
      <c r="M89" s="7" t="s">
        <v>17</v>
      </c>
      <c r="N89" s="7" t="s">
        <v>39</v>
      </c>
      <c r="O89" s="8">
        <v>7812</v>
      </c>
      <c r="P89" s="9">
        <v>81</v>
      </c>
    </row>
    <row r="90" spans="12:16" ht="21" x14ac:dyDescent="0.5">
      <c r="L90" s="4" t="s">
        <v>5</v>
      </c>
      <c r="M90" s="4" t="s">
        <v>6</v>
      </c>
      <c r="N90" s="4" t="s">
        <v>36</v>
      </c>
      <c r="O90" s="5">
        <v>7693</v>
      </c>
      <c r="P90" s="6">
        <v>21</v>
      </c>
    </row>
    <row r="91" spans="12:16" ht="21" x14ac:dyDescent="0.5">
      <c r="L91" s="7" t="s">
        <v>27</v>
      </c>
      <c r="M91" s="7" t="s">
        <v>14</v>
      </c>
      <c r="N91" s="7" t="s">
        <v>40</v>
      </c>
      <c r="O91" s="8">
        <v>973</v>
      </c>
      <c r="P91" s="9">
        <v>162</v>
      </c>
    </row>
    <row r="92" spans="12:16" ht="21" x14ac:dyDescent="0.5">
      <c r="L92" s="4" t="s">
        <v>35</v>
      </c>
      <c r="M92" s="4" t="s">
        <v>9</v>
      </c>
      <c r="N92" s="4" t="s">
        <v>41</v>
      </c>
      <c r="O92" s="5">
        <v>567</v>
      </c>
      <c r="P92" s="6">
        <v>228</v>
      </c>
    </row>
    <row r="93" spans="12:16" ht="21" x14ac:dyDescent="0.5">
      <c r="L93" s="7" t="s">
        <v>35</v>
      </c>
      <c r="M93" s="7" t="s">
        <v>14</v>
      </c>
      <c r="N93" s="7" t="s">
        <v>32</v>
      </c>
      <c r="O93" s="8">
        <v>2471</v>
      </c>
      <c r="P93" s="9">
        <v>342</v>
      </c>
    </row>
    <row r="94" spans="12:16" ht="21" x14ac:dyDescent="0.5">
      <c r="L94" s="4" t="s">
        <v>25</v>
      </c>
      <c r="M94" s="4" t="s">
        <v>20</v>
      </c>
      <c r="N94" s="4" t="s">
        <v>31</v>
      </c>
      <c r="O94" s="5">
        <v>7189</v>
      </c>
      <c r="P94" s="6">
        <v>54</v>
      </c>
    </row>
    <row r="95" spans="12:16" ht="21" x14ac:dyDescent="0.5">
      <c r="L95" s="7" t="s">
        <v>13</v>
      </c>
      <c r="M95" s="7" t="s">
        <v>9</v>
      </c>
      <c r="N95" s="7" t="s">
        <v>40</v>
      </c>
      <c r="O95" s="8">
        <v>7455</v>
      </c>
      <c r="P95" s="9">
        <v>216</v>
      </c>
    </row>
    <row r="96" spans="12:16" ht="21" x14ac:dyDescent="0.5">
      <c r="L96" s="4" t="s">
        <v>27</v>
      </c>
      <c r="M96" s="4" t="s">
        <v>30</v>
      </c>
      <c r="N96" s="4" t="s">
        <v>42</v>
      </c>
      <c r="O96" s="5">
        <v>3108</v>
      </c>
      <c r="P96" s="6">
        <v>54</v>
      </c>
    </row>
    <row r="97" spans="12:16" ht="21" x14ac:dyDescent="0.5">
      <c r="L97" s="7" t="s">
        <v>16</v>
      </c>
      <c r="M97" s="7" t="s">
        <v>20</v>
      </c>
      <c r="N97" s="7" t="s">
        <v>18</v>
      </c>
      <c r="O97" s="8">
        <v>469</v>
      </c>
      <c r="P97" s="9">
        <v>75</v>
      </c>
    </row>
    <row r="98" spans="12:16" ht="21" x14ac:dyDescent="0.5">
      <c r="L98" s="4" t="s">
        <v>11</v>
      </c>
      <c r="M98" s="4" t="s">
        <v>6</v>
      </c>
      <c r="N98" s="4" t="s">
        <v>34</v>
      </c>
      <c r="O98" s="5">
        <v>2737</v>
      </c>
      <c r="P98" s="6">
        <v>93</v>
      </c>
    </row>
    <row r="99" spans="12:16" ht="21" x14ac:dyDescent="0.5">
      <c r="L99" s="7" t="s">
        <v>11</v>
      </c>
      <c r="M99" s="7" t="s">
        <v>6</v>
      </c>
      <c r="N99" s="7" t="s">
        <v>18</v>
      </c>
      <c r="O99" s="8">
        <v>4305</v>
      </c>
      <c r="P99" s="9">
        <v>156</v>
      </c>
    </row>
    <row r="100" spans="12:16" ht="21" x14ac:dyDescent="0.5">
      <c r="L100" s="4" t="s">
        <v>11</v>
      </c>
      <c r="M100" s="4" t="s">
        <v>20</v>
      </c>
      <c r="N100" s="4" t="s">
        <v>28</v>
      </c>
      <c r="O100" s="5">
        <v>2408</v>
      </c>
      <c r="P100" s="6">
        <v>9</v>
      </c>
    </row>
    <row r="101" spans="12:16" ht="21" x14ac:dyDescent="0.5">
      <c r="L101" s="7" t="s">
        <v>27</v>
      </c>
      <c r="M101" s="7" t="s">
        <v>14</v>
      </c>
      <c r="N101" s="7" t="s">
        <v>36</v>
      </c>
      <c r="O101" s="8">
        <v>1281</v>
      </c>
      <c r="P101" s="9">
        <v>18</v>
      </c>
    </row>
    <row r="102" spans="12:16" ht="21" x14ac:dyDescent="0.5">
      <c r="L102" s="4" t="s">
        <v>5</v>
      </c>
      <c r="M102" s="4" t="s">
        <v>9</v>
      </c>
      <c r="N102" s="4" t="s">
        <v>10</v>
      </c>
      <c r="O102" s="5">
        <v>12348</v>
      </c>
      <c r="P102" s="6">
        <v>234</v>
      </c>
    </row>
    <row r="103" spans="12:16" ht="21" x14ac:dyDescent="0.5">
      <c r="L103" s="7" t="s">
        <v>27</v>
      </c>
      <c r="M103" s="7" t="s">
        <v>30</v>
      </c>
      <c r="N103" s="7" t="s">
        <v>40</v>
      </c>
      <c r="O103" s="8">
        <v>3689</v>
      </c>
      <c r="P103" s="9">
        <v>312</v>
      </c>
    </row>
    <row r="104" spans="12:16" ht="21" x14ac:dyDescent="0.5">
      <c r="L104" s="4" t="s">
        <v>23</v>
      </c>
      <c r="M104" s="4" t="s">
        <v>14</v>
      </c>
      <c r="N104" s="4" t="s">
        <v>36</v>
      </c>
      <c r="O104" s="5">
        <v>2870</v>
      </c>
      <c r="P104" s="6">
        <v>300</v>
      </c>
    </row>
    <row r="105" spans="12:16" ht="21" x14ac:dyDescent="0.5">
      <c r="L105" s="7" t="s">
        <v>26</v>
      </c>
      <c r="M105" s="7" t="s">
        <v>14</v>
      </c>
      <c r="N105" s="7" t="s">
        <v>39</v>
      </c>
      <c r="O105" s="8">
        <v>798</v>
      </c>
      <c r="P105" s="9">
        <v>519</v>
      </c>
    </row>
    <row r="106" spans="12:16" ht="21" x14ac:dyDescent="0.5">
      <c r="L106" s="4" t="s">
        <v>13</v>
      </c>
      <c r="M106" s="4" t="s">
        <v>6</v>
      </c>
      <c r="N106" s="4" t="s">
        <v>41</v>
      </c>
      <c r="O106" s="5">
        <v>2933</v>
      </c>
      <c r="P106" s="6">
        <v>9</v>
      </c>
    </row>
    <row r="107" spans="12:16" ht="21" x14ac:dyDescent="0.5">
      <c r="L107" s="7" t="s">
        <v>25</v>
      </c>
      <c r="M107" s="7" t="s">
        <v>9</v>
      </c>
      <c r="N107" s="7" t="s">
        <v>12</v>
      </c>
      <c r="O107" s="8">
        <v>2744</v>
      </c>
      <c r="P107" s="9">
        <v>9</v>
      </c>
    </row>
    <row r="108" spans="12:16" ht="21" x14ac:dyDescent="0.5">
      <c r="L108" s="4" t="s">
        <v>5</v>
      </c>
      <c r="M108" s="4" t="s">
        <v>14</v>
      </c>
      <c r="N108" s="4" t="s">
        <v>19</v>
      </c>
      <c r="O108" s="5">
        <v>9772</v>
      </c>
      <c r="P108" s="6">
        <v>90</v>
      </c>
    </row>
    <row r="109" spans="12:16" ht="21" x14ac:dyDescent="0.5">
      <c r="L109" s="7" t="s">
        <v>23</v>
      </c>
      <c r="M109" s="7" t="s">
        <v>30</v>
      </c>
      <c r="N109" s="7" t="s">
        <v>18</v>
      </c>
      <c r="O109" s="8">
        <v>1568</v>
      </c>
      <c r="P109" s="9">
        <v>96</v>
      </c>
    </row>
    <row r="110" spans="12:16" ht="21" x14ac:dyDescent="0.5">
      <c r="L110" s="4" t="s">
        <v>26</v>
      </c>
      <c r="M110" s="4" t="s">
        <v>14</v>
      </c>
      <c r="N110" s="4" t="s">
        <v>29</v>
      </c>
      <c r="O110" s="5">
        <v>11417</v>
      </c>
      <c r="P110" s="6">
        <v>21</v>
      </c>
    </row>
    <row r="111" spans="12:16" ht="21" x14ac:dyDescent="0.5">
      <c r="L111" s="7" t="s">
        <v>5</v>
      </c>
      <c r="M111" s="7" t="s">
        <v>30</v>
      </c>
      <c r="N111" s="7" t="s">
        <v>42</v>
      </c>
      <c r="O111" s="8">
        <v>6748</v>
      </c>
      <c r="P111" s="9">
        <v>48</v>
      </c>
    </row>
    <row r="112" spans="12:16" ht="21" x14ac:dyDescent="0.5">
      <c r="L112" s="4" t="s">
        <v>35</v>
      </c>
      <c r="M112" s="4" t="s">
        <v>14</v>
      </c>
      <c r="N112" s="4" t="s">
        <v>39</v>
      </c>
      <c r="O112" s="5">
        <v>1407</v>
      </c>
      <c r="P112" s="6">
        <v>72</v>
      </c>
    </row>
    <row r="113" spans="12:16" ht="21" x14ac:dyDescent="0.5">
      <c r="L113" s="7" t="s">
        <v>8</v>
      </c>
      <c r="M113" s="7" t="s">
        <v>9</v>
      </c>
      <c r="N113" s="7" t="s">
        <v>32</v>
      </c>
      <c r="O113" s="8">
        <v>2023</v>
      </c>
      <c r="P113" s="9">
        <v>168</v>
      </c>
    </row>
    <row r="114" spans="12:16" ht="21" x14ac:dyDescent="0.5">
      <c r="L114" s="4" t="s">
        <v>25</v>
      </c>
      <c r="M114" s="4" t="s">
        <v>17</v>
      </c>
      <c r="N114" s="4" t="s">
        <v>42</v>
      </c>
      <c r="O114" s="5">
        <v>5236</v>
      </c>
      <c r="P114" s="6">
        <v>51</v>
      </c>
    </row>
    <row r="115" spans="12:16" ht="21" x14ac:dyDescent="0.5">
      <c r="L115" s="7" t="s">
        <v>13</v>
      </c>
      <c r="M115" s="7" t="s">
        <v>14</v>
      </c>
      <c r="N115" s="7" t="s">
        <v>36</v>
      </c>
      <c r="O115" s="8">
        <v>1925</v>
      </c>
      <c r="P115" s="9">
        <v>192</v>
      </c>
    </row>
    <row r="116" spans="12:16" ht="21" x14ac:dyDescent="0.5">
      <c r="L116" s="4" t="s">
        <v>23</v>
      </c>
      <c r="M116" s="4" t="s">
        <v>6</v>
      </c>
      <c r="N116" s="4" t="s">
        <v>24</v>
      </c>
      <c r="O116" s="5">
        <v>6608</v>
      </c>
      <c r="P116" s="6">
        <v>225</v>
      </c>
    </row>
    <row r="117" spans="12:16" ht="21" x14ac:dyDescent="0.5">
      <c r="L117" s="7" t="s">
        <v>16</v>
      </c>
      <c r="M117" s="7" t="s">
        <v>30</v>
      </c>
      <c r="N117" s="7" t="s">
        <v>42</v>
      </c>
      <c r="O117" s="8">
        <v>8008</v>
      </c>
      <c r="P117" s="9">
        <v>456</v>
      </c>
    </row>
    <row r="118" spans="12:16" ht="21" x14ac:dyDescent="0.5">
      <c r="L118" s="4" t="s">
        <v>35</v>
      </c>
      <c r="M118" s="4" t="s">
        <v>30</v>
      </c>
      <c r="N118" s="4" t="s">
        <v>18</v>
      </c>
      <c r="O118" s="5">
        <v>1428</v>
      </c>
      <c r="P118" s="6">
        <v>93</v>
      </c>
    </row>
    <row r="119" spans="12:16" ht="21" x14ac:dyDescent="0.5">
      <c r="L119" s="7" t="s">
        <v>16</v>
      </c>
      <c r="M119" s="7" t="s">
        <v>30</v>
      </c>
      <c r="N119" s="7" t="s">
        <v>12</v>
      </c>
      <c r="O119" s="8">
        <v>525</v>
      </c>
      <c r="P119" s="9">
        <v>48</v>
      </c>
    </row>
    <row r="120" spans="12:16" ht="21" x14ac:dyDescent="0.5">
      <c r="L120" s="4" t="s">
        <v>16</v>
      </c>
      <c r="M120" s="4" t="s">
        <v>6</v>
      </c>
      <c r="N120" s="4" t="s">
        <v>15</v>
      </c>
      <c r="O120" s="5">
        <v>1505</v>
      </c>
      <c r="P120" s="6">
        <v>102</v>
      </c>
    </row>
    <row r="121" spans="12:16" ht="21" x14ac:dyDescent="0.5">
      <c r="L121" s="7" t="s">
        <v>23</v>
      </c>
      <c r="M121" s="7" t="s">
        <v>9</v>
      </c>
      <c r="N121" s="7" t="s">
        <v>7</v>
      </c>
      <c r="O121" s="8">
        <v>6755</v>
      </c>
      <c r="P121" s="9">
        <v>252</v>
      </c>
    </row>
    <row r="122" spans="12:16" ht="21" x14ac:dyDescent="0.5">
      <c r="L122" s="4" t="s">
        <v>26</v>
      </c>
      <c r="M122" s="4" t="s">
        <v>6</v>
      </c>
      <c r="N122" s="4" t="s">
        <v>15</v>
      </c>
      <c r="O122" s="5">
        <v>11571</v>
      </c>
      <c r="P122" s="6">
        <v>138</v>
      </c>
    </row>
    <row r="123" spans="12:16" ht="21" x14ac:dyDescent="0.5">
      <c r="L123" s="7" t="s">
        <v>5</v>
      </c>
      <c r="M123" s="7" t="s">
        <v>20</v>
      </c>
      <c r="N123" s="7" t="s">
        <v>18</v>
      </c>
      <c r="O123" s="8">
        <v>2541</v>
      </c>
      <c r="P123" s="9">
        <v>90</v>
      </c>
    </row>
    <row r="124" spans="12:16" ht="21" x14ac:dyDescent="0.5">
      <c r="L124" s="4" t="s">
        <v>13</v>
      </c>
      <c r="M124" s="4" t="s">
        <v>6</v>
      </c>
      <c r="N124" s="4" t="s">
        <v>7</v>
      </c>
      <c r="O124" s="5">
        <v>1526</v>
      </c>
      <c r="P124" s="6">
        <v>240</v>
      </c>
    </row>
    <row r="125" spans="12:16" ht="21" x14ac:dyDescent="0.5">
      <c r="L125" s="7" t="s">
        <v>5</v>
      </c>
      <c r="M125" s="7" t="s">
        <v>20</v>
      </c>
      <c r="N125" s="7" t="s">
        <v>12</v>
      </c>
      <c r="O125" s="8">
        <v>6125</v>
      </c>
      <c r="P125" s="9">
        <v>102</v>
      </c>
    </row>
    <row r="126" spans="12:16" ht="21" x14ac:dyDescent="0.5">
      <c r="L126" s="4" t="s">
        <v>13</v>
      </c>
      <c r="M126" s="4" t="s">
        <v>9</v>
      </c>
      <c r="N126" s="4" t="s">
        <v>39</v>
      </c>
      <c r="O126" s="5">
        <v>847</v>
      </c>
      <c r="P126" s="6">
        <v>129</v>
      </c>
    </row>
    <row r="127" spans="12:16" ht="21" x14ac:dyDescent="0.5">
      <c r="L127" s="7" t="s">
        <v>8</v>
      </c>
      <c r="M127" s="7" t="s">
        <v>9</v>
      </c>
      <c r="N127" s="7" t="s">
        <v>39</v>
      </c>
      <c r="O127" s="8">
        <v>4753</v>
      </c>
      <c r="P127" s="9">
        <v>300</v>
      </c>
    </row>
    <row r="128" spans="12:16" ht="21" x14ac:dyDescent="0.5">
      <c r="L128" s="4" t="s">
        <v>16</v>
      </c>
      <c r="M128" s="4" t="s">
        <v>20</v>
      </c>
      <c r="N128" s="4" t="s">
        <v>19</v>
      </c>
      <c r="O128" s="5">
        <v>959</v>
      </c>
      <c r="P128" s="6">
        <v>135</v>
      </c>
    </row>
    <row r="129" spans="12:16" ht="21" x14ac:dyDescent="0.5">
      <c r="L129" s="7" t="s">
        <v>23</v>
      </c>
      <c r="M129" s="7" t="s">
        <v>9</v>
      </c>
      <c r="N129" s="7" t="s">
        <v>38</v>
      </c>
      <c r="O129" s="8">
        <v>2793</v>
      </c>
      <c r="P129" s="9">
        <v>114</v>
      </c>
    </row>
    <row r="130" spans="12:16" ht="21" x14ac:dyDescent="0.5">
      <c r="L130" s="4" t="s">
        <v>23</v>
      </c>
      <c r="M130" s="4" t="s">
        <v>9</v>
      </c>
      <c r="N130" s="4" t="s">
        <v>24</v>
      </c>
      <c r="O130" s="5">
        <v>4606</v>
      </c>
      <c r="P130" s="6">
        <v>63</v>
      </c>
    </row>
    <row r="131" spans="12:16" ht="21" x14ac:dyDescent="0.5">
      <c r="L131" s="7" t="s">
        <v>23</v>
      </c>
      <c r="M131" s="7" t="s">
        <v>14</v>
      </c>
      <c r="N131" s="7" t="s">
        <v>32</v>
      </c>
      <c r="O131" s="8">
        <v>5551</v>
      </c>
      <c r="P131" s="9">
        <v>252</v>
      </c>
    </row>
    <row r="132" spans="12:16" ht="21" x14ac:dyDescent="0.5">
      <c r="L132" s="4" t="s">
        <v>35</v>
      </c>
      <c r="M132" s="4" t="s">
        <v>14</v>
      </c>
      <c r="N132" s="4" t="s">
        <v>10</v>
      </c>
      <c r="O132" s="5">
        <v>6657</v>
      </c>
      <c r="P132" s="6">
        <v>303</v>
      </c>
    </row>
    <row r="133" spans="12:16" ht="21" x14ac:dyDescent="0.5">
      <c r="L133" s="7" t="s">
        <v>23</v>
      </c>
      <c r="M133" s="7" t="s">
        <v>17</v>
      </c>
      <c r="N133" s="7" t="s">
        <v>28</v>
      </c>
      <c r="O133" s="8">
        <v>4438</v>
      </c>
      <c r="P133" s="9">
        <v>246</v>
      </c>
    </row>
    <row r="134" spans="12:16" ht="21" x14ac:dyDescent="0.5">
      <c r="L134" s="4" t="s">
        <v>8</v>
      </c>
      <c r="M134" s="4" t="s">
        <v>20</v>
      </c>
      <c r="N134" s="4" t="s">
        <v>22</v>
      </c>
      <c r="O134" s="5">
        <v>168</v>
      </c>
      <c r="P134" s="6">
        <v>84</v>
      </c>
    </row>
    <row r="135" spans="12:16" ht="21" x14ac:dyDescent="0.5">
      <c r="L135" s="7" t="s">
        <v>23</v>
      </c>
      <c r="M135" s="7" t="s">
        <v>30</v>
      </c>
      <c r="N135" s="7" t="s">
        <v>28</v>
      </c>
      <c r="O135" s="8">
        <v>7777</v>
      </c>
      <c r="P135" s="9">
        <v>39</v>
      </c>
    </row>
    <row r="136" spans="12:16" ht="21" x14ac:dyDescent="0.5">
      <c r="L136" s="4" t="s">
        <v>25</v>
      </c>
      <c r="M136" s="4" t="s">
        <v>14</v>
      </c>
      <c r="N136" s="4" t="s">
        <v>28</v>
      </c>
      <c r="O136" s="5">
        <v>3339</v>
      </c>
      <c r="P136" s="6">
        <v>348</v>
      </c>
    </row>
    <row r="137" spans="12:16" ht="21" x14ac:dyDescent="0.5">
      <c r="L137" s="7" t="s">
        <v>23</v>
      </c>
      <c r="M137" s="7" t="s">
        <v>6</v>
      </c>
      <c r="N137" s="7" t="s">
        <v>19</v>
      </c>
      <c r="O137" s="8">
        <v>6391</v>
      </c>
      <c r="P137" s="9">
        <v>48</v>
      </c>
    </row>
    <row r="138" spans="12:16" ht="21" x14ac:dyDescent="0.5">
      <c r="L138" s="4" t="s">
        <v>25</v>
      </c>
      <c r="M138" s="4" t="s">
        <v>6</v>
      </c>
      <c r="N138" s="4" t="s">
        <v>22</v>
      </c>
      <c r="O138" s="5">
        <v>518</v>
      </c>
      <c r="P138" s="6">
        <v>75</v>
      </c>
    </row>
    <row r="139" spans="12:16" ht="21" x14ac:dyDescent="0.5">
      <c r="L139" s="7" t="s">
        <v>23</v>
      </c>
      <c r="M139" s="7" t="s">
        <v>20</v>
      </c>
      <c r="N139" s="7" t="s">
        <v>40</v>
      </c>
      <c r="O139" s="8">
        <v>5677</v>
      </c>
      <c r="P139" s="9">
        <v>258</v>
      </c>
    </row>
    <row r="140" spans="12:16" ht="21" x14ac:dyDescent="0.5">
      <c r="L140" s="4" t="s">
        <v>16</v>
      </c>
      <c r="M140" s="4" t="s">
        <v>17</v>
      </c>
      <c r="N140" s="4" t="s">
        <v>28</v>
      </c>
      <c r="O140" s="5">
        <v>6048</v>
      </c>
      <c r="P140" s="6">
        <v>27</v>
      </c>
    </row>
    <row r="141" spans="12:16" ht="21" x14ac:dyDescent="0.5">
      <c r="L141" s="7" t="s">
        <v>8</v>
      </c>
      <c r="M141" s="7" t="s">
        <v>20</v>
      </c>
      <c r="N141" s="7" t="s">
        <v>10</v>
      </c>
      <c r="O141" s="8">
        <v>3752</v>
      </c>
      <c r="P141" s="9">
        <v>213</v>
      </c>
    </row>
    <row r="142" spans="12:16" ht="21" x14ac:dyDescent="0.5">
      <c r="L142" s="4" t="s">
        <v>25</v>
      </c>
      <c r="M142" s="4" t="s">
        <v>9</v>
      </c>
      <c r="N142" s="4" t="s">
        <v>32</v>
      </c>
      <c r="O142" s="5">
        <v>4480</v>
      </c>
      <c r="P142" s="6">
        <v>357</v>
      </c>
    </row>
    <row r="143" spans="12:16" ht="21" x14ac:dyDescent="0.5">
      <c r="L143" s="7" t="s">
        <v>11</v>
      </c>
      <c r="M143" s="7" t="s">
        <v>6</v>
      </c>
      <c r="N143" s="7" t="s">
        <v>12</v>
      </c>
      <c r="O143" s="8">
        <v>259</v>
      </c>
      <c r="P143" s="9">
        <v>207</v>
      </c>
    </row>
    <row r="144" spans="12:16" ht="21" x14ac:dyDescent="0.5">
      <c r="L144" s="4" t="s">
        <v>8</v>
      </c>
      <c r="M144" s="4" t="s">
        <v>6</v>
      </c>
      <c r="N144" s="4" t="s">
        <v>7</v>
      </c>
      <c r="O144" s="5">
        <v>42</v>
      </c>
      <c r="P144" s="6">
        <v>150</v>
      </c>
    </row>
    <row r="145" spans="12:16" ht="21" x14ac:dyDescent="0.5">
      <c r="L145" s="7" t="s">
        <v>13</v>
      </c>
      <c r="M145" s="7" t="s">
        <v>14</v>
      </c>
      <c r="N145" s="7" t="s">
        <v>42</v>
      </c>
      <c r="O145" s="8">
        <v>98</v>
      </c>
      <c r="P145" s="9">
        <v>204</v>
      </c>
    </row>
    <row r="146" spans="12:16" ht="21" x14ac:dyDescent="0.5">
      <c r="L146" s="4" t="s">
        <v>23</v>
      </c>
      <c r="M146" s="4" t="s">
        <v>9</v>
      </c>
      <c r="N146" s="4" t="s">
        <v>39</v>
      </c>
      <c r="O146" s="5">
        <v>2478</v>
      </c>
      <c r="P146" s="6">
        <v>21</v>
      </c>
    </row>
    <row r="147" spans="12:16" ht="21" x14ac:dyDescent="0.5">
      <c r="L147" s="7" t="s">
        <v>13</v>
      </c>
      <c r="M147" s="7" t="s">
        <v>30</v>
      </c>
      <c r="N147" s="7" t="s">
        <v>19</v>
      </c>
      <c r="O147" s="8">
        <v>7847</v>
      </c>
      <c r="P147" s="9">
        <v>174</v>
      </c>
    </row>
    <row r="148" spans="12:16" ht="21" x14ac:dyDescent="0.5">
      <c r="L148" s="4" t="s">
        <v>26</v>
      </c>
      <c r="M148" s="4" t="s">
        <v>6</v>
      </c>
      <c r="N148" s="4" t="s">
        <v>28</v>
      </c>
      <c r="O148" s="5">
        <v>9926</v>
      </c>
      <c r="P148" s="6">
        <v>201</v>
      </c>
    </row>
    <row r="149" spans="12:16" ht="21" x14ac:dyDescent="0.5">
      <c r="L149" s="7" t="s">
        <v>8</v>
      </c>
      <c r="M149" s="7" t="s">
        <v>20</v>
      </c>
      <c r="N149" s="7" t="s">
        <v>31</v>
      </c>
      <c r="O149" s="8">
        <v>819</v>
      </c>
      <c r="P149" s="9">
        <v>510</v>
      </c>
    </row>
    <row r="150" spans="12:16" ht="21" x14ac:dyDescent="0.5">
      <c r="L150" s="4" t="s">
        <v>16</v>
      </c>
      <c r="M150" s="4" t="s">
        <v>17</v>
      </c>
      <c r="N150" s="4" t="s">
        <v>32</v>
      </c>
      <c r="O150" s="5">
        <v>3052</v>
      </c>
      <c r="P150" s="6">
        <v>378</v>
      </c>
    </row>
    <row r="151" spans="12:16" ht="21" x14ac:dyDescent="0.5">
      <c r="L151" s="7" t="s">
        <v>11</v>
      </c>
      <c r="M151" s="7" t="s">
        <v>30</v>
      </c>
      <c r="N151" s="7" t="s">
        <v>41</v>
      </c>
      <c r="O151" s="8">
        <v>6832</v>
      </c>
      <c r="P151" s="9">
        <v>27</v>
      </c>
    </row>
    <row r="152" spans="12:16" ht="21" x14ac:dyDescent="0.5">
      <c r="L152" s="4" t="s">
        <v>26</v>
      </c>
      <c r="M152" s="4" t="s">
        <v>17</v>
      </c>
      <c r="N152" s="4" t="s">
        <v>29</v>
      </c>
      <c r="O152" s="5">
        <v>2016</v>
      </c>
      <c r="P152" s="6">
        <v>117</v>
      </c>
    </row>
    <row r="153" spans="12:16" ht="21" x14ac:dyDescent="0.5">
      <c r="L153" s="7" t="s">
        <v>16</v>
      </c>
      <c r="M153" s="7" t="s">
        <v>20</v>
      </c>
      <c r="N153" s="7" t="s">
        <v>41</v>
      </c>
      <c r="O153" s="8">
        <v>7322</v>
      </c>
      <c r="P153" s="9">
        <v>36</v>
      </c>
    </row>
    <row r="154" spans="12:16" ht="21" x14ac:dyDescent="0.5">
      <c r="L154" s="4" t="s">
        <v>8</v>
      </c>
      <c r="M154" s="4" t="s">
        <v>9</v>
      </c>
      <c r="N154" s="4" t="s">
        <v>19</v>
      </c>
      <c r="O154" s="5">
        <v>357</v>
      </c>
      <c r="P154" s="6">
        <v>126</v>
      </c>
    </row>
    <row r="155" spans="12:16" ht="21" x14ac:dyDescent="0.5">
      <c r="L155" s="7" t="s">
        <v>11</v>
      </c>
      <c r="M155" s="7" t="s">
        <v>17</v>
      </c>
      <c r="N155" s="7" t="s">
        <v>18</v>
      </c>
      <c r="O155" s="8">
        <v>3192</v>
      </c>
      <c r="P155" s="9">
        <v>72</v>
      </c>
    </row>
    <row r="156" spans="12:16" ht="21" x14ac:dyDescent="0.5">
      <c r="L156" s="4" t="s">
        <v>23</v>
      </c>
      <c r="M156" s="4" t="s">
        <v>14</v>
      </c>
      <c r="N156" s="4" t="s">
        <v>22</v>
      </c>
      <c r="O156" s="5">
        <v>8435</v>
      </c>
      <c r="P156" s="6">
        <v>42</v>
      </c>
    </row>
    <row r="157" spans="12:16" ht="21" x14ac:dyDescent="0.5">
      <c r="L157" s="7" t="s">
        <v>5</v>
      </c>
      <c r="M157" s="7" t="s">
        <v>17</v>
      </c>
      <c r="N157" s="7" t="s">
        <v>32</v>
      </c>
      <c r="O157" s="8">
        <v>0</v>
      </c>
      <c r="P157" s="9">
        <v>135</v>
      </c>
    </row>
    <row r="158" spans="12:16" ht="21" x14ac:dyDescent="0.5">
      <c r="L158" s="4" t="s">
        <v>23</v>
      </c>
      <c r="M158" s="4" t="s">
        <v>30</v>
      </c>
      <c r="N158" s="4" t="s">
        <v>38</v>
      </c>
      <c r="O158" s="5">
        <v>8862</v>
      </c>
      <c r="P158" s="6">
        <v>189</v>
      </c>
    </row>
    <row r="159" spans="12:16" ht="21" x14ac:dyDescent="0.5">
      <c r="L159" s="7" t="s">
        <v>16</v>
      </c>
      <c r="M159" s="7" t="s">
        <v>6</v>
      </c>
      <c r="N159" s="7" t="s">
        <v>40</v>
      </c>
      <c r="O159" s="8">
        <v>3556</v>
      </c>
      <c r="P159" s="9">
        <v>459</v>
      </c>
    </row>
    <row r="160" spans="12:16" ht="21" x14ac:dyDescent="0.5">
      <c r="L160" s="4" t="s">
        <v>25</v>
      </c>
      <c r="M160" s="4" t="s">
        <v>30</v>
      </c>
      <c r="N160" s="4" t="s">
        <v>37</v>
      </c>
      <c r="O160" s="5">
        <v>7280</v>
      </c>
      <c r="P160" s="6">
        <v>201</v>
      </c>
    </row>
    <row r="161" spans="12:16" ht="21" x14ac:dyDescent="0.5">
      <c r="L161" s="7" t="s">
        <v>16</v>
      </c>
      <c r="M161" s="7" t="s">
        <v>30</v>
      </c>
      <c r="N161" s="7" t="s">
        <v>7</v>
      </c>
      <c r="O161" s="8">
        <v>3402</v>
      </c>
      <c r="P161" s="9">
        <v>366</v>
      </c>
    </row>
    <row r="162" spans="12:16" ht="21" x14ac:dyDescent="0.5">
      <c r="L162" s="4" t="s">
        <v>27</v>
      </c>
      <c r="M162" s="4" t="s">
        <v>6</v>
      </c>
      <c r="N162" s="4" t="s">
        <v>32</v>
      </c>
      <c r="O162" s="5">
        <v>4592</v>
      </c>
      <c r="P162" s="6">
        <v>324</v>
      </c>
    </row>
    <row r="163" spans="12:16" ht="21" x14ac:dyDescent="0.5">
      <c r="L163" s="7" t="s">
        <v>11</v>
      </c>
      <c r="M163" s="7" t="s">
        <v>9</v>
      </c>
      <c r="N163" s="7" t="s">
        <v>37</v>
      </c>
      <c r="O163" s="8">
        <v>7833</v>
      </c>
      <c r="P163" s="9">
        <v>243</v>
      </c>
    </row>
    <row r="164" spans="12:16" ht="21" x14ac:dyDescent="0.5">
      <c r="L164" s="4" t="s">
        <v>26</v>
      </c>
      <c r="M164" s="4" t="s">
        <v>17</v>
      </c>
      <c r="N164" s="4" t="s">
        <v>41</v>
      </c>
      <c r="O164" s="5">
        <v>7651</v>
      </c>
      <c r="P164" s="6">
        <v>213</v>
      </c>
    </row>
    <row r="165" spans="12:16" ht="21" x14ac:dyDescent="0.5">
      <c r="L165" s="7" t="s">
        <v>5</v>
      </c>
      <c r="M165" s="7" t="s">
        <v>9</v>
      </c>
      <c r="N165" s="7" t="s">
        <v>7</v>
      </c>
      <c r="O165" s="8">
        <v>2275</v>
      </c>
      <c r="P165" s="9">
        <v>447</v>
      </c>
    </row>
    <row r="166" spans="12:16" ht="21" x14ac:dyDescent="0.5">
      <c r="L166" s="4" t="s">
        <v>5</v>
      </c>
      <c r="M166" s="4" t="s">
        <v>20</v>
      </c>
      <c r="N166" s="4" t="s">
        <v>31</v>
      </c>
      <c r="O166" s="5">
        <v>5670</v>
      </c>
      <c r="P166" s="6">
        <v>297</v>
      </c>
    </row>
    <row r="167" spans="12:16" ht="21" x14ac:dyDescent="0.5">
      <c r="L167" s="7" t="s">
        <v>23</v>
      </c>
      <c r="M167" s="7" t="s">
        <v>9</v>
      </c>
      <c r="N167" s="7" t="s">
        <v>29</v>
      </c>
      <c r="O167" s="8">
        <v>2135</v>
      </c>
      <c r="P167" s="9">
        <v>27</v>
      </c>
    </row>
    <row r="168" spans="12:16" ht="21" x14ac:dyDescent="0.5">
      <c r="L168" s="4" t="s">
        <v>5</v>
      </c>
      <c r="M168" s="4" t="s">
        <v>30</v>
      </c>
      <c r="N168" s="4" t="s">
        <v>34</v>
      </c>
      <c r="O168" s="5">
        <v>2779</v>
      </c>
      <c r="P168" s="6">
        <v>75</v>
      </c>
    </row>
    <row r="169" spans="12:16" ht="21" x14ac:dyDescent="0.5">
      <c r="L169" s="7" t="s">
        <v>35</v>
      </c>
      <c r="M169" s="7" t="s">
        <v>17</v>
      </c>
      <c r="N169" s="7" t="s">
        <v>19</v>
      </c>
      <c r="O169" s="8">
        <v>12950</v>
      </c>
      <c r="P169" s="9">
        <v>30</v>
      </c>
    </row>
    <row r="170" spans="12:16" ht="21" x14ac:dyDescent="0.5">
      <c r="L170" s="4" t="s">
        <v>23</v>
      </c>
      <c r="M170" s="4" t="s">
        <v>14</v>
      </c>
      <c r="N170" s="4" t="s">
        <v>15</v>
      </c>
      <c r="O170" s="5">
        <v>2646</v>
      </c>
      <c r="P170" s="6">
        <v>177</v>
      </c>
    </row>
    <row r="171" spans="12:16" ht="21" x14ac:dyDescent="0.5">
      <c r="L171" s="7" t="s">
        <v>5</v>
      </c>
      <c r="M171" s="7" t="s">
        <v>30</v>
      </c>
      <c r="N171" s="7" t="s">
        <v>19</v>
      </c>
      <c r="O171" s="8">
        <v>3794</v>
      </c>
      <c r="P171" s="9">
        <v>159</v>
      </c>
    </row>
    <row r="172" spans="12:16" ht="21" x14ac:dyDescent="0.5">
      <c r="L172" s="4" t="s">
        <v>27</v>
      </c>
      <c r="M172" s="4" t="s">
        <v>9</v>
      </c>
      <c r="N172" s="4" t="s">
        <v>19</v>
      </c>
      <c r="O172" s="5">
        <v>819</v>
      </c>
      <c r="P172" s="6">
        <v>306</v>
      </c>
    </row>
    <row r="173" spans="12:16" ht="21" x14ac:dyDescent="0.5">
      <c r="L173" s="7" t="s">
        <v>27</v>
      </c>
      <c r="M173" s="7" t="s">
        <v>30</v>
      </c>
      <c r="N173" s="7" t="s">
        <v>33</v>
      </c>
      <c r="O173" s="8">
        <v>2583</v>
      </c>
      <c r="P173" s="9">
        <v>18</v>
      </c>
    </row>
    <row r="174" spans="12:16" ht="21" x14ac:dyDescent="0.5">
      <c r="L174" s="4" t="s">
        <v>23</v>
      </c>
      <c r="M174" s="4" t="s">
        <v>9</v>
      </c>
      <c r="N174" s="4" t="s">
        <v>36</v>
      </c>
      <c r="O174" s="5">
        <v>4585</v>
      </c>
      <c r="P174" s="6">
        <v>240</v>
      </c>
    </row>
    <row r="175" spans="12:16" ht="21" x14ac:dyDescent="0.5">
      <c r="L175" s="7" t="s">
        <v>25</v>
      </c>
      <c r="M175" s="7" t="s">
        <v>30</v>
      </c>
      <c r="N175" s="7" t="s">
        <v>19</v>
      </c>
      <c r="O175" s="8">
        <v>1652</v>
      </c>
      <c r="P175" s="9">
        <v>93</v>
      </c>
    </row>
    <row r="176" spans="12:16" ht="21" x14ac:dyDescent="0.5">
      <c r="L176" s="4" t="s">
        <v>35</v>
      </c>
      <c r="M176" s="4" t="s">
        <v>30</v>
      </c>
      <c r="N176" s="4" t="s">
        <v>42</v>
      </c>
      <c r="O176" s="5">
        <v>4991</v>
      </c>
      <c r="P176" s="6">
        <v>9</v>
      </c>
    </row>
    <row r="177" spans="12:16" ht="21" x14ac:dyDescent="0.5">
      <c r="L177" s="7" t="s">
        <v>8</v>
      </c>
      <c r="M177" s="7" t="s">
        <v>30</v>
      </c>
      <c r="N177" s="7" t="s">
        <v>29</v>
      </c>
      <c r="O177" s="8">
        <v>2009</v>
      </c>
      <c r="P177" s="9">
        <v>219</v>
      </c>
    </row>
    <row r="178" spans="12:16" ht="21" x14ac:dyDescent="0.5">
      <c r="L178" s="4" t="s">
        <v>26</v>
      </c>
      <c r="M178" s="4" t="s">
        <v>17</v>
      </c>
      <c r="N178" s="4" t="s">
        <v>22</v>
      </c>
      <c r="O178" s="5">
        <v>1568</v>
      </c>
      <c r="P178" s="6">
        <v>141</v>
      </c>
    </row>
    <row r="179" spans="12:16" ht="21" x14ac:dyDescent="0.5">
      <c r="L179" s="7" t="s">
        <v>13</v>
      </c>
      <c r="M179" s="7" t="s">
        <v>6</v>
      </c>
      <c r="N179" s="7" t="s">
        <v>33</v>
      </c>
      <c r="O179" s="8">
        <v>3388</v>
      </c>
      <c r="P179" s="9">
        <v>123</v>
      </c>
    </row>
    <row r="180" spans="12:16" ht="21" x14ac:dyDescent="0.5">
      <c r="L180" s="4" t="s">
        <v>5</v>
      </c>
      <c r="M180" s="4" t="s">
        <v>20</v>
      </c>
      <c r="N180" s="4" t="s">
        <v>38</v>
      </c>
      <c r="O180" s="5">
        <v>623</v>
      </c>
      <c r="P180" s="6">
        <v>51</v>
      </c>
    </row>
    <row r="181" spans="12:16" ht="21" x14ac:dyDescent="0.5">
      <c r="L181" s="7" t="s">
        <v>16</v>
      </c>
      <c r="M181" s="7" t="s">
        <v>14</v>
      </c>
      <c r="N181" s="7" t="s">
        <v>12</v>
      </c>
      <c r="O181" s="8">
        <v>10073</v>
      </c>
      <c r="P181" s="9">
        <v>120</v>
      </c>
    </row>
    <row r="182" spans="12:16" ht="21" x14ac:dyDescent="0.5">
      <c r="L182" s="4" t="s">
        <v>8</v>
      </c>
      <c r="M182" s="4" t="s">
        <v>17</v>
      </c>
      <c r="N182" s="4" t="s">
        <v>42</v>
      </c>
      <c r="O182" s="5">
        <v>1561</v>
      </c>
      <c r="P182" s="6">
        <v>27</v>
      </c>
    </row>
    <row r="183" spans="12:16" ht="21" x14ac:dyDescent="0.5">
      <c r="L183" s="7" t="s">
        <v>11</v>
      </c>
      <c r="M183" s="7" t="s">
        <v>14</v>
      </c>
      <c r="N183" s="7" t="s">
        <v>39</v>
      </c>
      <c r="O183" s="8">
        <v>11522</v>
      </c>
      <c r="P183" s="9">
        <v>204</v>
      </c>
    </row>
    <row r="184" spans="12:16" ht="21" x14ac:dyDescent="0.5">
      <c r="L184" s="4" t="s">
        <v>16</v>
      </c>
      <c r="M184" s="4" t="s">
        <v>20</v>
      </c>
      <c r="N184" s="4" t="s">
        <v>31</v>
      </c>
      <c r="O184" s="5">
        <v>2317</v>
      </c>
      <c r="P184" s="6">
        <v>123</v>
      </c>
    </row>
    <row r="185" spans="12:16" ht="21" x14ac:dyDescent="0.5">
      <c r="L185" s="7" t="s">
        <v>35</v>
      </c>
      <c r="M185" s="7" t="s">
        <v>6</v>
      </c>
      <c r="N185" s="7" t="s">
        <v>40</v>
      </c>
      <c r="O185" s="8">
        <v>3059</v>
      </c>
      <c r="P185" s="9">
        <v>27</v>
      </c>
    </row>
    <row r="186" spans="12:16" ht="21" x14ac:dyDescent="0.5">
      <c r="L186" s="4" t="s">
        <v>13</v>
      </c>
      <c r="M186" s="4" t="s">
        <v>6</v>
      </c>
      <c r="N186" s="4" t="s">
        <v>42</v>
      </c>
      <c r="O186" s="5">
        <v>2324</v>
      </c>
      <c r="P186" s="6">
        <v>177</v>
      </c>
    </row>
    <row r="187" spans="12:16" ht="21" x14ac:dyDescent="0.5">
      <c r="L187" s="7" t="s">
        <v>27</v>
      </c>
      <c r="M187" s="7" t="s">
        <v>17</v>
      </c>
      <c r="N187" s="7" t="s">
        <v>42</v>
      </c>
      <c r="O187" s="8">
        <v>4956</v>
      </c>
      <c r="P187" s="9">
        <v>171</v>
      </c>
    </row>
    <row r="188" spans="12:16" ht="21" x14ac:dyDescent="0.5">
      <c r="L188" s="4" t="s">
        <v>35</v>
      </c>
      <c r="M188" s="4" t="s">
        <v>30</v>
      </c>
      <c r="N188" s="4" t="s">
        <v>36</v>
      </c>
      <c r="O188" s="5">
        <v>5355</v>
      </c>
      <c r="P188" s="6">
        <v>204</v>
      </c>
    </row>
    <row r="189" spans="12:16" ht="21" x14ac:dyDescent="0.5">
      <c r="L189" s="7" t="s">
        <v>27</v>
      </c>
      <c r="M189" s="7" t="s">
        <v>30</v>
      </c>
      <c r="N189" s="7" t="s">
        <v>24</v>
      </c>
      <c r="O189" s="8">
        <v>7259</v>
      </c>
      <c r="P189" s="9">
        <v>276</v>
      </c>
    </row>
    <row r="190" spans="12:16" ht="21" x14ac:dyDescent="0.5">
      <c r="L190" s="4" t="s">
        <v>8</v>
      </c>
      <c r="M190" s="4" t="s">
        <v>6</v>
      </c>
      <c r="N190" s="4" t="s">
        <v>42</v>
      </c>
      <c r="O190" s="5">
        <v>6279</v>
      </c>
      <c r="P190" s="6">
        <v>45</v>
      </c>
    </row>
    <row r="191" spans="12:16" ht="21" x14ac:dyDescent="0.5">
      <c r="L191" s="7" t="s">
        <v>5</v>
      </c>
      <c r="M191" s="7" t="s">
        <v>20</v>
      </c>
      <c r="N191" s="7" t="s">
        <v>32</v>
      </c>
      <c r="O191" s="8">
        <v>2541</v>
      </c>
      <c r="P191" s="9">
        <v>45</v>
      </c>
    </row>
    <row r="192" spans="12:16" ht="21" x14ac:dyDescent="0.5">
      <c r="L192" s="4" t="s">
        <v>16</v>
      </c>
      <c r="M192" s="4" t="s">
        <v>9</v>
      </c>
      <c r="N192" s="4" t="s">
        <v>39</v>
      </c>
      <c r="O192" s="5">
        <v>3864</v>
      </c>
      <c r="P192" s="6">
        <v>177</v>
      </c>
    </row>
    <row r="193" spans="12:16" ht="21" x14ac:dyDescent="0.5">
      <c r="L193" s="7" t="s">
        <v>25</v>
      </c>
      <c r="M193" s="7" t="s">
        <v>14</v>
      </c>
      <c r="N193" s="7" t="s">
        <v>31</v>
      </c>
      <c r="O193" s="8">
        <v>6146</v>
      </c>
      <c r="P193" s="9">
        <v>63</v>
      </c>
    </row>
    <row r="194" spans="12:16" ht="21" x14ac:dyDescent="0.5">
      <c r="L194" s="4" t="s">
        <v>11</v>
      </c>
      <c r="M194" s="4" t="s">
        <v>17</v>
      </c>
      <c r="N194" s="4" t="s">
        <v>15</v>
      </c>
      <c r="O194" s="5">
        <v>2639</v>
      </c>
      <c r="P194" s="6">
        <v>204</v>
      </c>
    </row>
    <row r="195" spans="12:16" ht="21" x14ac:dyDescent="0.5">
      <c r="L195" s="7" t="s">
        <v>8</v>
      </c>
      <c r="M195" s="7" t="s">
        <v>6</v>
      </c>
      <c r="N195" s="7" t="s">
        <v>22</v>
      </c>
      <c r="O195" s="8">
        <v>1890</v>
      </c>
      <c r="P195" s="9">
        <v>195</v>
      </c>
    </row>
    <row r="196" spans="12:16" ht="21" x14ac:dyDescent="0.5">
      <c r="L196" s="4" t="s">
        <v>23</v>
      </c>
      <c r="M196" s="4" t="s">
        <v>30</v>
      </c>
      <c r="N196" s="4" t="s">
        <v>24</v>
      </c>
      <c r="O196" s="5">
        <v>1932</v>
      </c>
      <c r="P196" s="6">
        <v>369</v>
      </c>
    </row>
    <row r="197" spans="12:16" ht="21" x14ac:dyDescent="0.5">
      <c r="L197" s="7" t="s">
        <v>27</v>
      </c>
      <c r="M197" s="7" t="s">
        <v>30</v>
      </c>
      <c r="N197" s="7" t="s">
        <v>18</v>
      </c>
      <c r="O197" s="8">
        <v>6300</v>
      </c>
      <c r="P197" s="9">
        <v>42</v>
      </c>
    </row>
    <row r="198" spans="12:16" ht="21" x14ac:dyDescent="0.5">
      <c r="L198" s="4" t="s">
        <v>16</v>
      </c>
      <c r="M198" s="4" t="s">
        <v>6</v>
      </c>
      <c r="N198" s="4" t="s">
        <v>7</v>
      </c>
      <c r="O198" s="5">
        <v>560</v>
      </c>
      <c r="P198" s="6">
        <v>81</v>
      </c>
    </row>
    <row r="199" spans="12:16" ht="21" x14ac:dyDescent="0.5">
      <c r="L199" s="7" t="s">
        <v>11</v>
      </c>
      <c r="M199" s="7" t="s">
        <v>6</v>
      </c>
      <c r="N199" s="7" t="s">
        <v>42</v>
      </c>
      <c r="O199" s="8">
        <v>2856</v>
      </c>
      <c r="P199" s="9">
        <v>246</v>
      </c>
    </row>
    <row r="200" spans="12:16" ht="21" x14ac:dyDescent="0.5">
      <c r="L200" s="4" t="s">
        <v>11</v>
      </c>
      <c r="M200" s="4" t="s">
        <v>30</v>
      </c>
      <c r="N200" s="4" t="s">
        <v>28</v>
      </c>
      <c r="O200" s="5">
        <v>707</v>
      </c>
      <c r="P200" s="6">
        <v>174</v>
      </c>
    </row>
    <row r="201" spans="12:16" ht="21" x14ac:dyDescent="0.5">
      <c r="L201" s="7" t="s">
        <v>8</v>
      </c>
      <c r="M201" s="7" t="s">
        <v>9</v>
      </c>
      <c r="N201" s="7" t="s">
        <v>7</v>
      </c>
      <c r="O201" s="8">
        <v>3598</v>
      </c>
      <c r="P201" s="9">
        <v>81</v>
      </c>
    </row>
    <row r="202" spans="12:16" ht="21" x14ac:dyDescent="0.5">
      <c r="L202" s="4" t="s">
        <v>5</v>
      </c>
      <c r="M202" s="4" t="s">
        <v>9</v>
      </c>
      <c r="N202" s="4" t="s">
        <v>22</v>
      </c>
      <c r="O202" s="5">
        <v>6853</v>
      </c>
      <c r="P202" s="6">
        <v>372</v>
      </c>
    </row>
    <row r="203" spans="12:16" ht="21" x14ac:dyDescent="0.5">
      <c r="L203" s="7" t="s">
        <v>5</v>
      </c>
      <c r="M203" s="7" t="s">
        <v>9</v>
      </c>
      <c r="N203" s="7" t="s">
        <v>29</v>
      </c>
      <c r="O203" s="8">
        <v>4725</v>
      </c>
      <c r="P203" s="9">
        <v>174</v>
      </c>
    </row>
    <row r="204" spans="12:16" ht="21" x14ac:dyDescent="0.5">
      <c r="L204" s="4" t="s">
        <v>13</v>
      </c>
      <c r="M204" s="4" t="s">
        <v>14</v>
      </c>
      <c r="N204" s="4" t="s">
        <v>10</v>
      </c>
      <c r="O204" s="5">
        <v>10304</v>
      </c>
      <c r="P204" s="6">
        <v>84</v>
      </c>
    </row>
    <row r="205" spans="12:16" ht="21" x14ac:dyDescent="0.5">
      <c r="L205" s="7" t="s">
        <v>13</v>
      </c>
      <c r="M205" s="7" t="s">
        <v>30</v>
      </c>
      <c r="N205" s="7" t="s">
        <v>29</v>
      </c>
      <c r="O205" s="8">
        <v>1274</v>
      </c>
      <c r="P205" s="9">
        <v>225</v>
      </c>
    </row>
    <row r="206" spans="12:16" ht="21" x14ac:dyDescent="0.5">
      <c r="L206" s="4" t="s">
        <v>25</v>
      </c>
      <c r="M206" s="4" t="s">
        <v>14</v>
      </c>
      <c r="N206" s="4" t="s">
        <v>7</v>
      </c>
      <c r="O206" s="5">
        <v>1526</v>
      </c>
      <c r="P206" s="6">
        <v>105</v>
      </c>
    </row>
    <row r="207" spans="12:16" ht="21" x14ac:dyDescent="0.5">
      <c r="L207" s="7" t="s">
        <v>5</v>
      </c>
      <c r="M207" s="7" t="s">
        <v>17</v>
      </c>
      <c r="N207" s="7" t="s">
        <v>40</v>
      </c>
      <c r="O207" s="8">
        <v>3101</v>
      </c>
      <c r="P207" s="9">
        <v>225</v>
      </c>
    </row>
    <row r="208" spans="12:16" ht="21" x14ac:dyDescent="0.5">
      <c r="L208" s="4" t="s">
        <v>26</v>
      </c>
      <c r="M208" s="4" t="s">
        <v>6</v>
      </c>
      <c r="N208" s="4" t="s">
        <v>24</v>
      </c>
      <c r="O208" s="5">
        <v>1057</v>
      </c>
      <c r="P208" s="6">
        <v>54</v>
      </c>
    </row>
    <row r="209" spans="12:16" ht="21" x14ac:dyDescent="0.5">
      <c r="L209" s="7" t="s">
        <v>23</v>
      </c>
      <c r="M209" s="7" t="s">
        <v>6</v>
      </c>
      <c r="N209" s="7" t="s">
        <v>42</v>
      </c>
      <c r="O209" s="8">
        <v>5306</v>
      </c>
      <c r="P209" s="9">
        <v>0</v>
      </c>
    </row>
    <row r="210" spans="12:16" ht="21" x14ac:dyDescent="0.5">
      <c r="L210" s="4" t="s">
        <v>25</v>
      </c>
      <c r="M210" s="4" t="s">
        <v>17</v>
      </c>
      <c r="N210" s="4" t="s">
        <v>38</v>
      </c>
      <c r="O210" s="5">
        <v>4018</v>
      </c>
      <c r="P210" s="6">
        <v>171</v>
      </c>
    </row>
    <row r="211" spans="12:16" ht="21" x14ac:dyDescent="0.5">
      <c r="L211" s="7" t="s">
        <v>11</v>
      </c>
      <c r="M211" s="7" t="s">
        <v>30</v>
      </c>
      <c r="N211" s="7" t="s">
        <v>29</v>
      </c>
      <c r="O211" s="8">
        <v>938</v>
      </c>
      <c r="P211" s="9">
        <v>189</v>
      </c>
    </row>
    <row r="212" spans="12:16" ht="21" x14ac:dyDescent="0.5">
      <c r="L212" s="4" t="s">
        <v>23</v>
      </c>
      <c r="M212" s="4" t="s">
        <v>20</v>
      </c>
      <c r="N212" s="4" t="s">
        <v>15</v>
      </c>
      <c r="O212" s="5">
        <v>1778</v>
      </c>
      <c r="P212" s="6">
        <v>270</v>
      </c>
    </row>
    <row r="213" spans="12:16" ht="21" x14ac:dyDescent="0.5">
      <c r="L213" s="7" t="s">
        <v>16</v>
      </c>
      <c r="M213" s="7" t="s">
        <v>17</v>
      </c>
      <c r="N213" s="7" t="s">
        <v>7</v>
      </c>
      <c r="O213" s="8">
        <v>1638</v>
      </c>
      <c r="P213" s="9">
        <v>63</v>
      </c>
    </row>
    <row r="214" spans="12:16" ht="21" x14ac:dyDescent="0.5">
      <c r="L214" s="4" t="s">
        <v>13</v>
      </c>
      <c r="M214" s="4" t="s">
        <v>20</v>
      </c>
      <c r="N214" s="4" t="s">
        <v>18</v>
      </c>
      <c r="O214" s="5">
        <v>154</v>
      </c>
      <c r="P214" s="6">
        <v>21</v>
      </c>
    </row>
    <row r="215" spans="12:16" ht="21" x14ac:dyDescent="0.5">
      <c r="L215" s="7" t="s">
        <v>23</v>
      </c>
      <c r="M215" s="7" t="s">
        <v>6</v>
      </c>
      <c r="N215" s="7" t="s">
        <v>22</v>
      </c>
      <c r="O215" s="8">
        <v>9835</v>
      </c>
      <c r="P215" s="9">
        <v>207</v>
      </c>
    </row>
    <row r="216" spans="12:16" ht="21" x14ac:dyDescent="0.5">
      <c r="L216" s="4" t="s">
        <v>11</v>
      </c>
      <c r="M216" s="4" t="s">
        <v>6</v>
      </c>
      <c r="N216" s="4" t="s">
        <v>33</v>
      </c>
      <c r="O216" s="5">
        <v>7273</v>
      </c>
      <c r="P216" s="6">
        <v>96</v>
      </c>
    </row>
    <row r="217" spans="12:16" ht="21" x14ac:dyDescent="0.5">
      <c r="L217" s="7" t="s">
        <v>25</v>
      </c>
      <c r="M217" s="7" t="s">
        <v>17</v>
      </c>
      <c r="N217" s="7" t="s">
        <v>22</v>
      </c>
      <c r="O217" s="8">
        <v>6909</v>
      </c>
      <c r="P217" s="9">
        <v>81</v>
      </c>
    </row>
    <row r="218" spans="12:16" ht="21" x14ac:dyDescent="0.5">
      <c r="L218" s="4" t="s">
        <v>11</v>
      </c>
      <c r="M218" s="4" t="s">
        <v>17</v>
      </c>
      <c r="N218" s="4" t="s">
        <v>38</v>
      </c>
      <c r="O218" s="5">
        <v>3920</v>
      </c>
      <c r="P218" s="6">
        <v>306</v>
      </c>
    </row>
    <row r="219" spans="12:16" ht="21" x14ac:dyDescent="0.5">
      <c r="L219" s="7" t="s">
        <v>35</v>
      </c>
      <c r="M219" s="7" t="s">
        <v>17</v>
      </c>
      <c r="N219" s="7" t="s">
        <v>41</v>
      </c>
      <c r="O219" s="8">
        <v>4858</v>
      </c>
      <c r="P219" s="9">
        <v>279</v>
      </c>
    </row>
    <row r="220" spans="12:16" ht="21" x14ac:dyDescent="0.5">
      <c r="L220" s="4" t="s">
        <v>26</v>
      </c>
      <c r="M220" s="4" t="s">
        <v>20</v>
      </c>
      <c r="N220" s="4" t="s">
        <v>12</v>
      </c>
      <c r="O220" s="5">
        <v>3549</v>
      </c>
      <c r="P220" s="6">
        <v>3</v>
      </c>
    </row>
    <row r="221" spans="12:16" ht="21" x14ac:dyDescent="0.5">
      <c r="L221" s="7" t="s">
        <v>23</v>
      </c>
      <c r="M221" s="7" t="s">
        <v>17</v>
      </c>
      <c r="N221" s="7" t="s">
        <v>39</v>
      </c>
      <c r="O221" s="8">
        <v>966</v>
      </c>
      <c r="P221" s="9">
        <v>198</v>
      </c>
    </row>
    <row r="222" spans="12:16" ht="21" x14ac:dyDescent="0.5">
      <c r="L222" s="4" t="s">
        <v>25</v>
      </c>
      <c r="M222" s="4" t="s">
        <v>17</v>
      </c>
      <c r="N222" s="4" t="s">
        <v>15</v>
      </c>
      <c r="O222" s="5">
        <v>385</v>
      </c>
      <c r="P222" s="6">
        <v>249</v>
      </c>
    </row>
    <row r="223" spans="12:16" ht="21" x14ac:dyDescent="0.5">
      <c r="L223" s="7" t="s">
        <v>16</v>
      </c>
      <c r="M223" s="7" t="s">
        <v>30</v>
      </c>
      <c r="N223" s="7" t="s">
        <v>29</v>
      </c>
      <c r="O223" s="8">
        <v>2219</v>
      </c>
      <c r="P223" s="9">
        <v>75</v>
      </c>
    </row>
    <row r="224" spans="12:16" ht="21" x14ac:dyDescent="0.5">
      <c r="L224" s="4" t="s">
        <v>11</v>
      </c>
      <c r="M224" s="4" t="s">
        <v>14</v>
      </c>
      <c r="N224" s="4" t="s">
        <v>10</v>
      </c>
      <c r="O224" s="5">
        <v>2954</v>
      </c>
      <c r="P224" s="6">
        <v>189</v>
      </c>
    </row>
    <row r="225" spans="12:16" ht="21" x14ac:dyDescent="0.5">
      <c r="L225" s="7" t="s">
        <v>23</v>
      </c>
      <c r="M225" s="7" t="s">
        <v>14</v>
      </c>
      <c r="N225" s="7" t="s">
        <v>10</v>
      </c>
      <c r="O225" s="8">
        <v>280</v>
      </c>
      <c r="P225" s="9">
        <v>87</v>
      </c>
    </row>
    <row r="226" spans="12:16" ht="21" x14ac:dyDescent="0.5">
      <c r="L226" s="4" t="s">
        <v>13</v>
      </c>
      <c r="M226" s="4" t="s">
        <v>14</v>
      </c>
      <c r="N226" s="4" t="s">
        <v>7</v>
      </c>
      <c r="O226" s="5">
        <v>6118</v>
      </c>
      <c r="P226" s="6">
        <v>174</v>
      </c>
    </row>
    <row r="227" spans="12:16" ht="21" x14ac:dyDescent="0.5">
      <c r="L227" s="7" t="s">
        <v>26</v>
      </c>
      <c r="M227" s="7" t="s">
        <v>17</v>
      </c>
      <c r="N227" s="7" t="s">
        <v>37</v>
      </c>
      <c r="O227" s="8">
        <v>4802</v>
      </c>
      <c r="P227" s="9">
        <v>36</v>
      </c>
    </row>
    <row r="228" spans="12:16" ht="21" x14ac:dyDescent="0.5">
      <c r="L228" s="4" t="s">
        <v>11</v>
      </c>
      <c r="M228" s="4" t="s">
        <v>20</v>
      </c>
      <c r="N228" s="4" t="s">
        <v>38</v>
      </c>
      <c r="O228" s="5">
        <v>4137</v>
      </c>
      <c r="P228" s="6">
        <v>60</v>
      </c>
    </row>
    <row r="229" spans="12:16" ht="21" x14ac:dyDescent="0.5">
      <c r="L229" s="7" t="s">
        <v>27</v>
      </c>
      <c r="M229" s="7" t="s">
        <v>9</v>
      </c>
      <c r="N229" s="7" t="s">
        <v>34</v>
      </c>
      <c r="O229" s="8">
        <v>2023</v>
      </c>
      <c r="P229" s="9">
        <v>78</v>
      </c>
    </row>
    <row r="230" spans="12:16" ht="21" x14ac:dyDescent="0.5">
      <c r="L230" s="4" t="s">
        <v>11</v>
      </c>
      <c r="M230" s="4" t="s">
        <v>14</v>
      </c>
      <c r="N230" s="4" t="s">
        <v>7</v>
      </c>
      <c r="O230" s="5">
        <v>9051</v>
      </c>
      <c r="P230" s="6">
        <v>57</v>
      </c>
    </row>
    <row r="231" spans="12:16" ht="21" x14ac:dyDescent="0.5">
      <c r="L231" s="7" t="s">
        <v>11</v>
      </c>
      <c r="M231" s="7" t="s">
        <v>6</v>
      </c>
      <c r="N231" s="7" t="s">
        <v>40</v>
      </c>
      <c r="O231" s="8">
        <v>2919</v>
      </c>
      <c r="P231" s="9">
        <v>45</v>
      </c>
    </row>
    <row r="232" spans="12:16" ht="21" x14ac:dyDescent="0.5">
      <c r="L232" s="4" t="s">
        <v>13</v>
      </c>
      <c r="M232" s="4" t="s">
        <v>20</v>
      </c>
      <c r="N232" s="4" t="s">
        <v>22</v>
      </c>
      <c r="O232" s="5">
        <v>5915</v>
      </c>
      <c r="P232" s="6">
        <v>3</v>
      </c>
    </row>
    <row r="233" spans="12:16" ht="21" x14ac:dyDescent="0.5">
      <c r="L233" s="7" t="s">
        <v>35</v>
      </c>
      <c r="M233" s="7" t="s">
        <v>9</v>
      </c>
      <c r="N233" s="7" t="s">
        <v>37</v>
      </c>
      <c r="O233" s="8">
        <v>2562</v>
      </c>
      <c r="P233" s="9">
        <v>6</v>
      </c>
    </row>
    <row r="234" spans="12:16" ht="21" x14ac:dyDescent="0.5">
      <c r="L234" s="4" t="s">
        <v>25</v>
      </c>
      <c r="M234" s="4" t="s">
        <v>6</v>
      </c>
      <c r="N234" s="4" t="s">
        <v>18</v>
      </c>
      <c r="O234" s="5">
        <v>8813</v>
      </c>
      <c r="P234" s="6">
        <v>21</v>
      </c>
    </row>
    <row r="235" spans="12:16" ht="21" x14ac:dyDescent="0.5">
      <c r="L235" s="7" t="s">
        <v>25</v>
      </c>
      <c r="M235" s="7" t="s">
        <v>14</v>
      </c>
      <c r="N235" s="7" t="s">
        <v>15</v>
      </c>
      <c r="O235" s="8">
        <v>6111</v>
      </c>
      <c r="P235" s="9">
        <v>3</v>
      </c>
    </row>
    <row r="236" spans="12:16" ht="21" x14ac:dyDescent="0.5">
      <c r="L236" s="4" t="s">
        <v>8</v>
      </c>
      <c r="M236" s="4" t="s">
        <v>30</v>
      </c>
      <c r="N236" s="4" t="s">
        <v>21</v>
      </c>
      <c r="O236" s="5">
        <v>3507</v>
      </c>
      <c r="P236" s="6">
        <v>288</v>
      </c>
    </row>
    <row r="237" spans="12:16" ht="21" x14ac:dyDescent="0.5">
      <c r="L237" s="7" t="s">
        <v>16</v>
      </c>
      <c r="M237" s="7" t="s">
        <v>14</v>
      </c>
      <c r="N237" s="7" t="s">
        <v>31</v>
      </c>
      <c r="O237" s="8">
        <v>4319</v>
      </c>
      <c r="P237" s="9">
        <v>30</v>
      </c>
    </row>
    <row r="238" spans="12:16" ht="21" x14ac:dyDescent="0.5">
      <c r="L238" s="4" t="s">
        <v>5</v>
      </c>
      <c r="M238" s="4" t="s">
        <v>20</v>
      </c>
      <c r="N238" s="4" t="s">
        <v>42</v>
      </c>
      <c r="O238" s="5">
        <v>609</v>
      </c>
      <c r="P238" s="6">
        <v>87</v>
      </c>
    </row>
    <row r="239" spans="12:16" ht="21" x14ac:dyDescent="0.5">
      <c r="L239" s="7" t="s">
        <v>5</v>
      </c>
      <c r="M239" s="7" t="s">
        <v>17</v>
      </c>
      <c r="N239" s="7" t="s">
        <v>39</v>
      </c>
      <c r="O239" s="8">
        <v>6370</v>
      </c>
      <c r="P239" s="9">
        <v>30</v>
      </c>
    </row>
    <row r="240" spans="12:16" ht="21" x14ac:dyDescent="0.5">
      <c r="L240" s="4" t="s">
        <v>25</v>
      </c>
      <c r="M240" s="4" t="s">
        <v>20</v>
      </c>
      <c r="N240" s="4" t="s">
        <v>36</v>
      </c>
      <c r="O240" s="5">
        <v>5474</v>
      </c>
      <c r="P240" s="6">
        <v>168</v>
      </c>
    </row>
    <row r="241" spans="12:16" ht="21" x14ac:dyDescent="0.5">
      <c r="L241" s="7" t="s">
        <v>5</v>
      </c>
      <c r="M241" s="7" t="s">
        <v>14</v>
      </c>
      <c r="N241" s="7" t="s">
        <v>39</v>
      </c>
      <c r="O241" s="8">
        <v>3164</v>
      </c>
      <c r="P241" s="9">
        <v>306</v>
      </c>
    </row>
    <row r="242" spans="12:16" ht="21" x14ac:dyDescent="0.5">
      <c r="L242" s="4" t="s">
        <v>16</v>
      </c>
      <c r="M242" s="4" t="s">
        <v>9</v>
      </c>
      <c r="N242" s="4" t="s">
        <v>12</v>
      </c>
      <c r="O242" s="5">
        <v>1302</v>
      </c>
      <c r="P242" s="6">
        <v>402</v>
      </c>
    </row>
    <row r="243" spans="12:16" ht="21" x14ac:dyDescent="0.5">
      <c r="L243" s="7" t="s">
        <v>27</v>
      </c>
      <c r="M243" s="7" t="s">
        <v>6</v>
      </c>
      <c r="N243" s="7" t="s">
        <v>40</v>
      </c>
      <c r="O243" s="8">
        <v>7308</v>
      </c>
      <c r="P243" s="9">
        <v>327</v>
      </c>
    </row>
    <row r="244" spans="12:16" ht="21" x14ac:dyDescent="0.5">
      <c r="L244" s="4" t="s">
        <v>5</v>
      </c>
      <c r="M244" s="4" t="s">
        <v>6</v>
      </c>
      <c r="N244" s="4" t="s">
        <v>39</v>
      </c>
      <c r="O244" s="5">
        <v>6132</v>
      </c>
      <c r="P244" s="6">
        <v>93</v>
      </c>
    </row>
    <row r="245" spans="12:16" ht="21" x14ac:dyDescent="0.5">
      <c r="L245" s="7" t="s">
        <v>35</v>
      </c>
      <c r="M245" s="7" t="s">
        <v>9</v>
      </c>
      <c r="N245" s="7" t="s">
        <v>24</v>
      </c>
      <c r="O245" s="8">
        <v>3472</v>
      </c>
      <c r="P245" s="9">
        <v>96</v>
      </c>
    </row>
    <row r="246" spans="12:16" ht="21" x14ac:dyDescent="0.5">
      <c r="L246" s="4" t="s">
        <v>8</v>
      </c>
      <c r="M246" s="4" t="s">
        <v>17</v>
      </c>
      <c r="N246" s="4" t="s">
        <v>15</v>
      </c>
      <c r="O246" s="5">
        <v>9660</v>
      </c>
      <c r="P246" s="6">
        <v>27</v>
      </c>
    </row>
    <row r="247" spans="12:16" ht="21" x14ac:dyDescent="0.5">
      <c r="L247" s="7" t="s">
        <v>11</v>
      </c>
      <c r="M247" s="7" t="s">
        <v>20</v>
      </c>
      <c r="N247" s="7" t="s">
        <v>42</v>
      </c>
      <c r="O247" s="8">
        <v>2436</v>
      </c>
      <c r="P247" s="9">
        <v>99</v>
      </c>
    </row>
    <row r="248" spans="12:16" ht="21" x14ac:dyDescent="0.5">
      <c r="L248" s="4" t="s">
        <v>11</v>
      </c>
      <c r="M248" s="4" t="s">
        <v>20</v>
      </c>
      <c r="N248" s="4" t="s">
        <v>19</v>
      </c>
      <c r="O248" s="5">
        <v>9506</v>
      </c>
      <c r="P248" s="6">
        <v>87</v>
      </c>
    </row>
    <row r="249" spans="12:16" ht="21" x14ac:dyDescent="0.5">
      <c r="L249" s="7" t="s">
        <v>35</v>
      </c>
      <c r="M249" s="7" t="s">
        <v>6</v>
      </c>
      <c r="N249" s="7" t="s">
        <v>41</v>
      </c>
      <c r="O249" s="8">
        <v>245</v>
      </c>
      <c r="P249" s="9">
        <v>288</v>
      </c>
    </row>
    <row r="250" spans="12:16" ht="21" x14ac:dyDescent="0.5">
      <c r="L250" s="4" t="s">
        <v>8</v>
      </c>
      <c r="M250" s="4" t="s">
        <v>9</v>
      </c>
      <c r="N250" s="4" t="s">
        <v>33</v>
      </c>
      <c r="O250" s="5">
        <v>2702</v>
      </c>
      <c r="P250" s="6">
        <v>363</v>
      </c>
    </row>
    <row r="251" spans="12:16" ht="21" x14ac:dyDescent="0.5">
      <c r="L251" s="7" t="s">
        <v>35</v>
      </c>
      <c r="M251" s="7" t="s">
        <v>30</v>
      </c>
      <c r="N251" s="7" t="s">
        <v>28</v>
      </c>
      <c r="O251" s="8">
        <v>700</v>
      </c>
      <c r="P251" s="9">
        <v>87</v>
      </c>
    </row>
    <row r="252" spans="12:16" ht="21" x14ac:dyDescent="0.5">
      <c r="L252" s="4" t="s">
        <v>16</v>
      </c>
      <c r="M252" s="4" t="s">
        <v>30</v>
      </c>
      <c r="N252" s="4" t="s">
        <v>28</v>
      </c>
      <c r="O252" s="5">
        <v>3759</v>
      </c>
      <c r="P252" s="6">
        <v>150</v>
      </c>
    </row>
    <row r="253" spans="12:16" ht="21" x14ac:dyDescent="0.5">
      <c r="L253" s="7" t="s">
        <v>26</v>
      </c>
      <c r="M253" s="7" t="s">
        <v>9</v>
      </c>
      <c r="N253" s="7" t="s">
        <v>28</v>
      </c>
      <c r="O253" s="8">
        <v>1589</v>
      </c>
      <c r="P253" s="9">
        <v>303</v>
      </c>
    </row>
    <row r="254" spans="12:16" ht="21" x14ac:dyDescent="0.5">
      <c r="L254" s="4" t="s">
        <v>23</v>
      </c>
      <c r="M254" s="4" t="s">
        <v>9</v>
      </c>
      <c r="N254" s="4" t="s">
        <v>40</v>
      </c>
      <c r="O254" s="5">
        <v>5194</v>
      </c>
      <c r="P254" s="6">
        <v>288</v>
      </c>
    </row>
    <row r="255" spans="12:16" ht="21" x14ac:dyDescent="0.5">
      <c r="L255" s="7" t="s">
        <v>35</v>
      </c>
      <c r="M255" s="7" t="s">
        <v>14</v>
      </c>
      <c r="N255" s="7" t="s">
        <v>31</v>
      </c>
      <c r="O255" s="8">
        <v>945</v>
      </c>
      <c r="P255" s="9">
        <v>75</v>
      </c>
    </row>
    <row r="256" spans="12:16" ht="21" x14ac:dyDescent="0.5">
      <c r="L256" s="4" t="s">
        <v>5</v>
      </c>
      <c r="M256" s="4" t="s">
        <v>20</v>
      </c>
      <c r="N256" s="4" t="s">
        <v>21</v>
      </c>
      <c r="O256" s="5">
        <v>1988</v>
      </c>
      <c r="P256" s="6">
        <v>39</v>
      </c>
    </row>
    <row r="257" spans="12:16" ht="21" x14ac:dyDescent="0.5">
      <c r="L257" s="7" t="s">
        <v>16</v>
      </c>
      <c r="M257" s="7" t="s">
        <v>30</v>
      </c>
      <c r="N257" s="7" t="s">
        <v>10</v>
      </c>
      <c r="O257" s="8">
        <v>6734</v>
      </c>
      <c r="P257" s="9">
        <v>123</v>
      </c>
    </row>
    <row r="258" spans="12:16" ht="21" x14ac:dyDescent="0.5">
      <c r="L258" s="4" t="s">
        <v>5</v>
      </c>
      <c r="M258" s="4" t="s">
        <v>14</v>
      </c>
      <c r="N258" s="4" t="s">
        <v>12</v>
      </c>
      <c r="O258" s="5">
        <v>217</v>
      </c>
      <c r="P258" s="6">
        <v>36</v>
      </c>
    </row>
    <row r="259" spans="12:16" ht="21" x14ac:dyDescent="0.5">
      <c r="L259" s="7" t="s">
        <v>25</v>
      </c>
      <c r="M259" s="7" t="s">
        <v>30</v>
      </c>
      <c r="N259" s="7" t="s">
        <v>22</v>
      </c>
      <c r="O259" s="8">
        <v>6279</v>
      </c>
      <c r="P259" s="9">
        <v>237</v>
      </c>
    </row>
    <row r="260" spans="12:16" ht="21" x14ac:dyDescent="0.5">
      <c r="L260" s="4" t="s">
        <v>5</v>
      </c>
      <c r="M260" s="4" t="s">
        <v>14</v>
      </c>
      <c r="N260" s="4" t="s">
        <v>31</v>
      </c>
      <c r="O260" s="5">
        <v>4424</v>
      </c>
      <c r="P260" s="6">
        <v>201</v>
      </c>
    </row>
    <row r="261" spans="12:16" ht="21" x14ac:dyDescent="0.5">
      <c r="L261" s="7" t="s">
        <v>26</v>
      </c>
      <c r="M261" s="7" t="s">
        <v>14</v>
      </c>
      <c r="N261" s="7" t="s">
        <v>28</v>
      </c>
      <c r="O261" s="8">
        <v>189</v>
      </c>
      <c r="P261" s="9">
        <v>48</v>
      </c>
    </row>
    <row r="262" spans="12:16" ht="21" x14ac:dyDescent="0.5">
      <c r="L262" s="4" t="s">
        <v>25</v>
      </c>
      <c r="M262" s="4" t="s">
        <v>9</v>
      </c>
      <c r="N262" s="4" t="s">
        <v>22</v>
      </c>
      <c r="O262" s="5">
        <v>490</v>
      </c>
      <c r="P262" s="6">
        <v>84</v>
      </c>
    </row>
    <row r="263" spans="12:16" ht="21" x14ac:dyDescent="0.5">
      <c r="L263" s="7" t="s">
        <v>8</v>
      </c>
      <c r="M263" s="7" t="s">
        <v>6</v>
      </c>
      <c r="N263" s="7" t="s">
        <v>41</v>
      </c>
      <c r="O263" s="8">
        <v>434</v>
      </c>
      <c r="P263" s="9">
        <v>87</v>
      </c>
    </row>
    <row r="264" spans="12:16" ht="21" x14ac:dyDescent="0.5">
      <c r="L264" s="4" t="s">
        <v>23</v>
      </c>
      <c r="M264" s="4" t="s">
        <v>20</v>
      </c>
      <c r="N264" s="4" t="s">
        <v>7</v>
      </c>
      <c r="O264" s="5">
        <v>10129</v>
      </c>
      <c r="P264" s="6">
        <v>312</v>
      </c>
    </row>
    <row r="265" spans="12:16" ht="21" x14ac:dyDescent="0.5">
      <c r="L265" s="7" t="s">
        <v>27</v>
      </c>
      <c r="M265" s="7" t="s">
        <v>17</v>
      </c>
      <c r="N265" s="7" t="s">
        <v>40</v>
      </c>
      <c r="O265" s="8">
        <v>1652</v>
      </c>
      <c r="P265" s="9">
        <v>102</v>
      </c>
    </row>
    <row r="266" spans="12:16" ht="21" x14ac:dyDescent="0.5">
      <c r="L266" s="4" t="s">
        <v>8</v>
      </c>
      <c r="M266" s="4" t="s">
        <v>20</v>
      </c>
      <c r="N266" s="4" t="s">
        <v>41</v>
      </c>
      <c r="O266" s="5">
        <v>6433</v>
      </c>
      <c r="P266" s="6">
        <v>78</v>
      </c>
    </row>
    <row r="267" spans="12:16" ht="21" x14ac:dyDescent="0.5">
      <c r="L267" s="7" t="s">
        <v>27</v>
      </c>
      <c r="M267" s="7" t="s">
        <v>30</v>
      </c>
      <c r="N267" s="7" t="s">
        <v>34</v>
      </c>
      <c r="O267" s="8">
        <v>2212</v>
      </c>
      <c r="P267" s="9">
        <v>117</v>
      </c>
    </row>
    <row r="268" spans="12:16" ht="21" x14ac:dyDescent="0.5">
      <c r="L268" s="4" t="s">
        <v>13</v>
      </c>
      <c r="M268" s="4" t="s">
        <v>9</v>
      </c>
      <c r="N268" s="4" t="s">
        <v>36</v>
      </c>
      <c r="O268" s="5">
        <v>609</v>
      </c>
      <c r="P268" s="6">
        <v>99</v>
      </c>
    </row>
    <row r="269" spans="12:16" ht="21" x14ac:dyDescent="0.5">
      <c r="L269" s="7" t="s">
        <v>5</v>
      </c>
      <c r="M269" s="7" t="s">
        <v>9</v>
      </c>
      <c r="N269" s="7" t="s">
        <v>38</v>
      </c>
      <c r="O269" s="8">
        <v>1638</v>
      </c>
      <c r="P269" s="9">
        <v>48</v>
      </c>
    </row>
    <row r="270" spans="12:16" ht="21" x14ac:dyDescent="0.5">
      <c r="L270" s="4" t="s">
        <v>23</v>
      </c>
      <c r="M270" s="4" t="s">
        <v>30</v>
      </c>
      <c r="N270" s="4" t="s">
        <v>37</v>
      </c>
      <c r="O270" s="5">
        <v>3829</v>
      </c>
      <c r="P270" s="6">
        <v>24</v>
      </c>
    </row>
    <row r="271" spans="12:16" ht="21" x14ac:dyDescent="0.5">
      <c r="L271" s="7" t="s">
        <v>5</v>
      </c>
      <c r="M271" s="7" t="s">
        <v>17</v>
      </c>
      <c r="N271" s="7" t="s">
        <v>37</v>
      </c>
      <c r="O271" s="8">
        <v>5775</v>
      </c>
      <c r="P271" s="9">
        <v>42</v>
      </c>
    </row>
    <row r="272" spans="12:16" ht="21" x14ac:dyDescent="0.5">
      <c r="L272" s="4" t="s">
        <v>16</v>
      </c>
      <c r="M272" s="4" t="s">
        <v>9</v>
      </c>
      <c r="N272" s="4" t="s">
        <v>33</v>
      </c>
      <c r="O272" s="5">
        <v>1071</v>
      </c>
      <c r="P272" s="6">
        <v>270</v>
      </c>
    </row>
    <row r="273" spans="12:16" ht="21" x14ac:dyDescent="0.5">
      <c r="L273" s="7" t="s">
        <v>8</v>
      </c>
      <c r="M273" s="7" t="s">
        <v>14</v>
      </c>
      <c r="N273" s="7" t="s">
        <v>34</v>
      </c>
      <c r="O273" s="8">
        <v>5019</v>
      </c>
      <c r="P273" s="9">
        <v>150</v>
      </c>
    </row>
    <row r="274" spans="12:16" ht="21" x14ac:dyDescent="0.5">
      <c r="L274" s="4" t="s">
        <v>26</v>
      </c>
      <c r="M274" s="4" t="s">
        <v>6</v>
      </c>
      <c r="N274" s="4" t="s">
        <v>37</v>
      </c>
      <c r="O274" s="5">
        <v>2863</v>
      </c>
      <c r="P274" s="6">
        <v>42</v>
      </c>
    </row>
    <row r="275" spans="12:16" ht="21" x14ac:dyDescent="0.5">
      <c r="L275" s="7" t="s">
        <v>5</v>
      </c>
      <c r="M275" s="7" t="s">
        <v>9</v>
      </c>
      <c r="N275" s="7" t="s">
        <v>32</v>
      </c>
      <c r="O275" s="8">
        <v>1617</v>
      </c>
      <c r="P275" s="9">
        <v>126</v>
      </c>
    </row>
    <row r="276" spans="12:16" ht="21" x14ac:dyDescent="0.5">
      <c r="L276" s="4" t="s">
        <v>16</v>
      </c>
      <c r="M276" s="4" t="s">
        <v>6</v>
      </c>
      <c r="N276" s="4" t="s">
        <v>42</v>
      </c>
      <c r="O276" s="5">
        <v>6818</v>
      </c>
      <c r="P276" s="6">
        <v>6</v>
      </c>
    </row>
    <row r="277" spans="12:16" ht="21" x14ac:dyDescent="0.5">
      <c r="L277" s="7" t="s">
        <v>27</v>
      </c>
      <c r="M277" s="7" t="s">
        <v>9</v>
      </c>
      <c r="N277" s="7" t="s">
        <v>37</v>
      </c>
      <c r="O277" s="8">
        <v>6657</v>
      </c>
      <c r="P277" s="9">
        <v>276</v>
      </c>
    </row>
    <row r="278" spans="12:16" ht="21" x14ac:dyDescent="0.5">
      <c r="L278" s="4" t="s">
        <v>27</v>
      </c>
      <c r="M278" s="4" t="s">
        <v>30</v>
      </c>
      <c r="N278" s="4" t="s">
        <v>28</v>
      </c>
      <c r="O278" s="5">
        <v>2919</v>
      </c>
      <c r="P278" s="6">
        <v>93</v>
      </c>
    </row>
    <row r="279" spans="12:16" ht="21" x14ac:dyDescent="0.5">
      <c r="L279" s="7" t="s">
        <v>26</v>
      </c>
      <c r="M279" s="7" t="s">
        <v>14</v>
      </c>
      <c r="N279" s="7" t="s">
        <v>21</v>
      </c>
      <c r="O279" s="8">
        <v>3094</v>
      </c>
      <c r="P279" s="9">
        <v>246</v>
      </c>
    </row>
    <row r="280" spans="12:16" ht="21" x14ac:dyDescent="0.5">
      <c r="L280" s="4" t="s">
        <v>16</v>
      </c>
      <c r="M280" s="4" t="s">
        <v>17</v>
      </c>
      <c r="N280" s="4" t="s">
        <v>38</v>
      </c>
      <c r="O280" s="5">
        <v>2989</v>
      </c>
      <c r="P280" s="6">
        <v>3</v>
      </c>
    </row>
    <row r="281" spans="12:16" ht="21" x14ac:dyDescent="0.5">
      <c r="L281" s="7" t="s">
        <v>8</v>
      </c>
      <c r="M281" s="7" t="s">
        <v>20</v>
      </c>
      <c r="N281" s="7" t="s">
        <v>39</v>
      </c>
      <c r="O281" s="8">
        <v>2268</v>
      </c>
      <c r="P281" s="9">
        <v>63</v>
      </c>
    </row>
    <row r="282" spans="12:16" ht="21" x14ac:dyDescent="0.5">
      <c r="L282" s="4" t="s">
        <v>25</v>
      </c>
      <c r="M282" s="4" t="s">
        <v>9</v>
      </c>
      <c r="N282" s="4" t="s">
        <v>21</v>
      </c>
      <c r="O282" s="5">
        <v>4753</v>
      </c>
      <c r="P282" s="6">
        <v>246</v>
      </c>
    </row>
    <row r="283" spans="12:16" ht="21" x14ac:dyDescent="0.5">
      <c r="L283" s="7" t="s">
        <v>26</v>
      </c>
      <c r="M283" s="7" t="s">
        <v>30</v>
      </c>
      <c r="N283" s="7" t="s">
        <v>36</v>
      </c>
      <c r="O283" s="8">
        <v>7511</v>
      </c>
      <c r="P283" s="9">
        <v>120</v>
      </c>
    </row>
    <row r="284" spans="12:16" ht="21" x14ac:dyDescent="0.5">
      <c r="L284" s="4" t="s">
        <v>26</v>
      </c>
      <c r="M284" s="4" t="s">
        <v>20</v>
      </c>
      <c r="N284" s="4" t="s">
        <v>21</v>
      </c>
      <c r="O284" s="5">
        <v>4326</v>
      </c>
      <c r="P284" s="6">
        <v>348</v>
      </c>
    </row>
    <row r="285" spans="12:16" ht="21" x14ac:dyDescent="0.5">
      <c r="L285" s="7" t="s">
        <v>13</v>
      </c>
      <c r="M285" s="7" t="s">
        <v>30</v>
      </c>
      <c r="N285" s="7" t="s">
        <v>34</v>
      </c>
      <c r="O285" s="8">
        <v>4935</v>
      </c>
      <c r="P285" s="9">
        <v>126</v>
      </c>
    </row>
    <row r="286" spans="12:16" ht="21" x14ac:dyDescent="0.5">
      <c r="L286" s="4" t="s">
        <v>16</v>
      </c>
      <c r="M286" s="4" t="s">
        <v>9</v>
      </c>
      <c r="N286" s="4" t="s">
        <v>7</v>
      </c>
      <c r="O286" s="5">
        <v>4781</v>
      </c>
      <c r="P286" s="6">
        <v>123</v>
      </c>
    </row>
    <row r="287" spans="12:16" ht="21" x14ac:dyDescent="0.5">
      <c r="L287" s="7" t="s">
        <v>25</v>
      </c>
      <c r="M287" s="7" t="s">
        <v>20</v>
      </c>
      <c r="N287" s="7" t="s">
        <v>18</v>
      </c>
      <c r="O287" s="8">
        <v>7483</v>
      </c>
      <c r="P287" s="9">
        <v>45</v>
      </c>
    </row>
    <row r="288" spans="12:16" ht="21" x14ac:dyDescent="0.5">
      <c r="L288" s="4" t="s">
        <v>35</v>
      </c>
      <c r="M288" s="4" t="s">
        <v>20</v>
      </c>
      <c r="N288" s="4" t="s">
        <v>12</v>
      </c>
      <c r="O288" s="5">
        <v>6860</v>
      </c>
      <c r="P288" s="6">
        <v>126</v>
      </c>
    </row>
    <row r="289" spans="12:16" ht="21" x14ac:dyDescent="0.5">
      <c r="L289" s="4" t="s">
        <v>16</v>
      </c>
      <c r="M289" s="4" t="s">
        <v>14</v>
      </c>
      <c r="N289" s="4" t="s">
        <v>32</v>
      </c>
      <c r="O289" s="5">
        <v>1400</v>
      </c>
      <c r="P289" s="6">
        <v>135</v>
      </c>
    </row>
    <row r="290" spans="12:16" ht="21" x14ac:dyDescent="0.5">
      <c r="L290" s="7" t="s">
        <v>35</v>
      </c>
      <c r="M290" s="7" t="s">
        <v>30</v>
      </c>
      <c r="N290" s="7" t="s">
        <v>22</v>
      </c>
      <c r="O290" s="8">
        <v>4053</v>
      </c>
      <c r="P290" s="9">
        <v>24</v>
      </c>
    </row>
    <row r="291" spans="12:16" ht="21" x14ac:dyDescent="0.5">
      <c r="L291" s="4" t="s">
        <v>23</v>
      </c>
      <c r="M291" s="4" t="s">
        <v>14</v>
      </c>
      <c r="N291" s="4" t="s">
        <v>21</v>
      </c>
      <c r="O291" s="5">
        <v>2149</v>
      </c>
      <c r="P291" s="6">
        <v>117</v>
      </c>
    </row>
    <row r="292" spans="12:16" ht="21" x14ac:dyDescent="0.5">
      <c r="L292" s="7" t="s">
        <v>27</v>
      </c>
      <c r="M292" s="7" t="s">
        <v>17</v>
      </c>
      <c r="N292" s="7" t="s">
        <v>32</v>
      </c>
      <c r="O292" s="8">
        <v>3640</v>
      </c>
      <c r="P292" s="9">
        <v>51</v>
      </c>
    </row>
    <row r="293" spans="12:16" ht="21" x14ac:dyDescent="0.5">
      <c r="L293" s="4" t="s">
        <v>26</v>
      </c>
      <c r="M293" s="4" t="s">
        <v>17</v>
      </c>
      <c r="N293" s="4" t="s">
        <v>34</v>
      </c>
      <c r="O293" s="5">
        <v>630</v>
      </c>
      <c r="P293" s="6">
        <v>36</v>
      </c>
    </row>
    <row r="294" spans="12:16" ht="21" x14ac:dyDescent="0.5">
      <c r="L294" s="7" t="s">
        <v>11</v>
      </c>
      <c r="M294" s="7" t="s">
        <v>9</v>
      </c>
      <c r="N294" s="7" t="s">
        <v>39</v>
      </c>
      <c r="O294" s="8">
        <v>2429</v>
      </c>
      <c r="P294" s="9">
        <v>144</v>
      </c>
    </row>
    <row r="295" spans="12:16" ht="21" x14ac:dyDescent="0.5">
      <c r="L295" s="4" t="s">
        <v>11</v>
      </c>
      <c r="M295" s="4" t="s">
        <v>14</v>
      </c>
      <c r="N295" s="4" t="s">
        <v>18</v>
      </c>
      <c r="O295" s="5">
        <v>2142</v>
      </c>
      <c r="P295" s="6">
        <v>114</v>
      </c>
    </row>
    <row r="296" spans="12:16" ht="21" x14ac:dyDescent="0.5">
      <c r="L296" s="7" t="s">
        <v>23</v>
      </c>
      <c r="M296" s="7" t="s">
        <v>6</v>
      </c>
      <c r="N296" s="7" t="s">
        <v>7</v>
      </c>
      <c r="O296" s="8">
        <v>6454</v>
      </c>
      <c r="P296" s="9">
        <v>54</v>
      </c>
    </row>
    <row r="297" spans="12:16" ht="21" x14ac:dyDescent="0.5">
      <c r="L297" s="4" t="s">
        <v>23</v>
      </c>
      <c r="M297" s="4" t="s">
        <v>6</v>
      </c>
      <c r="N297" s="4" t="s">
        <v>29</v>
      </c>
      <c r="O297" s="5">
        <v>4487</v>
      </c>
      <c r="P297" s="6">
        <v>333</v>
      </c>
    </row>
    <row r="298" spans="12:16" ht="21" x14ac:dyDescent="0.5">
      <c r="L298" s="7" t="s">
        <v>27</v>
      </c>
      <c r="M298" s="7" t="s">
        <v>6</v>
      </c>
      <c r="N298" s="7" t="s">
        <v>12</v>
      </c>
      <c r="O298" s="8">
        <v>938</v>
      </c>
      <c r="P298" s="9">
        <v>366</v>
      </c>
    </row>
    <row r="299" spans="12:16" ht="21" x14ac:dyDescent="0.5">
      <c r="L299" s="4" t="s">
        <v>27</v>
      </c>
      <c r="M299" s="4" t="s">
        <v>20</v>
      </c>
      <c r="N299" s="4" t="s">
        <v>42</v>
      </c>
      <c r="O299" s="5">
        <v>8841</v>
      </c>
      <c r="P299" s="6">
        <v>303</v>
      </c>
    </row>
    <row r="300" spans="12:16" ht="21" x14ac:dyDescent="0.5">
      <c r="L300" s="7" t="s">
        <v>26</v>
      </c>
      <c r="M300" s="7" t="s">
        <v>17</v>
      </c>
      <c r="N300" s="7" t="s">
        <v>19</v>
      </c>
      <c r="O300" s="8">
        <v>4018</v>
      </c>
      <c r="P300" s="9">
        <v>126</v>
      </c>
    </row>
    <row r="301" spans="12:16" ht="21" x14ac:dyDescent="0.5">
      <c r="L301" s="4" t="s">
        <v>13</v>
      </c>
      <c r="M301" s="4" t="s">
        <v>6</v>
      </c>
      <c r="N301" s="4" t="s">
        <v>37</v>
      </c>
      <c r="O301" s="5">
        <v>714</v>
      </c>
      <c r="P301" s="6">
        <v>231</v>
      </c>
    </row>
    <row r="302" spans="12:16" ht="21" x14ac:dyDescent="0.5">
      <c r="L302" s="10" t="s">
        <v>11</v>
      </c>
      <c r="M302" s="10" t="s">
        <v>20</v>
      </c>
      <c r="N302" s="10" t="s">
        <v>18</v>
      </c>
      <c r="O302" s="11">
        <v>3850</v>
      </c>
      <c r="P302" s="12">
        <v>102</v>
      </c>
    </row>
  </sheetData>
  <mergeCells count="1">
    <mergeCell ref="A1:J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3FE3-F44E-4150-A742-551D331CE913}">
  <dimension ref="B2:R301"/>
  <sheetViews>
    <sheetView topLeftCell="B1" workbookViewId="0">
      <selection activeCell="G12" sqref="G12"/>
    </sheetView>
  </sheetViews>
  <sheetFormatPr defaultRowHeight="14.5" x14ac:dyDescent="0.35"/>
  <cols>
    <col min="14" max="14" width="21.7265625" bestFit="1" customWidth="1"/>
    <col min="15" max="15" width="16.453125" bestFit="1" customWidth="1"/>
    <col min="16" max="16" width="29.08984375" bestFit="1" customWidth="1"/>
    <col min="17" max="17" width="11.36328125" bestFit="1" customWidth="1"/>
  </cols>
  <sheetData>
    <row r="2" spans="2:18" ht="21" x14ac:dyDescent="0.5">
      <c r="B2" s="42" t="s">
        <v>63</v>
      </c>
      <c r="C2" s="42"/>
      <c r="D2" s="42"/>
      <c r="E2" s="42"/>
      <c r="F2" s="42"/>
      <c r="G2" s="42"/>
      <c r="H2" s="42"/>
      <c r="I2" s="42"/>
      <c r="J2" s="42"/>
      <c r="K2" s="42"/>
      <c r="N2" s="2" t="s">
        <v>0</v>
      </c>
      <c r="O2" s="2" t="s">
        <v>1</v>
      </c>
      <c r="P2" s="2" t="s">
        <v>2</v>
      </c>
      <c r="Q2" s="3" t="s">
        <v>3</v>
      </c>
      <c r="R2" s="3" t="s">
        <v>4</v>
      </c>
    </row>
    <row r="3" spans="2:18" ht="21" x14ac:dyDescent="0.5">
      <c r="B3" s="42"/>
      <c r="C3" s="42"/>
      <c r="D3" s="42"/>
      <c r="E3" s="42"/>
      <c r="F3" s="42"/>
      <c r="G3" s="42"/>
      <c r="H3" s="42"/>
      <c r="I3" s="42"/>
      <c r="J3" s="42"/>
      <c r="K3" s="42"/>
      <c r="N3" s="4" t="s">
        <v>5</v>
      </c>
      <c r="O3" s="4" t="s">
        <v>6</v>
      </c>
      <c r="P3" s="4" t="s">
        <v>7</v>
      </c>
      <c r="Q3" s="5">
        <v>1624</v>
      </c>
      <c r="R3" s="6">
        <v>114</v>
      </c>
    </row>
    <row r="4" spans="2:18" ht="21" x14ac:dyDescent="0.5">
      <c r="B4" s="42"/>
      <c r="C4" s="42"/>
      <c r="D4" s="42"/>
      <c r="E4" s="42"/>
      <c r="F4" s="42"/>
      <c r="G4" s="42"/>
      <c r="H4" s="42"/>
      <c r="I4" s="42"/>
      <c r="J4" s="42"/>
      <c r="K4" s="42"/>
      <c r="N4" s="7" t="s">
        <v>8</v>
      </c>
      <c r="O4" s="7" t="s">
        <v>9</v>
      </c>
      <c r="P4" s="7" t="s">
        <v>10</v>
      </c>
      <c r="Q4" s="8">
        <v>6706</v>
      </c>
      <c r="R4" s="9">
        <v>459</v>
      </c>
    </row>
    <row r="5" spans="2:18" ht="21" x14ac:dyDescent="0.5">
      <c r="B5" s="42"/>
      <c r="C5" s="42"/>
      <c r="D5" s="42"/>
      <c r="E5" s="42"/>
      <c r="F5" s="42"/>
      <c r="G5" s="42"/>
      <c r="H5" s="42"/>
      <c r="I5" s="42"/>
      <c r="J5" s="42"/>
      <c r="K5" s="42"/>
      <c r="N5" s="4" t="s">
        <v>11</v>
      </c>
      <c r="O5" s="4" t="s">
        <v>9</v>
      </c>
      <c r="P5" s="4" t="s">
        <v>12</v>
      </c>
      <c r="Q5" s="5">
        <v>959</v>
      </c>
      <c r="R5" s="6">
        <v>147</v>
      </c>
    </row>
    <row r="6" spans="2:18" ht="21" x14ac:dyDescent="0.5">
      <c r="N6" s="7" t="s">
        <v>13</v>
      </c>
      <c r="O6" s="7" t="s">
        <v>14</v>
      </c>
      <c r="P6" s="7" t="s">
        <v>15</v>
      </c>
      <c r="Q6" s="8">
        <v>9632</v>
      </c>
      <c r="R6" s="9">
        <v>288</v>
      </c>
    </row>
    <row r="7" spans="2:18" ht="21" x14ac:dyDescent="0.5">
      <c r="N7" s="4" t="s">
        <v>16</v>
      </c>
      <c r="O7" s="4" t="s">
        <v>17</v>
      </c>
      <c r="P7" s="4" t="s">
        <v>18</v>
      </c>
      <c r="Q7" s="5">
        <v>2100</v>
      </c>
      <c r="R7" s="6">
        <v>414</v>
      </c>
    </row>
    <row r="8" spans="2:18" ht="21" x14ac:dyDescent="0.5">
      <c r="N8" s="7" t="s">
        <v>5</v>
      </c>
      <c r="O8" s="7" t="s">
        <v>9</v>
      </c>
      <c r="P8" s="7" t="s">
        <v>19</v>
      </c>
      <c r="Q8" s="8">
        <v>8869</v>
      </c>
      <c r="R8" s="9">
        <v>432</v>
      </c>
    </row>
    <row r="9" spans="2:18" ht="21" x14ac:dyDescent="0.5">
      <c r="N9" s="4" t="s">
        <v>16</v>
      </c>
      <c r="O9" s="4" t="s">
        <v>20</v>
      </c>
      <c r="P9" s="4" t="s">
        <v>21</v>
      </c>
      <c r="Q9" s="5">
        <v>2681</v>
      </c>
      <c r="R9" s="6">
        <v>54</v>
      </c>
    </row>
    <row r="10" spans="2:18" ht="21" x14ac:dyDescent="0.5">
      <c r="N10" s="7" t="s">
        <v>8</v>
      </c>
      <c r="O10" s="7" t="s">
        <v>9</v>
      </c>
      <c r="P10" s="7" t="s">
        <v>22</v>
      </c>
      <c r="Q10" s="8">
        <v>5012</v>
      </c>
      <c r="R10" s="9">
        <v>210</v>
      </c>
    </row>
    <row r="11" spans="2:18" ht="21" x14ac:dyDescent="0.5">
      <c r="N11" s="4" t="s">
        <v>23</v>
      </c>
      <c r="O11" s="4" t="s">
        <v>20</v>
      </c>
      <c r="P11" s="4" t="s">
        <v>24</v>
      </c>
      <c r="Q11" s="5">
        <v>1281</v>
      </c>
      <c r="R11" s="6">
        <v>75</v>
      </c>
    </row>
    <row r="12" spans="2:18" ht="21" x14ac:dyDescent="0.5">
      <c r="N12" s="7" t="s">
        <v>25</v>
      </c>
      <c r="O12" s="7" t="s">
        <v>6</v>
      </c>
      <c r="P12" s="7" t="s">
        <v>24</v>
      </c>
      <c r="Q12" s="8">
        <v>4991</v>
      </c>
      <c r="R12" s="9">
        <v>12</v>
      </c>
    </row>
    <row r="13" spans="2:18" ht="21" x14ac:dyDescent="0.5">
      <c r="N13" s="4" t="s">
        <v>26</v>
      </c>
      <c r="O13" s="4" t="s">
        <v>17</v>
      </c>
      <c r="P13" s="4" t="s">
        <v>18</v>
      </c>
      <c r="Q13" s="5">
        <v>1785</v>
      </c>
      <c r="R13" s="6">
        <v>462</v>
      </c>
    </row>
    <row r="14" spans="2:18" ht="21" x14ac:dyDescent="0.5">
      <c r="N14" s="7" t="s">
        <v>27</v>
      </c>
      <c r="O14" s="7" t="s">
        <v>6</v>
      </c>
      <c r="P14" s="7" t="s">
        <v>28</v>
      </c>
      <c r="Q14" s="8">
        <v>3983</v>
      </c>
      <c r="R14" s="9">
        <v>144</v>
      </c>
    </row>
    <row r="15" spans="2:18" ht="21" x14ac:dyDescent="0.5">
      <c r="N15" s="4" t="s">
        <v>11</v>
      </c>
      <c r="O15" s="4" t="s">
        <v>20</v>
      </c>
      <c r="P15" s="4" t="s">
        <v>29</v>
      </c>
      <c r="Q15" s="5">
        <v>2646</v>
      </c>
      <c r="R15" s="6">
        <v>120</v>
      </c>
    </row>
    <row r="16" spans="2:18" ht="21" x14ac:dyDescent="0.5">
      <c r="N16" s="7" t="s">
        <v>26</v>
      </c>
      <c r="O16" s="7" t="s">
        <v>30</v>
      </c>
      <c r="P16" s="7" t="s">
        <v>31</v>
      </c>
      <c r="Q16" s="8">
        <v>252</v>
      </c>
      <c r="R16" s="9">
        <v>54</v>
      </c>
    </row>
    <row r="17" spans="14:18" ht="21" x14ac:dyDescent="0.5">
      <c r="N17" s="4" t="s">
        <v>27</v>
      </c>
      <c r="O17" s="4" t="s">
        <v>9</v>
      </c>
      <c r="P17" s="4" t="s">
        <v>18</v>
      </c>
      <c r="Q17" s="5">
        <v>2464</v>
      </c>
      <c r="R17" s="6">
        <v>234</v>
      </c>
    </row>
    <row r="18" spans="14:18" ht="21" x14ac:dyDescent="0.5">
      <c r="N18" s="7" t="s">
        <v>27</v>
      </c>
      <c r="O18" s="7" t="s">
        <v>9</v>
      </c>
      <c r="P18" s="7" t="s">
        <v>32</v>
      </c>
      <c r="Q18" s="8">
        <v>2114</v>
      </c>
      <c r="R18" s="9">
        <v>66</v>
      </c>
    </row>
    <row r="19" spans="14:18" ht="21" x14ac:dyDescent="0.5">
      <c r="N19" s="4" t="s">
        <v>16</v>
      </c>
      <c r="O19" s="4" t="s">
        <v>6</v>
      </c>
      <c r="P19" s="4" t="s">
        <v>21</v>
      </c>
      <c r="Q19" s="5">
        <v>7693</v>
      </c>
      <c r="R19" s="6">
        <v>87</v>
      </c>
    </row>
    <row r="20" spans="14:18" ht="21" x14ac:dyDescent="0.5">
      <c r="N20" s="7" t="s">
        <v>25</v>
      </c>
      <c r="O20" s="7" t="s">
        <v>30</v>
      </c>
      <c r="P20" s="7" t="s">
        <v>33</v>
      </c>
      <c r="Q20" s="8">
        <v>15610</v>
      </c>
      <c r="R20" s="9">
        <v>339</v>
      </c>
    </row>
    <row r="21" spans="14:18" ht="21" x14ac:dyDescent="0.5">
      <c r="N21" s="4" t="s">
        <v>13</v>
      </c>
      <c r="O21" s="4" t="s">
        <v>30</v>
      </c>
      <c r="P21" s="4" t="s">
        <v>22</v>
      </c>
      <c r="Q21" s="5">
        <v>336</v>
      </c>
      <c r="R21" s="6">
        <v>144</v>
      </c>
    </row>
    <row r="22" spans="14:18" ht="21" x14ac:dyDescent="0.5">
      <c r="N22" s="7" t="s">
        <v>26</v>
      </c>
      <c r="O22" s="7" t="s">
        <v>17</v>
      </c>
      <c r="P22" s="7" t="s">
        <v>33</v>
      </c>
      <c r="Q22" s="8">
        <v>9443</v>
      </c>
      <c r="R22" s="9">
        <v>162</v>
      </c>
    </row>
    <row r="23" spans="14:18" ht="21" x14ac:dyDescent="0.5">
      <c r="N23" s="4" t="s">
        <v>11</v>
      </c>
      <c r="O23" s="4" t="s">
        <v>30</v>
      </c>
      <c r="P23" s="4" t="s">
        <v>34</v>
      </c>
      <c r="Q23" s="5">
        <v>8155</v>
      </c>
      <c r="R23" s="6">
        <v>90</v>
      </c>
    </row>
    <row r="24" spans="14:18" ht="21" x14ac:dyDescent="0.5">
      <c r="N24" s="7" t="s">
        <v>8</v>
      </c>
      <c r="O24" s="7" t="s">
        <v>20</v>
      </c>
      <c r="P24" s="7" t="s">
        <v>34</v>
      </c>
      <c r="Q24" s="8">
        <v>1701</v>
      </c>
      <c r="R24" s="9">
        <v>234</v>
      </c>
    </row>
    <row r="25" spans="14:18" ht="21" x14ac:dyDescent="0.5">
      <c r="N25" s="4" t="s">
        <v>35</v>
      </c>
      <c r="O25" s="4" t="s">
        <v>20</v>
      </c>
      <c r="P25" s="4" t="s">
        <v>22</v>
      </c>
      <c r="Q25" s="5">
        <v>2205</v>
      </c>
      <c r="R25" s="6">
        <v>141</v>
      </c>
    </row>
    <row r="26" spans="14:18" ht="21" x14ac:dyDescent="0.5">
      <c r="N26" s="7" t="s">
        <v>8</v>
      </c>
      <c r="O26" s="7" t="s">
        <v>6</v>
      </c>
      <c r="P26" s="7" t="s">
        <v>36</v>
      </c>
      <c r="Q26" s="8">
        <v>1771</v>
      </c>
      <c r="R26" s="9">
        <v>204</v>
      </c>
    </row>
    <row r="27" spans="14:18" ht="21" x14ac:dyDescent="0.5">
      <c r="N27" s="4" t="s">
        <v>13</v>
      </c>
      <c r="O27" s="4" t="s">
        <v>9</v>
      </c>
      <c r="P27" s="4" t="s">
        <v>37</v>
      </c>
      <c r="Q27" s="5">
        <v>2114</v>
      </c>
      <c r="R27" s="6">
        <v>186</v>
      </c>
    </row>
    <row r="28" spans="14:18" ht="21" x14ac:dyDescent="0.5">
      <c r="N28" s="7" t="s">
        <v>13</v>
      </c>
      <c r="O28" s="7" t="s">
        <v>14</v>
      </c>
      <c r="P28" s="7" t="s">
        <v>31</v>
      </c>
      <c r="Q28" s="8">
        <v>10311</v>
      </c>
      <c r="R28" s="9">
        <v>231</v>
      </c>
    </row>
    <row r="29" spans="14:18" ht="21" x14ac:dyDescent="0.5">
      <c r="N29" s="4" t="s">
        <v>27</v>
      </c>
      <c r="O29" s="4" t="s">
        <v>17</v>
      </c>
      <c r="P29" s="4" t="s">
        <v>29</v>
      </c>
      <c r="Q29" s="5">
        <v>21</v>
      </c>
      <c r="R29" s="6">
        <v>168</v>
      </c>
    </row>
    <row r="30" spans="14:18" ht="21" x14ac:dyDescent="0.5">
      <c r="N30" s="7" t="s">
        <v>35</v>
      </c>
      <c r="O30" s="7" t="s">
        <v>9</v>
      </c>
      <c r="P30" s="7" t="s">
        <v>33</v>
      </c>
      <c r="Q30" s="8">
        <v>1974</v>
      </c>
      <c r="R30" s="9">
        <v>195</v>
      </c>
    </row>
    <row r="31" spans="14:18" ht="21" x14ac:dyDescent="0.5">
      <c r="N31" s="4" t="s">
        <v>25</v>
      </c>
      <c r="O31" s="4" t="s">
        <v>14</v>
      </c>
      <c r="P31" s="4" t="s">
        <v>34</v>
      </c>
      <c r="Q31" s="5">
        <v>6314</v>
      </c>
      <c r="R31" s="6">
        <v>15</v>
      </c>
    </row>
    <row r="32" spans="14:18" ht="21" x14ac:dyDescent="0.5">
      <c r="N32" s="7" t="s">
        <v>35</v>
      </c>
      <c r="O32" s="7" t="s">
        <v>6</v>
      </c>
      <c r="P32" s="7" t="s">
        <v>34</v>
      </c>
      <c r="Q32" s="8">
        <v>4683</v>
      </c>
      <c r="R32" s="9">
        <v>30</v>
      </c>
    </row>
    <row r="33" spans="14:18" ht="21" x14ac:dyDescent="0.5">
      <c r="N33" s="4" t="s">
        <v>13</v>
      </c>
      <c r="O33" s="4" t="s">
        <v>6</v>
      </c>
      <c r="P33" s="4" t="s">
        <v>38</v>
      </c>
      <c r="Q33" s="5">
        <v>6398</v>
      </c>
      <c r="R33" s="6">
        <v>102</v>
      </c>
    </row>
    <row r="34" spans="14:18" ht="21" x14ac:dyDescent="0.5">
      <c r="N34" s="7" t="s">
        <v>26</v>
      </c>
      <c r="O34" s="7" t="s">
        <v>9</v>
      </c>
      <c r="P34" s="7" t="s">
        <v>36</v>
      </c>
      <c r="Q34" s="8">
        <v>553</v>
      </c>
      <c r="R34" s="9">
        <v>15</v>
      </c>
    </row>
    <row r="35" spans="14:18" ht="21" x14ac:dyDescent="0.5">
      <c r="N35" s="4" t="s">
        <v>8</v>
      </c>
      <c r="O35" s="4" t="s">
        <v>17</v>
      </c>
      <c r="P35" s="4" t="s">
        <v>7</v>
      </c>
      <c r="Q35" s="5">
        <v>7021</v>
      </c>
      <c r="R35" s="6">
        <v>183</v>
      </c>
    </row>
    <row r="36" spans="14:18" ht="21" x14ac:dyDescent="0.5">
      <c r="N36" s="7" t="s">
        <v>5</v>
      </c>
      <c r="O36" s="7" t="s">
        <v>17</v>
      </c>
      <c r="P36" s="7" t="s">
        <v>22</v>
      </c>
      <c r="Q36" s="8">
        <v>5817</v>
      </c>
      <c r="R36" s="9">
        <v>12</v>
      </c>
    </row>
    <row r="37" spans="14:18" ht="21" x14ac:dyDescent="0.5">
      <c r="N37" s="4" t="s">
        <v>13</v>
      </c>
      <c r="O37" s="4" t="s">
        <v>17</v>
      </c>
      <c r="P37" s="4" t="s">
        <v>24</v>
      </c>
      <c r="Q37" s="5">
        <v>3976</v>
      </c>
      <c r="R37" s="6">
        <v>72</v>
      </c>
    </row>
    <row r="38" spans="14:18" ht="21" x14ac:dyDescent="0.5">
      <c r="N38" s="7" t="s">
        <v>16</v>
      </c>
      <c r="O38" s="7" t="s">
        <v>20</v>
      </c>
      <c r="P38" s="7" t="s">
        <v>39</v>
      </c>
      <c r="Q38" s="8">
        <v>1134</v>
      </c>
      <c r="R38" s="9">
        <v>282</v>
      </c>
    </row>
    <row r="39" spans="14:18" ht="21" x14ac:dyDescent="0.5">
      <c r="N39" s="4" t="s">
        <v>26</v>
      </c>
      <c r="O39" s="4" t="s">
        <v>17</v>
      </c>
      <c r="P39" s="4" t="s">
        <v>40</v>
      </c>
      <c r="Q39" s="5">
        <v>6027</v>
      </c>
      <c r="R39" s="6">
        <v>144</v>
      </c>
    </row>
    <row r="40" spans="14:18" ht="21" x14ac:dyDescent="0.5">
      <c r="N40" s="7" t="s">
        <v>16</v>
      </c>
      <c r="O40" s="7" t="s">
        <v>6</v>
      </c>
      <c r="P40" s="7" t="s">
        <v>29</v>
      </c>
      <c r="Q40" s="8">
        <v>1904</v>
      </c>
      <c r="R40" s="9">
        <v>405</v>
      </c>
    </row>
    <row r="41" spans="14:18" ht="21" x14ac:dyDescent="0.5">
      <c r="N41" s="4" t="s">
        <v>23</v>
      </c>
      <c r="O41" s="4" t="s">
        <v>30</v>
      </c>
      <c r="P41" s="4" t="s">
        <v>10</v>
      </c>
      <c r="Q41" s="5">
        <v>3262</v>
      </c>
      <c r="R41" s="6">
        <v>75</v>
      </c>
    </row>
    <row r="42" spans="14:18" ht="21" x14ac:dyDescent="0.5">
      <c r="N42" s="7" t="s">
        <v>5</v>
      </c>
      <c r="O42" s="7" t="s">
        <v>30</v>
      </c>
      <c r="P42" s="7" t="s">
        <v>39</v>
      </c>
      <c r="Q42" s="8">
        <v>2289</v>
      </c>
      <c r="R42" s="9">
        <v>135</v>
      </c>
    </row>
    <row r="43" spans="14:18" ht="21" x14ac:dyDescent="0.5">
      <c r="N43" s="4" t="s">
        <v>25</v>
      </c>
      <c r="O43" s="4" t="s">
        <v>30</v>
      </c>
      <c r="P43" s="4" t="s">
        <v>39</v>
      </c>
      <c r="Q43" s="5">
        <v>6986</v>
      </c>
      <c r="R43" s="6">
        <v>21</v>
      </c>
    </row>
    <row r="44" spans="14:18" ht="21" x14ac:dyDescent="0.5">
      <c r="N44" s="7" t="s">
        <v>26</v>
      </c>
      <c r="O44" s="7" t="s">
        <v>20</v>
      </c>
      <c r="P44" s="7" t="s">
        <v>34</v>
      </c>
      <c r="Q44" s="8">
        <v>4417</v>
      </c>
      <c r="R44" s="9">
        <v>153</v>
      </c>
    </row>
    <row r="45" spans="14:18" ht="21" x14ac:dyDescent="0.5">
      <c r="N45" s="4" t="s">
        <v>16</v>
      </c>
      <c r="O45" s="4" t="s">
        <v>30</v>
      </c>
      <c r="P45" s="4" t="s">
        <v>37</v>
      </c>
      <c r="Q45" s="5">
        <v>1442</v>
      </c>
      <c r="R45" s="6">
        <v>15</v>
      </c>
    </row>
    <row r="46" spans="14:18" ht="21" x14ac:dyDescent="0.5">
      <c r="N46" s="7" t="s">
        <v>27</v>
      </c>
      <c r="O46" s="7" t="s">
        <v>9</v>
      </c>
      <c r="P46" s="7" t="s">
        <v>24</v>
      </c>
      <c r="Q46" s="8">
        <v>2415</v>
      </c>
      <c r="R46" s="9">
        <v>255</v>
      </c>
    </row>
    <row r="47" spans="14:18" ht="21" x14ac:dyDescent="0.5">
      <c r="N47" s="4" t="s">
        <v>26</v>
      </c>
      <c r="O47" s="4" t="s">
        <v>6</v>
      </c>
      <c r="P47" s="4" t="s">
        <v>36</v>
      </c>
      <c r="Q47" s="5">
        <v>238</v>
      </c>
      <c r="R47" s="6">
        <v>18</v>
      </c>
    </row>
    <row r="48" spans="14:18" ht="21" x14ac:dyDescent="0.5">
      <c r="N48" s="7" t="s">
        <v>16</v>
      </c>
      <c r="O48" s="7" t="s">
        <v>6</v>
      </c>
      <c r="P48" s="7" t="s">
        <v>34</v>
      </c>
      <c r="Q48" s="8">
        <v>4949</v>
      </c>
      <c r="R48" s="9">
        <v>189</v>
      </c>
    </row>
    <row r="49" spans="14:18" ht="21" x14ac:dyDescent="0.5">
      <c r="N49" s="4" t="s">
        <v>25</v>
      </c>
      <c r="O49" s="4" t="s">
        <v>20</v>
      </c>
      <c r="P49" s="4" t="s">
        <v>10</v>
      </c>
      <c r="Q49" s="5">
        <v>5075</v>
      </c>
      <c r="R49" s="6">
        <v>21</v>
      </c>
    </row>
    <row r="50" spans="14:18" ht="21" x14ac:dyDescent="0.5">
      <c r="N50" s="7" t="s">
        <v>27</v>
      </c>
      <c r="O50" s="7" t="s">
        <v>14</v>
      </c>
      <c r="P50" s="7" t="s">
        <v>29</v>
      </c>
      <c r="Q50" s="8">
        <v>9198</v>
      </c>
      <c r="R50" s="9">
        <v>36</v>
      </c>
    </row>
    <row r="51" spans="14:18" ht="21" x14ac:dyDescent="0.5">
      <c r="N51" s="4" t="s">
        <v>16</v>
      </c>
      <c r="O51" s="4" t="s">
        <v>30</v>
      </c>
      <c r="P51" s="4" t="s">
        <v>32</v>
      </c>
      <c r="Q51" s="5">
        <v>3339</v>
      </c>
      <c r="R51" s="6">
        <v>75</v>
      </c>
    </row>
    <row r="52" spans="14:18" ht="21" x14ac:dyDescent="0.5">
      <c r="N52" s="7" t="s">
        <v>5</v>
      </c>
      <c r="O52" s="7" t="s">
        <v>30</v>
      </c>
      <c r="P52" s="7" t="s">
        <v>28</v>
      </c>
      <c r="Q52" s="8">
        <v>5019</v>
      </c>
      <c r="R52" s="9">
        <v>156</v>
      </c>
    </row>
    <row r="53" spans="14:18" ht="21" x14ac:dyDescent="0.5">
      <c r="N53" s="4" t="s">
        <v>25</v>
      </c>
      <c r="O53" s="4" t="s">
        <v>14</v>
      </c>
      <c r="P53" s="4" t="s">
        <v>29</v>
      </c>
      <c r="Q53" s="5">
        <v>16184</v>
      </c>
      <c r="R53" s="6">
        <v>39</v>
      </c>
    </row>
    <row r="54" spans="14:18" ht="21" x14ac:dyDescent="0.5">
      <c r="N54" s="7" t="s">
        <v>16</v>
      </c>
      <c r="O54" s="7" t="s">
        <v>14</v>
      </c>
      <c r="P54" s="7" t="s">
        <v>41</v>
      </c>
      <c r="Q54" s="8">
        <v>497</v>
      </c>
      <c r="R54" s="9">
        <v>63</v>
      </c>
    </row>
    <row r="55" spans="14:18" ht="21" x14ac:dyDescent="0.5">
      <c r="N55" s="4" t="s">
        <v>26</v>
      </c>
      <c r="O55" s="4" t="s">
        <v>14</v>
      </c>
      <c r="P55" s="4" t="s">
        <v>32</v>
      </c>
      <c r="Q55" s="5">
        <v>8211</v>
      </c>
      <c r="R55" s="6">
        <v>75</v>
      </c>
    </row>
    <row r="56" spans="14:18" ht="21" x14ac:dyDescent="0.5">
      <c r="N56" s="7" t="s">
        <v>26</v>
      </c>
      <c r="O56" s="7" t="s">
        <v>20</v>
      </c>
      <c r="P56" s="7" t="s">
        <v>40</v>
      </c>
      <c r="Q56" s="8">
        <v>6580</v>
      </c>
      <c r="R56" s="9">
        <v>183</v>
      </c>
    </row>
    <row r="57" spans="14:18" ht="21" x14ac:dyDescent="0.5">
      <c r="N57" s="4" t="s">
        <v>13</v>
      </c>
      <c r="O57" s="4" t="s">
        <v>9</v>
      </c>
      <c r="P57" s="4" t="s">
        <v>31</v>
      </c>
      <c r="Q57" s="5">
        <v>4760</v>
      </c>
      <c r="R57" s="6">
        <v>69</v>
      </c>
    </row>
    <row r="58" spans="14:18" ht="21" x14ac:dyDescent="0.5">
      <c r="N58" s="7" t="s">
        <v>5</v>
      </c>
      <c r="O58" s="7" t="s">
        <v>14</v>
      </c>
      <c r="P58" s="7" t="s">
        <v>18</v>
      </c>
      <c r="Q58" s="8">
        <v>5439</v>
      </c>
      <c r="R58" s="9">
        <v>30</v>
      </c>
    </row>
    <row r="59" spans="14:18" ht="21" x14ac:dyDescent="0.5">
      <c r="N59" s="4" t="s">
        <v>13</v>
      </c>
      <c r="O59" s="4" t="s">
        <v>30</v>
      </c>
      <c r="P59" s="4" t="s">
        <v>28</v>
      </c>
      <c r="Q59" s="5">
        <v>1463</v>
      </c>
      <c r="R59" s="6">
        <v>39</v>
      </c>
    </row>
    <row r="60" spans="14:18" ht="21" x14ac:dyDescent="0.5">
      <c r="N60" s="7" t="s">
        <v>27</v>
      </c>
      <c r="O60" s="7" t="s">
        <v>30</v>
      </c>
      <c r="P60" s="7" t="s">
        <v>10</v>
      </c>
      <c r="Q60" s="8">
        <v>7777</v>
      </c>
      <c r="R60" s="9">
        <v>504</v>
      </c>
    </row>
    <row r="61" spans="14:18" ht="21" x14ac:dyDescent="0.5">
      <c r="N61" s="4" t="s">
        <v>11</v>
      </c>
      <c r="O61" s="4" t="s">
        <v>6</v>
      </c>
      <c r="P61" s="4" t="s">
        <v>32</v>
      </c>
      <c r="Q61" s="5">
        <v>1085</v>
      </c>
      <c r="R61" s="6">
        <v>273</v>
      </c>
    </row>
    <row r="62" spans="14:18" ht="21" x14ac:dyDescent="0.5">
      <c r="N62" s="7" t="s">
        <v>25</v>
      </c>
      <c r="O62" s="7" t="s">
        <v>6</v>
      </c>
      <c r="P62" s="7" t="s">
        <v>21</v>
      </c>
      <c r="Q62" s="8">
        <v>182</v>
      </c>
      <c r="R62" s="9">
        <v>48</v>
      </c>
    </row>
    <row r="63" spans="14:18" ht="21" x14ac:dyDescent="0.5">
      <c r="N63" s="4" t="s">
        <v>16</v>
      </c>
      <c r="O63" s="4" t="s">
        <v>30</v>
      </c>
      <c r="P63" s="4" t="s">
        <v>39</v>
      </c>
      <c r="Q63" s="5">
        <v>4242</v>
      </c>
      <c r="R63" s="6">
        <v>207</v>
      </c>
    </row>
    <row r="64" spans="14:18" ht="21" x14ac:dyDescent="0.5">
      <c r="N64" s="7" t="s">
        <v>16</v>
      </c>
      <c r="O64" s="7" t="s">
        <v>14</v>
      </c>
      <c r="P64" s="7" t="s">
        <v>10</v>
      </c>
      <c r="Q64" s="8">
        <v>6118</v>
      </c>
      <c r="R64" s="9">
        <v>9</v>
      </c>
    </row>
    <row r="65" spans="14:18" ht="21" x14ac:dyDescent="0.5">
      <c r="N65" s="4" t="s">
        <v>35</v>
      </c>
      <c r="O65" s="4" t="s">
        <v>14</v>
      </c>
      <c r="P65" s="4" t="s">
        <v>34</v>
      </c>
      <c r="Q65" s="5">
        <v>2317</v>
      </c>
      <c r="R65" s="6">
        <v>261</v>
      </c>
    </row>
    <row r="66" spans="14:18" ht="21" x14ac:dyDescent="0.5">
      <c r="N66" s="7" t="s">
        <v>16</v>
      </c>
      <c r="O66" s="7" t="s">
        <v>20</v>
      </c>
      <c r="P66" s="7" t="s">
        <v>29</v>
      </c>
      <c r="Q66" s="8">
        <v>938</v>
      </c>
      <c r="R66" s="9">
        <v>6</v>
      </c>
    </row>
    <row r="67" spans="14:18" ht="21" x14ac:dyDescent="0.5">
      <c r="N67" s="4" t="s">
        <v>8</v>
      </c>
      <c r="O67" s="4" t="s">
        <v>6</v>
      </c>
      <c r="P67" s="4" t="s">
        <v>37</v>
      </c>
      <c r="Q67" s="5">
        <v>9709</v>
      </c>
      <c r="R67" s="6">
        <v>30</v>
      </c>
    </row>
    <row r="68" spans="14:18" ht="21" x14ac:dyDescent="0.5">
      <c r="N68" s="7" t="s">
        <v>23</v>
      </c>
      <c r="O68" s="7" t="s">
        <v>30</v>
      </c>
      <c r="P68" s="7" t="s">
        <v>33</v>
      </c>
      <c r="Q68" s="8">
        <v>2205</v>
      </c>
      <c r="R68" s="9">
        <v>138</v>
      </c>
    </row>
    <row r="69" spans="14:18" ht="21" x14ac:dyDescent="0.5">
      <c r="N69" s="4" t="s">
        <v>23</v>
      </c>
      <c r="O69" s="4" t="s">
        <v>6</v>
      </c>
      <c r="P69" s="4" t="s">
        <v>28</v>
      </c>
      <c r="Q69" s="5">
        <v>4487</v>
      </c>
      <c r="R69" s="6">
        <v>111</v>
      </c>
    </row>
    <row r="70" spans="14:18" ht="21" x14ac:dyDescent="0.5">
      <c r="N70" s="7" t="s">
        <v>25</v>
      </c>
      <c r="O70" s="7" t="s">
        <v>9</v>
      </c>
      <c r="P70" s="7" t="s">
        <v>15</v>
      </c>
      <c r="Q70" s="8">
        <v>2415</v>
      </c>
      <c r="R70" s="9">
        <v>15</v>
      </c>
    </row>
    <row r="71" spans="14:18" ht="21" x14ac:dyDescent="0.5">
      <c r="N71" s="4" t="s">
        <v>5</v>
      </c>
      <c r="O71" s="4" t="s">
        <v>30</v>
      </c>
      <c r="P71" s="4" t="s">
        <v>36</v>
      </c>
      <c r="Q71" s="5">
        <v>4018</v>
      </c>
      <c r="R71" s="6">
        <v>162</v>
      </c>
    </row>
    <row r="72" spans="14:18" ht="21" x14ac:dyDescent="0.5">
      <c r="N72" s="7" t="s">
        <v>25</v>
      </c>
      <c r="O72" s="7" t="s">
        <v>30</v>
      </c>
      <c r="P72" s="7" t="s">
        <v>36</v>
      </c>
      <c r="Q72" s="8">
        <v>861</v>
      </c>
      <c r="R72" s="9">
        <v>195</v>
      </c>
    </row>
    <row r="73" spans="14:18" ht="21" x14ac:dyDescent="0.5">
      <c r="N73" s="4" t="s">
        <v>35</v>
      </c>
      <c r="O73" s="4" t="s">
        <v>20</v>
      </c>
      <c r="P73" s="4" t="s">
        <v>24</v>
      </c>
      <c r="Q73" s="5">
        <v>5586</v>
      </c>
      <c r="R73" s="6">
        <v>525</v>
      </c>
    </row>
    <row r="74" spans="14:18" ht="21" x14ac:dyDescent="0.5">
      <c r="N74" s="7" t="s">
        <v>23</v>
      </c>
      <c r="O74" s="7" t="s">
        <v>30</v>
      </c>
      <c r="P74" s="7" t="s">
        <v>19</v>
      </c>
      <c r="Q74" s="8">
        <v>2226</v>
      </c>
      <c r="R74" s="9">
        <v>48</v>
      </c>
    </row>
    <row r="75" spans="14:18" ht="21" x14ac:dyDescent="0.5">
      <c r="N75" s="4" t="s">
        <v>11</v>
      </c>
      <c r="O75" s="4" t="s">
        <v>30</v>
      </c>
      <c r="P75" s="4" t="s">
        <v>40</v>
      </c>
      <c r="Q75" s="5">
        <v>14329</v>
      </c>
      <c r="R75" s="6">
        <v>150</v>
      </c>
    </row>
    <row r="76" spans="14:18" ht="21" x14ac:dyDescent="0.5">
      <c r="N76" s="7" t="s">
        <v>11</v>
      </c>
      <c r="O76" s="7" t="s">
        <v>30</v>
      </c>
      <c r="P76" s="7" t="s">
        <v>33</v>
      </c>
      <c r="Q76" s="8">
        <v>8463</v>
      </c>
      <c r="R76" s="9">
        <v>492</v>
      </c>
    </row>
    <row r="77" spans="14:18" ht="21" x14ac:dyDescent="0.5">
      <c r="N77" s="4" t="s">
        <v>25</v>
      </c>
      <c r="O77" s="4" t="s">
        <v>30</v>
      </c>
      <c r="P77" s="4" t="s">
        <v>32</v>
      </c>
      <c r="Q77" s="5">
        <v>2891</v>
      </c>
      <c r="R77" s="6">
        <v>102</v>
      </c>
    </row>
    <row r="78" spans="14:18" ht="21" x14ac:dyDescent="0.5">
      <c r="N78" s="7" t="s">
        <v>27</v>
      </c>
      <c r="O78" s="7" t="s">
        <v>14</v>
      </c>
      <c r="P78" s="7" t="s">
        <v>34</v>
      </c>
      <c r="Q78" s="8">
        <v>3773</v>
      </c>
      <c r="R78" s="9">
        <v>165</v>
      </c>
    </row>
    <row r="79" spans="14:18" ht="21" x14ac:dyDescent="0.5">
      <c r="N79" s="4" t="s">
        <v>13</v>
      </c>
      <c r="O79" s="4" t="s">
        <v>14</v>
      </c>
      <c r="P79" s="4" t="s">
        <v>40</v>
      </c>
      <c r="Q79" s="5">
        <v>854</v>
      </c>
      <c r="R79" s="6">
        <v>309</v>
      </c>
    </row>
    <row r="80" spans="14:18" ht="21" x14ac:dyDescent="0.5">
      <c r="N80" s="7" t="s">
        <v>16</v>
      </c>
      <c r="O80" s="7" t="s">
        <v>14</v>
      </c>
      <c r="P80" s="7" t="s">
        <v>28</v>
      </c>
      <c r="Q80" s="8">
        <v>4970</v>
      </c>
      <c r="R80" s="9">
        <v>156</v>
      </c>
    </row>
    <row r="81" spans="14:18" ht="21" x14ac:dyDescent="0.5">
      <c r="N81" s="4" t="s">
        <v>11</v>
      </c>
      <c r="O81" s="4" t="s">
        <v>9</v>
      </c>
      <c r="P81" s="4" t="s">
        <v>42</v>
      </c>
      <c r="Q81" s="5">
        <v>98</v>
      </c>
      <c r="R81" s="6">
        <v>159</v>
      </c>
    </row>
    <row r="82" spans="14:18" ht="21" x14ac:dyDescent="0.5">
      <c r="N82" s="7" t="s">
        <v>25</v>
      </c>
      <c r="O82" s="7" t="s">
        <v>9</v>
      </c>
      <c r="P82" s="7" t="s">
        <v>37</v>
      </c>
      <c r="Q82" s="8">
        <v>13391</v>
      </c>
      <c r="R82" s="9">
        <v>201</v>
      </c>
    </row>
    <row r="83" spans="14:18" ht="21" x14ac:dyDescent="0.5">
      <c r="N83" s="4" t="s">
        <v>8</v>
      </c>
      <c r="O83" s="4" t="s">
        <v>17</v>
      </c>
      <c r="P83" s="4" t="s">
        <v>21</v>
      </c>
      <c r="Q83" s="5">
        <v>8890</v>
      </c>
      <c r="R83" s="6">
        <v>210</v>
      </c>
    </row>
    <row r="84" spans="14:18" ht="21" x14ac:dyDescent="0.5">
      <c r="N84" s="7" t="s">
        <v>26</v>
      </c>
      <c r="O84" s="7" t="s">
        <v>20</v>
      </c>
      <c r="P84" s="7" t="s">
        <v>31</v>
      </c>
      <c r="Q84" s="8">
        <v>56</v>
      </c>
      <c r="R84" s="9">
        <v>51</v>
      </c>
    </row>
    <row r="85" spans="14:18" ht="21" x14ac:dyDescent="0.5">
      <c r="N85" s="4" t="s">
        <v>27</v>
      </c>
      <c r="O85" s="4" t="s">
        <v>14</v>
      </c>
      <c r="P85" s="4" t="s">
        <v>18</v>
      </c>
      <c r="Q85" s="5">
        <v>3339</v>
      </c>
      <c r="R85" s="6">
        <v>39</v>
      </c>
    </row>
    <row r="86" spans="14:18" ht="21" x14ac:dyDescent="0.5">
      <c r="N86" s="7" t="s">
        <v>35</v>
      </c>
      <c r="O86" s="7" t="s">
        <v>9</v>
      </c>
      <c r="P86" s="7" t="s">
        <v>15</v>
      </c>
      <c r="Q86" s="8">
        <v>3808</v>
      </c>
      <c r="R86" s="9">
        <v>279</v>
      </c>
    </row>
    <row r="87" spans="14:18" ht="21" x14ac:dyDescent="0.5">
      <c r="N87" s="4" t="s">
        <v>35</v>
      </c>
      <c r="O87" s="4" t="s">
        <v>20</v>
      </c>
      <c r="P87" s="4" t="s">
        <v>31</v>
      </c>
      <c r="Q87" s="5">
        <v>63</v>
      </c>
      <c r="R87" s="6">
        <v>123</v>
      </c>
    </row>
    <row r="88" spans="14:18" ht="21" x14ac:dyDescent="0.5">
      <c r="N88" s="7" t="s">
        <v>26</v>
      </c>
      <c r="O88" s="7" t="s">
        <v>17</v>
      </c>
      <c r="P88" s="7" t="s">
        <v>39</v>
      </c>
      <c r="Q88" s="8">
        <v>7812</v>
      </c>
      <c r="R88" s="9">
        <v>81</v>
      </c>
    </row>
    <row r="89" spans="14:18" ht="21" x14ac:dyDescent="0.5">
      <c r="N89" s="4" t="s">
        <v>5</v>
      </c>
      <c r="O89" s="4" t="s">
        <v>6</v>
      </c>
      <c r="P89" s="4" t="s">
        <v>36</v>
      </c>
      <c r="Q89" s="5">
        <v>7693</v>
      </c>
      <c r="R89" s="6">
        <v>21</v>
      </c>
    </row>
    <row r="90" spans="14:18" ht="21" x14ac:dyDescent="0.5">
      <c r="N90" s="7" t="s">
        <v>27</v>
      </c>
      <c r="O90" s="7" t="s">
        <v>14</v>
      </c>
      <c r="P90" s="7" t="s">
        <v>40</v>
      </c>
      <c r="Q90" s="8">
        <v>973</v>
      </c>
      <c r="R90" s="9">
        <v>162</v>
      </c>
    </row>
    <row r="91" spans="14:18" ht="21" x14ac:dyDescent="0.5">
      <c r="N91" s="4" t="s">
        <v>35</v>
      </c>
      <c r="O91" s="4" t="s">
        <v>9</v>
      </c>
      <c r="P91" s="4" t="s">
        <v>41</v>
      </c>
      <c r="Q91" s="5">
        <v>567</v>
      </c>
      <c r="R91" s="6">
        <v>228</v>
      </c>
    </row>
    <row r="92" spans="14:18" ht="21" x14ac:dyDescent="0.5">
      <c r="N92" s="7" t="s">
        <v>35</v>
      </c>
      <c r="O92" s="7" t="s">
        <v>14</v>
      </c>
      <c r="P92" s="7" t="s">
        <v>32</v>
      </c>
      <c r="Q92" s="8">
        <v>2471</v>
      </c>
      <c r="R92" s="9">
        <v>342</v>
      </c>
    </row>
    <row r="93" spans="14:18" ht="21" x14ac:dyDescent="0.5">
      <c r="N93" s="4" t="s">
        <v>25</v>
      </c>
      <c r="O93" s="4" t="s">
        <v>20</v>
      </c>
      <c r="P93" s="4" t="s">
        <v>31</v>
      </c>
      <c r="Q93" s="5">
        <v>7189</v>
      </c>
      <c r="R93" s="6">
        <v>54</v>
      </c>
    </row>
    <row r="94" spans="14:18" ht="21" x14ac:dyDescent="0.5">
      <c r="N94" s="7" t="s">
        <v>13</v>
      </c>
      <c r="O94" s="7" t="s">
        <v>9</v>
      </c>
      <c r="P94" s="7" t="s">
        <v>40</v>
      </c>
      <c r="Q94" s="8">
        <v>7455</v>
      </c>
      <c r="R94" s="9">
        <v>216</v>
      </c>
    </row>
    <row r="95" spans="14:18" ht="21" x14ac:dyDescent="0.5">
      <c r="N95" s="4" t="s">
        <v>27</v>
      </c>
      <c r="O95" s="4" t="s">
        <v>30</v>
      </c>
      <c r="P95" s="4" t="s">
        <v>42</v>
      </c>
      <c r="Q95" s="5">
        <v>3108</v>
      </c>
      <c r="R95" s="6">
        <v>54</v>
      </c>
    </row>
    <row r="96" spans="14:18" ht="21" x14ac:dyDescent="0.5">
      <c r="N96" s="7" t="s">
        <v>16</v>
      </c>
      <c r="O96" s="7" t="s">
        <v>20</v>
      </c>
      <c r="P96" s="7" t="s">
        <v>18</v>
      </c>
      <c r="Q96" s="8">
        <v>469</v>
      </c>
      <c r="R96" s="9">
        <v>75</v>
      </c>
    </row>
    <row r="97" spans="14:18" ht="21" x14ac:dyDescent="0.5">
      <c r="N97" s="4" t="s">
        <v>11</v>
      </c>
      <c r="O97" s="4" t="s">
        <v>6</v>
      </c>
      <c r="P97" s="4" t="s">
        <v>34</v>
      </c>
      <c r="Q97" s="5">
        <v>2737</v>
      </c>
      <c r="R97" s="6">
        <v>93</v>
      </c>
    </row>
    <row r="98" spans="14:18" ht="21" x14ac:dyDescent="0.5">
      <c r="N98" s="7" t="s">
        <v>11</v>
      </c>
      <c r="O98" s="7" t="s">
        <v>6</v>
      </c>
      <c r="P98" s="7" t="s">
        <v>18</v>
      </c>
      <c r="Q98" s="8">
        <v>4305</v>
      </c>
      <c r="R98" s="9">
        <v>156</v>
      </c>
    </row>
    <row r="99" spans="14:18" ht="21" x14ac:dyDescent="0.5">
      <c r="N99" s="4" t="s">
        <v>11</v>
      </c>
      <c r="O99" s="4" t="s">
        <v>20</v>
      </c>
      <c r="P99" s="4" t="s">
        <v>28</v>
      </c>
      <c r="Q99" s="5">
        <v>2408</v>
      </c>
      <c r="R99" s="6">
        <v>9</v>
      </c>
    </row>
    <row r="100" spans="14:18" ht="21" x14ac:dyDescent="0.5">
      <c r="N100" s="7" t="s">
        <v>27</v>
      </c>
      <c r="O100" s="7" t="s">
        <v>14</v>
      </c>
      <c r="P100" s="7" t="s">
        <v>36</v>
      </c>
      <c r="Q100" s="8">
        <v>1281</v>
      </c>
      <c r="R100" s="9">
        <v>18</v>
      </c>
    </row>
    <row r="101" spans="14:18" ht="21" x14ac:dyDescent="0.5">
      <c r="N101" s="4" t="s">
        <v>5</v>
      </c>
      <c r="O101" s="4" t="s">
        <v>9</v>
      </c>
      <c r="P101" s="4" t="s">
        <v>10</v>
      </c>
      <c r="Q101" s="5">
        <v>12348</v>
      </c>
      <c r="R101" s="6">
        <v>234</v>
      </c>
    </row>
    <row r="102" spans="14:18" ht="21" x14ac:dyDescent="0.5">
      <c r="N102" s="7" t="s">
        <v>27</v>
      </c>
      <c r="O102" s="7" t="s">
        <v>30</v>
      </c>
      <c r="P102" s="7" t="s">
        <v>40</v>
      </c>
      <c r="Q102" s="8">
        <v>3689</v>
      </c>
      <c r="R102" s="9">
        <v>312</v>
      </c>
    </row>
    <row r="103" spans="14:18" ht="21" x14ac:dyDescent="0.5">
      <c r="N103" s="4" t="s">
        <v>23</v>
      </c>
      <c r="O103" s="4" t="s">
        <v>14</v>
      </c>
      <c r="P103" s="4" t="s">
        <v>36</v>
      </c>
      <c r="Q103" s="5">
        <v>2870</v>
      </c>
      <c r="R103" s="6">
        <v>300</v>
      </c>
    </row>
    <row r="104" spans="14:18" ht="21" x14ac:dyDescent="0.5">
      <c r="N104" s="7" t="s">
        <v>26</v>
      </c>
      <c r="O104" s="7" t="s">
        <v>14</v>
      </c>
      <c r="P104" s="7" t="s">
        <v>39</v>
      </c>
      <c r="Q104" s="8">
        <v>798</v>
      </c>
      <c r="R104" s="9">
        <v>519</v>
      </c>
    </row>
    <row r="105" spans="14:18" ht="21" x14ac:dyDescent="0.5">
      <c r="N105" s="4" t="s">
        <v>13</v>
      </c>
      <c r="O105" s="4" t="s">
        <v>6</v>
      </c>
      <c r="P105" s="4" t="s">
        <v>41</v>
      </c>
      <c r="Q105" s="5">
        <v>2933</v>
      </c>
      <c r="R105" s="6">
        <v>9</v>
      </c>
    </row>
    <row r="106" spans="14:18" ht="21" x14ac:dyDescent="0.5">
      <c r="N106" s="7" t="s">
        <v>25</v>
      </c>
      <c r="O106" s="7" t="s">
        <v>9</v>
      </c>
      <c r="P106" s="7" t="s">
        <v>12</v>
      </c>
      <c r="Q106" s="8">
        <v>2744</v>
      </c>
      <c r="R106" s="9">
        <v>9</v>
      </c>
    </row>
    <row r="107" spans="14:18" ht="21" x14ac:dyDescent="0.5">
      <c r="N107" s="4" t="s">
        <v>5</v>
      </c>
      <c r="O107" s="4" t="s">
        <v>14</v>
      </c>
      <c r="P107" s="4" t="s">
        <v>19</v>
      </c>
      <c r="Q107" s="5">
        <v>9772</v>
      </c>
      <c r="R107" s="6">
        <v>90</v>
      </c>
    </row>
    <row r="108" spans="14:18" ht="21" x14ac:dyDescent="0.5">
      <c r="N108" s="7" t="s">
        <v>23</v>
      </c>
      <c r="O108" s="7" t="s">
        <v>30</v>
      </c>
      <c r="P108" s="7" t="s">
        <v>18</v>
      </c>
      <c r="Q108" s="8">
        <v>1568</v>
      </c>
      <c r="R108" s="9">
        <v>96</v>
      </c>
    </row>
    <row r="109" spans="14:18" ht="21" x14ac:dyDescent="0.5">
      <c r="N109" s="4" t="s">
        <v>26</v>
      </c>
      <c r="O109" s="4" t="s">
        <v>14</v>
      </c>
      <c r="P109" s="4" t="s">
        <v>29</v>
      </c>
      <c r="Q109" s="5">
        <v>11417</v>
      </c>
      <c r="R109" s="6">
        <v>21</v>
      </c>
    </row>
    <row r="110" spans="14:18" ht="21" x14ac:dyDescent="0.5">
      <c r="N110" s="7" t="s">
        <v>5</v>
      </c>
      <c r="O110" s="7" t="s">
        <v>30</v>
      </c>
      <c r="P110" s="7" t="s">
        <v>42</v>
      </c>
      <c r="Q110" s="8">
        <v>6748</v>
      </c>
      <c r="R110" s="9">
        <v>48</v>
      </c>
    </row>
    <row r="111" spans="14:18" ht="21" x14ac:dyDescent="0.5">
      <c r="N111" s="4" t="s">
        <v>35</v>
      </c>
      <c r="O111" s="4" t="s">
        <v>14</v>
      </c>
      <c r="P111" s="4" t="s">
        <v>39</v>
      </c>
      <c r="Q111" s="5">
        <v>1407</v>
      </c>
      <c r="R111" s="6">
        <v>72</v>
      </c>
    </row>
    <row r="112" spans="14:18" ht="21" x14ac:dyDescent="0.5">
      <c r="N112" s="7" t="s">
        <v>8</v>
      </c>
      <c r="O112" s="7" t="s">
        <v>9</v>
      </c>
      <c r="P112" s="7" t="s">
        <v>32</v>
      </c>
      <c r="Q112" s="8">
        <v>2023</v>
      </c>
      <c r="R112" s="9">
        <v>168</v>
      </c>
    </row>
    <row r="113" spans="14:18" ht="21" x14ac:dyDescent="0.5">
      <c r="N113" s="4" t="s">
        <v>25</v>
      </c>
      <c r="O113" s="4" t="s">
        <v>17</v>
      </c>
      <c r="P113" s="4" t="s">
        <v>42</v>
      </c>
      <c r="Q113" s="5">
        <v>5236</v>
      </c>
      <c r="R113" s="6">
        <v>51</v>
      </c>
    </row>
    <row r="114" spans="14:18" ht="21" x14ac:dyDescent="0.5">
      <c r="N114" s="7" t="s">
        <v>13</v>
      </c>
      <c r="O114" s="7" t="s">
        <v>14</v>
      </c>
      <c r="P114" s="7" t="s">
        <v>36</v>
      </c>
      <c r="Q114" s="8">
        <v>1925</v>
      </c>
      <c r="R114" s="9">
        <v>192</v>
      </c>
    </row>
    <row r="115" spans="14:18" ht="21" x14ac:dyDescent="0.5">
      <c r="N115" s="4" t="s">
        <v>23</v>
      </c>
      <c r="O115" s="4" t="s">
        <v>6</v>
      </c>
      <c r="P115" s="4" t="s">
        <v>24</v>
      </c>
      <c r="Q115" s="5">
        <v>6608</v>
      </c>
      <c r="R115" s="6">
        <v>225</v>
      </c>
    </row>
    <row r="116" spans="14:18" ht="21" x14ac:dyDescent="0.5">
      <c r="N116" s="7" t="s">
        <v>16</v>
      </c>
      <c r="O116" s="7" t="s">
        <v>30</v>
      </c>
      <c r="P116" s="7" t="s">
        <v>42</v>
      </c>
      <c r="Q116" s="8">
        <v>8008</v>
      </c>
      <c r="R116" s="9">
        <v>456</v>
      </c>
    </row>
    <row r="117" spans="14:18" ht="21" x14ac:dyDescent="0.5">
      <c r="N117" s="4" t="s">
        <v>35</v>
      </c>
      <c r="O117" s="4" t="s">
        <v>30</v>
      </c>
      <c r="P117" s="4" t="s">
        <v>18</v>
      </c>
      <c r="Q117" s="5">
        <v>1428</v>
      </c>
      <c r="R117" s="6">
        <v>93</v>
      </c>
    </row>
    <row r="118" spans="14:18" ht="21" x14ac:dyDescent="0.5">
      <c r="N118" s="7" t="s">
        <v>16</v>
      </c>
      <c r="O118" s="7" t="s">
        <v>30</v>
      </c>
      <c r="P118" s="7" t="s">
        <v>12</v>
      </c>
      <c r="Q118" s="8">
        <v>525</v>
      </c>
      <c r="R118" s="9">
        <v>48</v>
      </c>
    </row>
    <row r="119" spans="14:18" ht="21" x14ac:dyDescent="0.5">
      <c r="N119" s="4" t="s">
        <v>16</v>
      </c>
      <c r="O119" s="4" t="s">
        <v>6</v>
      </c>
      <c r="P119" s="4" t="s">
        <v>15</v>
      </c>
      <c r="Q119" s="5">
        <v>1505</v>
      </c>
      <c r="R119" s="6">
        <v>102</v>
      </c>
    </row>
    <row r="120" spans="14:18" ht="21" x14ac:dyDescent="0.5">
      <c r="N120" s="7" t="s">
        <v>23</v>
      </c>
      <c r="O120" s="7" t="s">
        <v>9</v>
      </c>
      <c r="P120" s="7" t="s">
        <v>7</v>
      </c>
      <c r="Q120" s="8">
        <v>6755</v>
      </c>
      <c r="R120" s="9">
        <v>252</v>
      </c>
    </row>
    <row r="121" spans="14:18" ht="21" x14ac:dyDescent="0.5">
      <c r="N121" s="4" t="s">
        <v>26</v>
      </c>
      <c r="O121" s="4" t="s">
        <v>6</v>
      </c>
      <c r="P121" s="4" t="s">
        <v>15</v>
      </c>
      <c r="Q121" s="5">
        <v>11571</v>
      </c>
      <c r="R121" s="6">
        <v>138</v>
      </c>
    </row>
    <row r="122" spans="14:18" ht="21" x14ac:dyDescent="0.5">
      <c r="N122" s="7" t="s">
        <v>5</v>
      </c>
      <c r="O122" s="7" t="s">
        <v>20</v>
      </c>
      <c r="P122" s="7" t="s">
        <v>18</v>
      </c>
      <c r="Q122" s="8">
        <v>2541</v>
      </c>
      <c r="R122" s="9">
        <v>90</v>
      </c>
    </row>
    <row r="123" spans="14:18" ht="21" x14ac:dyDescent="0.5">
      <c r="N123" s="4" t="s">
        <v>13</v>
      </c>
      <c r="O123" s="4" t="s">
        <v>6</v>
      </c>
      <c r="P123" s="4" t="s">
        <v>7</v>
      </c>
      <c r="Q123" s="5">
        <v>1526</v>
      </c>
      <c r="R123" s="6">
        <v>240</v>
      </c>
    </row>
    <row r="124" spans="14:18" ht="21" x14ac:dyDescent="0.5">
      <c r="N124" s="7" t="s">
        <v>5</v>
      </c>
      <c r="O124" s="7" t="s">
        <v>20</v>
      </c>
      <c r="P124" s="7" t="s">
        <v>12</v>
      </c>
      <c r="Q124" s="8">
        <v>6125</v>
      </c>
      <c r="R124" s="9">
        <v>102</v>
      </c>
    </row>
    <row r="125" spans="14:18" ht="21" x14ac:dyDescent="0.5">
      <c r="N125" s="4" t="s">
        <v>13</v>
      </c>
      <c r="O125" s="4" t="s">
        <v>9</v>
      </c>
      <c r="P125" s="4" t="s">
        <v>39</v>
      </c>
      <c r="Q125" s="5">
        <v>847</v>
      </c>
      <c r="R125" s="6">
        <v>129</v>
      </c>
    </row>
    <row r="126" spans="14:18" ht="21" x14ac:dyDescent="0.5">
      <c r="N126" s="7" t="s">
        <v>8</v>
      </c>
      <c r="O126" s="7" t="s">
        <v>9</v>
      </c>
      <c r="P126" s="7" t="s">
        <v>39</v>
      </c>
      <c r="Q126" s="8">
        <v>4753</v>
      </c>
      <c r="R126" s="9">
        <v>300</v>
      </c>
    </row>
    <row r="127" spans="14:18" ht="21" x14ac:dyDescent="0.5">
      <c r="N127" s="4" t="s">
        <v>16</v>
      </c>
      <c r="O127" s="4" t="s">
        <v>20</v>
      </c>
      <c r="P127" s="4" t="s">
        <v>19</v>
      </c>
      <c r="Q127" s="5">
        <v>959</v>
      </c>
      <c r="R127" s="6">
        <v>135</v>
      </c>
    </row>
    <row r="128" spans="14:18" ht="21" x14ac:dyDescent="0.5">
      <c r="N128" s="7" t="s">
        <v>23</v>
      </c>
      <c r="O128" s="7" t="s">
        <v>9</v>
      </c>
      <c r="P128" s="7" t="s">
        <v>38</v>
      </c>
      <c r="Q128" s="8">
        <v>2793</v>
      </c>
      <c r="R128" s="9">
        <v>114</v>
      </c>
    </row>
    <row r="129" spans="14:18" ht="21" x14ac:dyDescent="0.5">
      <c r="N129" s="4" t="s">
        <v>23</v>
      </c>
      <c r="O129" s="4" t="s">
        <v>9</v>
      </c>
      <c r="P129" s="4" t="s">
        <v>24</v>
      </c>
      <c r="Q129" s="5">
        <v>4606</v>
      </c>
      <c r="R129" s="6">
        <v>63</v>
      </c>
    </row>
    <row r="130" spans="14:18" ht="21" x14ac:dyDescent="0.5">
      <c r="N130" s="7" t="s">
        <v>23</v>
      </c>
      <c r="O130" s="7" t="s">
        <v>14</v>
      </c>
      <c r="P130" s="7" t="s">
        <v>32</v>
      </c>
      <c r="Q130" s="8">
        <v>5551</v>
      </c>
      <c r="R130" s="9">
        <v>252</v>
      </c>
    </row>
    <row r="131" spans="14:18" ht="21" x14ac:dyDescent="0.5">
      <c r="N131" s="4" t="s">
        <v>35</v>
      </c>
      <c r="O131" s="4" t="s">
        <v>14</v>
      </c>
      <c r="P131" s="4" t="s">
        <v>10</v>
      </c>
      <c r="Q131" s="5">
        <v>6657</v>
      </c>
      <c r="R131" s="6">
        <v>303</v>
      </c>
    </row>
    <row r="132" spans="14:18" ht="21" x14ac:dyDescent="0.5">
      <c r="N132" s="7" t="s">
        <v>23</v>
      </c>
      <c r="O132" s="7" t="s">
        <v>17</v>
      </c>
      <c r="P132" s="7" t="s">
        <v>28</v>
      </c>
      <c r="Q132" s="8">
        <v>4438</v>
      </c>
      <c r="R132" s="9">
        <v>246</v>
      </c>
    </row>
    <row r="133" spans="14:18" ht="21" x14ac:dyDescent="0.5">
      <c r="N133" s="4" t="s">
        <v>8</v>
      </c>
      <c r="O133" s="4" t="s">
        <v>20</v>
      </c>
      <c r="P133" s="4" t="s">
        <v>22</v>
      </c>
      <c r="Q133" s="5">
        <v>168</v>
      </c>
      <c r="R133" s="6">
        <v>84</v>
      </c>
    </row>
    <row r="134" spans="14:18" ht="21" x14ac:dyDescent="0.5">
      <c r="N134" s="7" t="s">
        <v>23</v>
      </c>
      <c r="O134" s="7" t="s">
        <v>30</v>
      </c>
      <c r="P134" s="7" t="s">
        <v>28</v>
      </c>
      <c r="Q134" s="8">
        <v>7777</v>
      </c>
      <c r="R134" s="9">
        <v>39</v>
      </c>
    </row>
    <row r="135" spans="14:18" ht="21" x14ac:dyDescent="0.5">
      <c r="N135" s="4" t="s">
        <v>25</v>
      </c>
      <c r="O135" s="4" t="s">
        <v>14</v>
      </c>
      <c r="P135" s="4" t="s">
        <v>28</v>
      </c>
      <c r="Q135" s="5">
        <v>3339</v>
      </c>
      <c r="R135" s="6">
        <v>348</v>
      </c>
    </row>
    <row r="136" spans="14:18" ht="21" x14ac:dyDescent="0.5">
      <c r="N136" s="7" t="s">
        <v>23</v>
      </c>
      <c r="O136" s="7" t="s">
        <v>6</v>
      </c>
      <c r="P136" s="7" t="s">
        <v>19</v>
      </c>
      <c r="Q136" s="8">
        <v>6391</v>
      </c>
      <c r="R136" s="9">
        <v>48</v>
      </c>
    </row>
    <row r="137" spans="14:18" ht="21" x14ac:dyDescent="0.5">
      <c r="N137" s="4" t="s">
        <v>25</v>
      </c>
      <c r="O137" s="4" t="s">
        <v>6</v>
      </c>
      <c r="P137" s="4" t="s">
        <v>22</v>
      </c>
      <c r="Q137" s="5">
        <v>518</v>
      </c>
      <c r="R137" s="6">
        <v>75</v>
      </c>
    </row>
    <row r="138" spans="14:18" ht="21" x14ac:dyDescent="0.5">
      <c r="N138" s="7" t="s">
        <v>23</v>
      </c>
      <c r="O138" s="7" t="s">
        <v>20</v>
      </c>
      <c r="P138" s="7" t="s">
        <v>40</v>
      </c>
      <c r="Q138" s="8">
        <v>5677</v>
      </c>
      <c r="R138" s="9">
        <v>258</v>
      </c>
    </row>
    <row r="139" spans="14:18" ht="21" x14ac:dyDescent="0.5">
      <c r="N139" s="4" t="s">
        <v>16</v>
      </c>
      <c r="O139" s="4" t="s">
        <v>17</v>
      </c>
      <c r="P139" s="4" t="s">
        <v>28</v>
      </c>
      <c r="Q139" s="5">
        <v>6048</v>
      </c>
      <c r="R139" s="6">
        <v>27</v>
      </c>
    </row>
    <row r="140" spans="14:18" ht="21" x14ac:dyDescent="0.5">
      <c r="N140" s="7" t="s">
        <v>8</v>
      </c>
      <c r="O140" s="7" t="s">
        <v>20</v>
      </c>
      <c r="P140" s="7" t="s">
        <v>10</v>
      </c>
      <c r="Q140" s="8">
        <v>3752</v>
      </c>
      <c r="R140" s="9">
        <v>213</v>
      </c>
    </row>
    <row r="141" spans="14:18" ht="21" x14ac:dyDescent="0.5">
      <c r="N141" s="4" t="s">
        <v>25</v>
      </c>
      <c r="O141" s="4" t="s">
        <v>9</v>
      </c>
      <c r="P141" s="4" t="s">
        <v>32</v>
      </c>
      <c r="Q141" s="5">
        <v>4480</v>
      </c>
      <c r="R141" s="6">
        <v>357</v>
      </c>
    </row>
    <row r="142" spans="14:18" ht="21" x14ac:dyDescent="0.5">
      <c r="N142" s="7" t="s">
        <v>11</v>
      </c>
      <c r="O142" s="7" t="s">
        <v>6</v>
      </c>
      <c r="P142" s="7" t="s">
        <v>12</v>
      </c>
      <c r="Q142" s="8">
        <v>259</v>
      </c>
      <c r="R142" s="9">
        <v>207</v>
      </c>
    </row>
    <row r="143" spans="14:18" ht="21" x14ac:dyDescent="0.5">
      <c r="N143" s="4" t="s">
        <v>8</v>
      </c>
      <c r="O143" s="4" t="s">
        <v>6</v>
      </c>
      <c r="P143" s="4" t="s">
        <v>7</v>
      </c>
      <c r="Q143" s="5">
        <v>42</v>
      </c>
      <c r="R143" s="6">
        <v>150</v>
      </c>
    </row>
    <row r="144" spans="14:18" ht="21" x14ac:dyDescent="0.5">
      <c r="N144" s="7" t="s">
        <v>13</v>
      </c>
      <c r="O144" s="7" t="s">
        <v>14</v>
      </c>
      <c r="P144" s="7" t="s">
        <v>42</v>
      </c>
      <c r="Q144" s="8">
        <v>98</v>
      </c>
      <c r="R144" s="9">
        <v>204</v>
      </c>
    </row>
    <row r="145" spans="14:18" ht="21" x14ac:dyDescent="0.5">
      <c r="N145" s="4" t="s">
        <v>23</v>
      </c>
      <c r="O145" s="4" t="s">
        <v>9</v>
      </c>
      <c r="P145" s="4" t="s">
        <v>39</v>
      </c>
      <c r="Q145" s="5">
        <v>2478</v>
      </c>
      <c r="R145" s="6">
        <v>21</v>
      </c>
    </row>
    <row r="146" spans="14:18" ht="21" x14ac:dyDescent="0.5">
      <c r="N146" s="7" t="s">
        <v>13</v>
      </c>
      <c r="O146" s="7" t="s">
        <v>30</v>
      </c>
      <c r="P146" s="7" t="s">
        <v>19</v>
      </c>
      <c r="Q146" s="8">
        <v>7847</v>
      </c>
      <c r="R146" s="9">
        <v>174</v>
      </c>
    </row>
    <row r="147" spans="14:18" ht="21" x14ac:dyDescent="0.5">
      <c r="N147" s="4" t="s">
        <v>26</v>
      </c>
      <c r="O147" s="4" t="s">
        <v>6</v>
      </c>
      <c r="P147" s="4" t="s">
        <v>28</v>
      </c>
      <c r="Q147" s="5">
        <v>9926</v>
      </c>
      <c r="R147" s="6">
        <v>201</v>
      </c>
    </row>
    <row r="148" spans="14:18" ht="21" x14ac:dyDescent="0.5">
      <c r="N148" s="7" t="s">
        <v>8</v>
      </c>
      <c r="O148" s="7" t="s">
        <v>20</v>
      </c>
      <c r="P148" s="7" t="s">
        <v>31</v>
      </c>
      <c r="Q148" s="8">
        <v>819</v>
      </c>
      <c r="R148" s="9">
        <v>510</v>
      </c>
    </row>
    <row r="149" spans="14:18" ht="21" x14ac:dyDescent="0.5">
      <c r="N149" s="4" t="s">
        <v>16</v>
      </c>
      <c r="O149" s="4" t="s">
        <v>17</v>
      </c>
      <c r="P149" s="4" t="s">
        <v>32</v>
      </c>
      <c r="Q149" s="5">
        <v>3052</v>
      </c>
      <c r="R149" s="6">
        <v>378</v>
      </c>
    </row>
    <row r="150" spans="14:18" ht="21" x14ac:dyDescent="0.5">
      <c r="N150" s="7" t="s">
        <v>11</v>
      </c>
      <c r="O150" s="7" t="s">
        <v>30</v>
      </c>
      <c r="P150" s="7" t="s">
        <v>41</v>
      </c>
      <c r="Q150" s="8">
        <v>6832</v>
      </c>
      <c r="R150" s="9">
        <v>27</v>
      </c>
    </row>
    <row r="151" spans="14:18" ht="21" x14ac:dyDescent="0.5">
      <c r="N151" s="4" t="s">
        <v>26</v>
      </c>
      <c r="O151" s="4" t="s">
        <v>17</v>
      </c>
      <c r="P151" s="4" t="s">
        <v>29</v>
      </c>
      <c r="Q151" s="5">
        <v>2016</v>
      </c>
      <c r="R151" s="6">
        <v>117</v>
      </c>
    </row>
    <row r="152" spans="14:18" ht="21" x14ac:dyDescent="0.5">
      <c r="N152" s="7" t="s">
        <v>16</v>
      </c>
      <c r="O152" s="7" t="s">
        <v>20</v>
      </c>
      <c r="P152" s="7" t="s">
        <v>41</v>
      </c>
      <c r="Q152" s="8">
        <v>7322</v>
      </c>
      <c r="R152" s="9">
        <v>36</v>
      </c>
    </row>
    <row r="153" spans="14:18" ht="21" x14ac:dyDescent="0.5">
      <c r="N153" s="4" t="s">
        <v>8</v>
      </c>
      <c r="O153" s="4" t="s">
        <v>9</v>
      </c>
      <c r="P153" s="4" t="s">
        <v>19</v>
      </c>
      <c r="Q153" s="5">
        <v>357</v>
      </c>
      <c r="R153" s="6">
        <v>126</v>
      </c>
    </row>
    <row r="154" spans="14:18" ht="21" x14ac:dyDescent="0.5">
      <c r="N154" s="7" t="s">
        <v>11</v>
      </c>
      <c r="O154" s="7" t="s">
        <v>17</v>
      </c>
      <c r="P154" s="7" t="s">
        <v>18</v>
      </c>
      <c r="Q154" s="8">
        <v>3192</v>
      </c>
      <c r="R154" s="9">
        <v>72</v>
      </c>
    </row>
    <row r="155" spans="14:18" ht="21" x14ac:dyDescent="0.5">
      <c r="N155" s="4" t="s">
        <v>23</v>
      </c>
      <c r="O155" s="4" t="s">
        <v>14</v>
      </c>
      <c r="P155" s="4" t="s">
        <v>22</v>
      </c>
      <c r="Q155" s="5">
        <v>8435</v>
      </c>
      <c r="R155" s="6">
        <v>42</v>
      </c>
    </row>
    <row r="156" spans="14:18" ht="21" x14ac:dyDescent="0.5">
      <c r="N156" s="7" t="s">
        <v>5</v>
      </c>
      <c r="O156" s="7" t="s">
        <v>17</v>
      </c>
      <c r="P156" s="7" t="s">
        <v>32</v>
      </c>
      <c r="Q156" s="8">
        <v>0</v>
      </c>
      <c r="R156" s="9">
        <v>135</v>
      </c>
    </row>
    <row r="157" spans="14:18" ht="21" x14ac:dyDescent="0.5">
      <c r="N157" s="4" t="s">
        <v>23</v>
      </c>
      <c r="O157" s="4" t="s">
        <v>30</v>
      </c>
      <c r="P157" s="4" t="s">
        <v>38</v>
      </c>
      <c r="Q157" s="5">
        <v>8862</v>
      </c>
      <c r="R157" s="6">
        <v>189</v>
      </c>
    </row>
    <row r="158" spans="14:18" ht="21" x14ac:dyDescent="0.5">
      <c r="N158" s="7" t="s">
        <v>16</v>
      </c>
      <c r="O158" s="7" t="s">
        <v>6</v>
      </c>
      <c r="P158" s="7" t="s">
        <v>40</v>
      </c>
      <c r="Q158" s="8">
        <v>3556</v>
      </c>
      <c r="R158" s="9">
        <v>459</v>
      </c>
    </row>
    <row r="159" spans="14:18" ht="21" x14ac:dyDescent="0.5">
      <c r="N159" s="4" t="s">
        <v>25</v>
      </c>
      <c r="O159" s="4" t="s">
        <v>30</v>
      </c>
      <c r="P159" s="4" t="s">
        <v>37</v>
      </c>
      <c r="Q159" s="5">
        <v>7280</v>
      </c>
      <c r="R159" s="6">
        <v>201</v>
      </c>
    </row>
    <row r="160" spans="14:18" ht="21" x14ac:dyDescent="0.5">
      <c r="N160" s="7" t="s">
        <v>16</v>
      </c>
      <c r="O160" s="7" t="s">
        <v>30</v>
      </c>
      <c r="P160" s="7" t="s">
        <v>7</v>
      </c>
      <c r="Q160" s="8">
        <v>3402</v>
      </c>
      <c r="R160" s="9">
        <v>366</v>
      </c>
    </row>
    <row r="161" spans="14:18" ht="21" x14ac:dyDescent="0.5">
      <c r="N161" s="4" t="s">
        <v>27</v>
      </c>
      <c r="O161" s="4" t="s">
        <v>6</v>
      </c>
      <c r="P161" s="4" t="s">
        <v>32</v>
      </c>
      <c r="Q161" s="5">
        <v>4592</v>
      </c>
      <c r="R161" s="6">
        <v>324</v>
      </c>
    </row>
    <row r="162" spans="14:18" ht="21" x14ac:dyDescent="0.5">
      <c r="N162" s="7" t="s">
        <v>11</v>
      </c>
      <c r="O162" s="7" t="s">
        <v>9</v>
      </c>
      <c r="P162" s="7" t="s">
        <v>37</v>
      </c>
      <c r="Q162" s="8">
        <v>7833</v>
      </c>
      <c r="R162" s="9">
        <v>243</v>
      </c>
    </row>
    <row r="163" spans="14:18" ht="21" x14ac:dyDescent="0.5">
      <c r="N163" s="4" t="s">
        <v>26</v>
      </c>
      <c r="O163" s="4" t="s">
        <v>17</v>
      </c>
      <c r="P163" s="4" t="s">
        <v>41</v>
      </c>
      <c r="Q163" s="5">
        <v>7651</v>
      </c>
      <c r="R163" s="6">
        <v>213</v>
      </c>
    </row>
    <row r="164" spans="14:18" ht="21" x14ac:dyDescent="0.5">
      <c r="N164" s="7" t="s">
        <v>5</v>
      </c>
      <c r="O164" s="7" t="s">
        <v>9</v>
      </c>
      <c r="P164" s="7" t="s">
        <v>7</v>
      </c>
      <c r="Q164" s="8">
        <v>2275</v>
      </c>
      <c r="R164" s="9">
        <v>447</v>
      </c>
    </row>
    <row r="165" spans="14:18" ht="21" x14ac:dyDescent="0.5">
      <c r="N165" s="4" t="s">
        <v>5</v>
      </c>
      <c r="O165" s="4" t="s">
        <v>20</v>
      </c>
      <c r="P165" s="4" t="s">
        <v>31</v>
      </c>
      <c r="Q165" s="5">
        <v>5670</v>
      </c>
      <c r="R165" s="6">
        <v>297</v>
      </c>
    </row>
    <row r="166" spans="14:18" ht="21" x14ac:dyDescent="0.5">
      <c r="N166" s="7" t="s">
        <v>23</v>
      </c>
      <c r="O166" s="7" t="s">
        <v>9</v>
      </c>
      <c r="P166" s="7" t="s">
        <v>29</v>
      </c>
      <c r="Q166" s="8">
        <v>2135</v>
      </c>
      <c r="R166" s="9">
        <v>27</v>
      </c>
    </row>
    <row r="167" spans="14:18" ht="21" x14ac:dyDescent="0.5">
      <c r="N167" s="4" t="s">
        <v>5</v>
      </c>
      <c r="O167" s="4" t="s">
        <v>30</v>
      </c>
      <c r="P167" s="4" t="s">
        <v>34</v>
      </c>
      <c r="Q167" s="5">
        <v>2779</v>
      </c>
      <c r="R167" s="6">
        <v>75</v>
      </c>
    </row>
    <row r="168" spans="14:18" ht="21" x14ac:dyDescent="0.5">
      <c r="N168" s="7" t="s">
        <v>35</v>
      </c>
      <c r="O168" s="7" t="s">
        <v>17</v>
      </c>
      <c r="P168" s="7" t="s">
        <v>19</v>
      </c>
      <c r="Q168" s="8">
        <v>12950</v>
      </c>
      <c r="R168" s="9">
        <v>30</v>
      </c>
    </row>
    <row r="169" spans="14:18" ht="21" x14ac:dyDescent="0.5">
      <c r="N169" s="4" t="s">
        <v>23</v>
      </c>
      <c r="O169" s="4" t="s">
        <v>14</v>
      </c>
      <c r="P169" s="4" t="s">
        <v>15</v>
      </c>
      <c r="Q169" s="5">
        <v>2646</v>
      </c>
      <c r="R169" s="6">
        <v>177</v>
      </c>
    </row>
    <row r="170" spans="14:18" ht="21" x14ac:dyDescent="0.5">
      <c r="N170" s="7" t="s">
        <v>5</v>
      </c>
      <c r="O170" s="7" t="s">
        <v>30</v>
      </c>
      <c r="P170" s="7" t="s">
        <v>19</v>
      </c>
      <c r="Q170" s="8">
        <v>3794</v>
      </c>
      <c r="R170" s="9">
        <v>159</v>
      </c>
    </row>
    <row r="171" spans="14:18" ht="21" x14ac:dyDescent="0.5">
      <c r="N171" s="4" t="s">
        <v>27</v>
      </c>
      <c r="O171" s="4" t="s">
        <v>9</v>
      </c>
      <c r="P171" s="4" t="s">
        <v>19</v>
      </c>
      <c r="Q171" s="5">
        <v>819</v>
      </c>
      <c r="R171" s="6">
        <v>306</v>
      </c>
    </row>
    <row r="172" spans="14:18" ht="21" x14ac:dyDescent="0.5">
      <c r="N172" s="7" t="s">
        <v>27</v>
      </c>
      <c r="O172" s="7" t="s">
        <v>30</v>
      </c>
      <c r="P172" s="7" t="s">
        <v>33</v>
      </c>
      <c r="Q172" s="8">
        <v>2583</v>
      </c>
      <c r="R172" s="9">
        <v>18</v>
      </c>
    </row>
    <row r="173" spans="14:18" ht="21" x14ac:dyDescent="0.5">
      <c r="N173" s="4" t="s">
        <v>23</v>
      </c>
      <c r="O173" s="4" t="s">
        <v>9</v>
      </c>
      <c r="P173" s="4" t="s">
        <v>36</v>
      </c>
      <c r="Q173" s="5">
        <v>4585</v>
      </c>
      <c r="R173" s="6">
        <v>240</v>
      </c>
    </row>
    <row r="174" spans="14:18" ht="21" x14ac:dyDescent="0.5">
      <c r="N174" s="7" t="s">
        <v>25</v>
      </c>
      <c r="O174" s="7" t="s">
        <v>30</v>
      </c>
      <c r="P174" s="7" t="s">
        <v>19</v>
      </c>
      <c r="Q174" s="8">
        <v>1652</v>
      </c>
      <c r="R174" s="9">
        <v>93</v>
      </c>
    </row>
    <row r="175" spans="14:18" ht="21" x14ac:dyDescent="0.5">
      <c r="N175" s="4" t="s">
        <v>35</v>
      </c>
      <c r="O175" s="4" t="s">
        <v>30</v>
      </c>
      <c r="P175" s="4" t="s">
        <v>42</v>
      </c>
      <c r="Q175" s="5">
        <v>4991</v>
      </c>
      <c r="R175" s="6">
        <v>9</v>
      </c>
    </row>
    <row r="176" spans="14:18" ht="21" x14ac:dyDescent="0.5">
      <c r="N176" s="7" t="s">
        <v>8</v>
      </c>
      <c r="O176" s="7" t="s">
        <v>30</v>
      </c>
      <c r="P176" s="7" t="s">
        <v>29</v>
      </c>
      <c r="Q176" s="8">
        <v>2009</v>
      </c>
      <c r="R176" s="9">
        <v>219</v>
      </c>
    </row>
    <row r="177" spans="14:18" ht="21" x14ac:dyDescent="0.5">
      <c r="N177" s="4" t="s">
        <v>26</v>
      </c>
      <c r="O177" s="4" t="s">
        <v>17</v>
      </c>
      <c r="P177" s="4" t="s">
        <v>22</v>
      </c>
      <c r="Q177" s="5">
        <v>1568</v>
      </c>
      <c r="R177" s="6">
        <v>141</v>
      </c>
    </row>
    <row r="178" spans="14:18" ht="21" x14ac:dyDescent="0.5">
      <c r="N178" s="7" t="s">
        <v>13</v>
      </c>
      <c r="O178" s="7" t="s">
        <v>6</v>
      </c>
      <c r="P178" s="7" t="s">
        <v>33</v>
      </c>
      <c r="Q178" s="8">
        <v>3388</v>
      </c>
      <c r="R178" s="9">
        <v>123</v>
      </c>
    </row>
    <row r="179" spans="14:18" ht="21" x14ac:dyDescent="0.5">
      <c r="N179" s="4" t="s">
        <v>5</v>
      </c>
      <c r="O179" s="4" t="s">
        <v>20</v>
      </c>
      <c r="P179" s="4" t="s">
        <v>38</v>
      </c>
      <c r="Q179" s="5">
        <v>623</v>
      </c>
      <c r="R179" s="6">
        <v>51</v>
      </c>
    </row>
    <row r="180" spans="14:18" ht="21" x14ac:dyDescent="0.5">
      <c r="N180" s="7" t="s">
        <v>16</v>
      </c>
      <c r="O180" s="7" t="s">
        <v>14</v>
      </c>
      <c r="P180" s="7" t="s">
        <v>12</v>
      </c>
      <c r="Q180" s="8">
        <v>10073</v>
      </c>
      <c r="R180" s="9">
        <v>120</v>
      </c>
    </row>
    <row r="181" spans="14:18" ht="21" x14ac:dyDescent="0.5">
      <c r="N181" s="4" t="s">
        <v>8</v>
      </c>
      <c r="O181" s="4" t="s">
        <v>17</v>
      </c>
      <c r="P181" s="4" t="s">
        <v>42</v>
      </c>
      <c r="Q181" s="5">
        <v>1561</v>
      </c>
      <c r="R181" s="6">
        <v>27</v>
      </c>
    </row>
    <row r="182" spans="14:18" ht="21" x14ac:dyDescent="0.5">
      <c r="N182" s="7" t="s">
        <v>11</v>
      </c>
      <c r="O182" s="7" t="s">
        <v>14</v>
      </c>
      <c r="P182" s="7" t="s">
        <v>39</v>
      </c>
      <c r="Q182" s="8">
        <v>11522</v>
      </c>
      <c r="R182" s="9">
        <v>204</v>
      </c>
    </row>
    <row r="183" spans="14:18" ht="21" x14ac:dyDescent="0.5">
      <c r="N183" s="4" t="s">
        <v>16</v>
      </c>
      <c r="O183" s="4" t="s">
        <v>20</v>
      </c>
      <c r="P183" s="4" t="s">
        <v>31</v>
      </c>
      <c r="Q183" s="5">
        <v>2317</v>
      </c>
      <c r="R183" s="6">
        <v>123</v>
      </c>
    </row>
    <row r="184" spans="14:18" ht="21" x14ac:dyDescent="0.5">
      <c r="N184" s="7" t="s">
        <v>35</v>
      </c>
      <c r="O184" s="7" t="s">
        <v>6</v>
      </c>
      <c r="P184" s="7" t="s">
        <v>40</v>
      </c>
      <c r="Q184" s="8">
        <v>3059</v>
      </c>
      <c r="R184" s="9">
        <v>27</v>
      </c>
    </row>
    <row r="185" spans="14:18" ht="21" x14ac:dyDescent="0.5">
      <c r="N185" s="4" t="s">
        <v>13</v>
      </c>
      <c r="O185" s="4" t="s">
        <v>6</v>
      </c>
      <c r="P185" s="4" t="s">
        <v>42</v>
      </c>
      <c r="Q185" s="5">
        <v>2324</v>
      </c>
      <c r="R185" s="6">
        <v>177</v>
      </c>
    </row>
    <row r="186" spans="14:18" ht="21" x14ac:dyDescent="0.5">
      <c r="N186" s="7" t="s">
        <v>27</v>
      </c>
      <c r="O186" s="7" t="s">
        <v>17</v>
      </c>
      <c r="P186" s="7" t="s">
        <v>42</v>
      </c>
      <c r="Q186" s="8">
        <v>4956</v>
      </c>
      <c r="R186" s="9">
        <v>171</v>
      </c>
    </row>
    <row r="187" spans="14:18" ht="21" x14ac:dyDescent="0.5">
      <c r="N187" s="4" t="s">
        <v>35</v>
      </c>
      <c r="O187" s="4" t="s">
        <v>30</v>
      </c>
      <c r="P187" s="4" t="s">
        <v>36</v>
      </c>
      <c r="Q187" s="5">
        <v>5355</v>
      </c>
      <c r="R187" s="6">
        <v>204</v>
      </c>
    </row>
    <row r="188" spans="14:18" ht="21" x14ac:dyDescent="0.5">
      <c r="N188" s="7" t="s">
        <v>27</v>
      </c>
      <c r="O188" s="7" t="s">
        <v>30</v>
      </c>
      <c r="P188" s="7" t="s">
        <v>24</v>
      </c>
      <c r="Q188" s="8">
        <v>7259</v>
      </c>
      <c r="R188" s="9">
        <v>276</v>
      </c>
    </row>
    <row r="189" spans="14:18" ht="21" x14ac:dyDescent="0.5">
      <c r="N189" s="4" t="s">
        <v>8</v>
      </c>
      <c r="O189" s="4" t="s">
        <v>6</v>
      </c>
      <c r="P189" s="4" t="s">
        <v>42</v>
      </c>
      <c r="Q189" s="5">
        <v>6279</v>
      </c>
      <c r="R189" s="6">
        <v>45</v>
      </c>
    </row>
    <row r="190" spans="14:18" ht="21" x14ac:dyDescent="0.5">
      <c r="N190" s="7" t="s">
        <v>5</v>
      </c>
      <c r="O190" s="7" t="s">
        <v>20</v>
      </c>
      <c r="P190" s="7" t="s">
        <v>32</v>
      </c>
      <c r="Q190" s="8">
        <v>2541</v>
      </c>
      <c r="R190" s="9">
        <v>45</v>
      </c>
    </row>
    <row r="191" spans="14:18" ht="21" x14ac:dyDescent="0.5">
      <c r="N191" s="4" t="s">
        <v>16</v>
      </c>
      <c r="O191" s="4" t="s">
        <v>9</v>
      </c>
      <c r="P191" s="4" t="s">
        <v>39</v>
      </c>
      <c r="Q191" s="5">
        <v>3864</v>
      </c>
      <c r="R191" s="6">
        <v>177</v>
      </c>
    </row>
    <row r="192" spans="14:18" ht="21" x14ac:dyDescent="0.5">
      <c r="N192" s="7" t="s">
        <v>25</v>
      </c>
      <c r="O192" s="7" t="s">
        <v>14</v>
      </c>
      <c r="P192" s="7" t="s">
        <v>31</v>
      </c>
      <c r="Q192" s="8">
        <v>6146</v>
      </c>
      <c r="R192" s="9">
        <v>63</v>
      </c>
    </row>
    <row r="193" spans="14:18" ht="21" x14ac:dyDescent="0.5">
      <c r="N193" s="4" t="s">
        <v>11</v>
      </c>
      <c r="O193" s="4" t="s">
        <v>17</v>
      </c>
      <c r="P193" s="4" t="s">
        <v>15</v>
      </c>
      <c r="Q193" s="5">
        <v>2639</v>
      </c>
      <c r="R193" s="6">
        <v>204</v>
      </c>
    </row>
    <row r="194" spans="14:18" ht="21" x14ac:dyDescent="0.5">
      <c r="N194" s="7" t="s">
        <v>8</v>
      </c>
      <c r="O194" s="7" t="s">
        <v>6</v>
      </c>
      <c r="P194" s="7" t="s">
        <v>22</v>
      </c>
      <c r="Q194" s="8">
        <v>1890</v>
      </c>
      <c r="R194" s="9">
        <v>195</v>
      </c>
    </row>
    <row r="195" spans="14:18" ht="21" x14ac:dyDescent="0.5">
      <c r="N195" s="4" t="s">
        <v>23</v>
      </c>
      <c r="O195" s="4" t="s">
        <v>30</v>
      </c>
      <c r="P195" s="4" t="s">
        <v>24</v>
      </c>
      <c r="Q195" s="5">
        <v>1932</v>
      </c>
      <c r="R195" s="6">
        <v>369</v>
      </c>
    </row>
    <row r="196" spans="14:18" ht="21" x14ac:dyDescent="0.5">
      <c r="N196" s="7" t="s">
        <v>27</v>
      </c>
      <c r="O196" s="7" t="s">
        <v>30</v>
      </c>
      <c r="P196" s="7" t="s">
        <v>18</v>
      </c>
      <c r="Q196" s="8">
        <v>6300</v>
      </c>
      <c r="R196" s="9">
        <v>42</v>
      </c>
    </row>
    <row r="197" spans="14:18" ht="21" x14ac:dyDescent="0.5">
      <c r="N197" s="4" t="s">
        <v>16</v>
      </c>
      <c r="O197" s="4" t="s">
        <v>6</v>
      </c>
      <c r="P197" s="4" t="s">
        <v>7</v>
      </c>
      <c r="Q197" s="5">
        <v>560</v>
      </c>
      <c r="R197" s="6">
        <v>81</v>
      </c>
    </row>
    <row r="198" spans="14:18" ht="21" x14ac:dyDescent="0.5">
      <c r="N198" s="7" t="s">
        <v>11</v>
      </c>
      <c r="O198" s="7" t="s">
        <v>6</v>
      </c>
      <c r="P198" s="7" t="s">
        <v>42</v>
      </c>
      <c r="Q198" s="8">
        <v>2856</v>
      </c>
      <c r="R198" s="9">
        <v>246</v>
      </c>
    </row>
    <row r="199" spans="14:18" ht="21" x14ac:dyDescent="0.5">
      <c r="N199" s="4" t="s">
        <v>11</v>
      </c>
      <c r="O199" s="4" t="s">
        <v>30</v>
      </c>
      <c r="P199" s="4" t="s">
        <v>28</v>
      </c>
      <c r="Q199" s="5">
        <v>707</v>
      </c>
      <c r="R199" s="6">
        <v>174</v>
      </c>
    </row>
    <row r="200" spans="14:18" ht="21" x14ac:dyDescent="0.5">
      <c r="N200" s="7" t="s">
        <v>8</v>
      </c>
      <c r="O200" s="7" t="s">
        <v>9</v>
      </c>
      <c r="P200" s="7" t="s">
        <v>7</v>
      </c>
      <c r="Q200" s="8">
        <v>3598</v>
      </c>
      <c r="R200" s="9">
        <v>81</v>
      </c>
    </row>
    <row r="201" spans="14:18" ht="21" x14ac:dyDescent="0.5">
      <c r="N201" s="4" t="s">
        <v>5</v>
      </c>
      <c r="O201" s="4" t="s">
        <v>9</v>
      </c>
      <c r="P201" s="4" t="s">
        <v>22</v>
      </c>
      <c r="Q201" s="5">
        <v>6853</v>
      </c>
      <c r="R201" s="6">
        <v>372</v>
      </c>
    </row>
    <row r="202" spans="14:18" ht="21" x14ac:dyDescent="0.5">
      <c r="N202" s="7" t="s">
        <v>5</v>
      </c>
      <c r="O202" s="7" t="s">
        <v>9</v>
      </c>
      <c r="P202" s="7" t="s">
        <v>29</v>
      </c>
      <c r="Q202" s="8">
        <v>4725</v>
      </c>
      <c r="R202" s="9">
        <v>174</v>
      </c>
    </row>
    <row r="203" spans="14:18" ht="21" x14ac:dyDescent="0.5">
      <c r="N203" s="4" t="s">
        <v>13</v>
      </c>
      <c r="O203" s="4" t="s">
        <v>14</v>
      </c>
      <c r="P203" s="4" t="s">
        <v>10</v>
      </c>
      <c r="Q203" s="5">
        <v>10304</v>
      </c>
      <c r="R203" s="6">
        <v>84</v>
      </c>
    </row>
    <row r="204" spans="14:18" ht="21" x14ac:dyDescent="0.5">
      <c r="N204" s="7" t="s">
        <v>13</v>
      </c>
      <c r="O204" s="7" t="s">
        <v>30</v>
      </c>
      <c r="P204" s="7" t="s">
        <v>29</v>
      </c>
      <c r="Q204" s="8">
        <v>1274</v>
      </c>
      <c r="R204" s="9">
        <v>225</v>
      </c>
    </row>
    <row r="205" spans="14:18" ht="21" x14ac:dyDescent="0.5">
      <c r="N205" s="4" t="s">
        <v>25</v>
      </c>
      <c r="O205" s="4" t="s">
        <v>14</v>
      </c>
      <c r="P205" s="4" t="s">
        <v>7</v>
      </c>
      <c r="Q205" s="5">
        <v>1526</v>
      </c>
      <c r="R205" s="6">
        <v>105</v>
      </c>
    </row>
    <row r="206" spans="14:18" ht="21" x14ac:dyDescent="0.5">
      <c r="N206" s="7" t="s">
        <v>5</v>
      </c>
      <c r="O206" s="7" t="s">
        <v>17</v>
      </c>
      <c r="P206" s="7" t="s">
        <v>40</v>
      </c>
      <c r="Q206" s="8">
        <v>3101</v>
      </c>
      <c r="R206" s="9">
        <v>225</v>
      </c>
    </row>
    <row r="207" spans="14:18" ht="21" x14ac:dyDescent="0.5">
      <c r="N207" s="4" t="s">
        <v>26</v>
      </c>
      <c r="O207" s="4" t="s">
        <v>6</v>
      </c>
      <c r="P207" s="4" t="s">
        <v>24</v>
      </c>
      <c r="Q207" s="5">
        <v>1057</v>
      </c>
      <c r="R207" s="6">
        <v>54</v>
      </c>
    </row>
    <row r="208" spans="14:18" ht="21" x14ac:dyDescent="0.5">
      <c r="N208" s="7" t="s">
        <v>23</v>
      </c>
      <c r="O208" s="7" t="s">
        <v>6</v>
      </c>
      <c r="P208" s="7" t="s">
        <v>42</v>
      </c>
      <c r="Q208" s="8">
        <v>5306</v>
      </c>
      <c r="R208" s="9">
        <v>0</v>
      </c>
    </row>
    <row r="209" spans="14:18" ht="21" x14ac:dyDescent="0.5">
      <c r="N209" s="4" t="s">
        <v>25</v>
      </c>
      <c r="O209" s="4" t="s">
        <v>17</v>
      </c>
      <c r="P209" s="4" t="s">
        <v>38</v>
      </c>
      <c r="Q209" s="5">
        <v>4018</v>
      </c>
      <c r="R209" s="6">
        <v>171</v>
      </c>
    </row>
    <row r="210" spans="14:18" ht="21" x14ac:dyDescent="0.5">
      <c r="N210" s="7" t="s">
        <v>11</v>
      </c>
      <c r="O210" s="7" t="s">
        <v>30</v>
      </c>
      <c r="P210" s="7" t="s">
        <v>29</v>
      </c>
      <c r="Q210" s="8">
        <v>938</v>
      </c>
      <c r="R210" s="9">
        <v>189</v>
      </c>
    </row>
    <row r="211" spans="14:18" ht="21" x14ac:dyDescent="0.5">
      <c r="N211" s="4" t="s">
        <v>23</v>
      </c>
      <c r="O211" s="4" t="s">
        <v>20</v>
      </c>
      <c r="P211" s="4" t="s">
        <v>15</v>
      </c>
      <c r="Q211" s="5">
        <v>1778</v>
      </c>
      <c r="R211" s="6">
        <v>270</v>
      </c>
    </row>
    <row r="212" spans="14:18" ht="21" x14ac:dyDescent="0.5">
      <c r="N212" s="7" t="s">
        <v>16</v>
      </c>
      <c r="O212" s="7" t="s">
        <v>17</v>
      </c>
      <c r="P212" s="7" t="s">
        <v>7</v>
      </c>
      <c r="Q212" s="8">
        <v>1638</v>
      </c>
      <c r="R212" s="9">
        <v>63</v>
      </c>
    </row>
    <row r="213" spans="14:18" ht="21" x14ac:dyDescent="0.5">
      <c r="N213" s="4" t="s">
        <v>13</v>
      </c>
      <c r="O213" s="4" t="s">
        <v>20</v>
      </c>
      <c r="P213" s="4" t="s">
        <v>18</v>
      </c>
      <c r="Q213" s="5">
        <v>154</v>
      </c>
      <c r="R213" s="6">
        <v>21</v>
      </c>
    </row>
    <row r="214" spans="14:18" ht="21" x14ac:dyDescent="0.5">
      <c r="N214" s="7" t="s">
        <v>23</v>
      </c>
      <c r="O214" s="7" t="s">
        <v>6</v>
      </c>
      <c r="P214" s="7" t="s">
        <v>22</v>
      </c>
      <c r="Q214" s="8">
        <v>9835</v>
      </c>
      <c r="R214" s="9">
        <v>207</v>
      </c>
    </row>
    <row r="215" spans="14:18" ht="21" x14ac:dyDescent="0.5">
      <c r="N215" s="4" t="s">
        <v>11</v>
      </c>
      <c r="O215" s="4" t="s">
        <v>6</v>
      </c>
      <c r="P215" s="4" t="s">
        <v>33</v>
      </c>
      <c r="Q215" s="5">
        <v>7273</v>
      </c>
      <c r="R215" s="6">
        <v>96</v>
      </c>
    </row>
    <row r="216" spans="14:18" ht="21" x14ac:dyDescent="0.5">
      <c r="N216" s="7" t="s">
        <v>25</v>
      </c>
      <c r="O216" s="7" t="s">
        <v>17</v>
      </c>
      <c r="P216" s="7" t="s">
        <v>22</v>
      </c>
      <c r="Q216" s="8">
        <v>6909</v>
      </c>
      <c r="R216" s="9">
        <v>81</v>
      </c>
    </row>
    <row r="217" spans="14:18" ht="21" x14ac:dyDescent="0.5">
      <c r="N217" s="4" t="s">
        <v>11</v>
      </c>
      <c r="O217" s="4" t="s">
        <v>17</v>
      </c>
      <c r="P217" s="4" t="s">
        <v>38</v>
      </c>
      <c r="Q217" s="5">
        <v>3920</v>
      </c>
      <c r="R217" s="6">
        <v>306</v>
      </c>
    </row>
    <row r="218" spans="14:18" ht="21" x14ac:dyDescent="0.5">
      <c r="N218" s="7" t="s">
        <v>35</v>
      </c>
      <c r="O218" s="7" t="s">
        <v>17</v>
      </c>
      <c r="P218" s="7" t="s">
        <v>41</v>
      </c>
      <c r="Q218" s="8">
        <v>4858</v>
      </c>
      <c r="R218" s="9">
        <v>279</v>
      </c>
    </row>
    <row r="219" spans="14:18" ht="21" x14ac:dyDescent="0.5">
      <c r="N219" s="4" t="s">
        <v>26</v>
      </c>
      <c r="O219" s="4" t="s">
        <v>20</v>
      </c>
      <c r="P219" s="4" t="s">
        <v>12</v>
      </c>
      <c r="Q219" s="5">
        <v>3549</v>
      </c>
      <c r="R219" s="6">
        <v>3</v>
      </c>
    </row>
    <row r="220" spans="14:18" ht="21" x14ac:dyDescent="0.5">
      <c r="N220" s="7" t="s">
        <v>23</v>
      </c>
      <c r="O220" s="7" t="s">
        <v>17</v>
      </c>
      <c r="P220" s="7" t="s">
        <v>39</v>
      </c>
      <c r="Q220" s="8">
        <v>966</v>
      </c>
      <c r="R220" s="9">
        <v>198</v>
      </c>
    </row>
    <row r="221" spans="14:18" ht="21" x14ac:dyDescent="0.5">
      <c r="N221" s="4" t="s">
        <v>25</v>
      </c>
      <c r="O221" s="4" t="s">
        <v>17</v>
      </c>
      <c r="P221" s="4" t="s">
        <v>15</v>
      </c>
      <c r="Q221" s="5">
        <v>385</v>
      </c>
      <c r="R221" s="6">
        <v>249</v>
      </c>
    </row>
    <row r="222" spans="14:18" ht="21" x14ac:dyDescent="0.5">
      <c r="N222" s="7" t="s">
        <v>16</v>
      </c>
      <c r="O222" s="7" t="s">
        <v>30</v>
      </c>
      <c r="P222" s="7" t="s">
        <v>29</v>
      </c>
      <c r="Q222" s="8">
        <v>2219</v>
      </c>
      <c r="R222" s="9">
        <v>75</v>
      </c>
    </row>
    <row r="223" spans="14:18" ht="21" x14ac:dyDescent="0.5">
      <c r="N223" s="4" t="s">
        <v>11</v>
      </c>
      <c r="O223" s="4" t="s">
        <v>14</v>
      </c>
      <c r="P223" s="4" t="s">
        <v>10</v>
      </c>
      <c r="Q223" s="5">
        <v>2954</v>
      </c>
      <c r="R223" s="6">
        <v>189</v>
      </c>
    </row>
    <row r="224" spans="14:18" ht="21" x14ac:dyDescent="0.5">
      <c r="N224" s="7" t="s">
        <v>23</v>
      </c>
      <c r="O224" s="7" t="s">
        <v>14</v>
      </c>
      <c r="P224" s="7" t="s">
        <v>10</v>
      </c>
      <c r="Q224" s="8">
        <v>280</v>
      </c>
      <c r="R224" s="9">
        <v>87</v>
      </c>
    </row>
    <row r="225" spans="14:18" ht="21" x14ac:dyDescent="0.5">
      <c r="N225" s="4" t="s">
        <v>13</v>
      </c>
      <c r="O225" s="4" t="s">
        <v>14</v>
      </c>
      <c r="P225" s="4" t="s">
        <v>7</v>
      </c>
      <c r="Q225" s="5">
        <v>6118</v>
      </c>
      <c r="R225" s="6">
        <v>174</v>
      </c>
    </row>
    <row r="226" spans="14:18" ht="21" x14ac:dyDescent="0.5">
      <c r="N226" s="7" t="s">
        <v>26</v>
      </c>
      <c r="O226" s="7" t="s">
        <v>17</v>
      </c>
      <c r="P226" s="7" t="s">
        <v>37</v>
      </c>
      <c r="Q226" s="8">
        <v>4802</v>
      </c>
      <c r="R226" s="9">
        <v>36</v>
      </c>
    </row>
    <row r="227" spans="14:18" ht="21" x14ac:dyDescent="0.5">
      <c r="N227" s="4" t="s">
        <v>11</v>
      </c>
      <c r="O227" s="4" t="s">
        <v>20</v>
      </c>
      <c r="P227" s="4" t="s">
        <v>38</v>
      </c>
      <c r="Q227" s="5">
        <v>4137</v>
      </c>
      <c r="R227" s="6">
        <v>60</v>
      </c>
    </row>
    <row r="228" spans="14:18" ht="21" x14ac:dyDescent="0.5">
      <c r="N228" s="7" t="s">
        <v>27</v>
      </c>
      <c r="O228" s="7" t="s">
        <v>9</v>
      </c>
      <c r="P228" s="7" t="s">
        <v>34</v>
      </c>
      <c r="Q228" s="8">
        <v>2023</v>
      </c>
      <c r="R228" s="9">
        <v>78</v>
      </c>
    </row>
    <row r="229" spans="14:18" ht="21" x14ac:dyDescent="0.5">
      <c r="N229" s="4" t="s">
        <v>11</v>
      </c>
      <c r="O229" s="4" t="s">
        <v>14</v>
      </c>
      <c r="P229" s="4" t="s">
        <v>7</v>
      </c>
      <c r="Q229" s="5">
        <v>9051</v>
      </c>
      <c r="R229" s="6">
        <v>57</v>
      </c>
    </row>
    <row r="230" spans="14:18" ht="21" x14ac:dyDescent="0.5">
      <c r="N230" s="7" t="s">
        <v>11</v>
      </c>
      <c r="O230" s="7" t="s">
        <v>6</v>
      </c>
      <c r="P230" s="7" t="s">
        <v>40</v>
      </c>
      <c r="Q230" s="8">
        <v>2919</v>
      </c>
      <c r="R230" s="9">
        <v>45</v>
      </c>
    </row>
    <row r="231" spans="14:18" ht="21" x14ac:dyDescent="0.5">
      <c r="N231" s="4" t="s">
        <v>13</v>
      </c>
      <c r="O231" s="4" t="s">
        <v>20</v>
      </c>
      <c r="P231" s="4" t="s">
        <v>22</v>
      </c>
      <c r="Q231" s="5">
        <v>5915</v>
      </c>
      <c r="R231" s="6">
        <v>3</v>
      </c>
    </row>
    <row r="232" spans="14:18" ht="21" x14ac:dyDescent="0.5">
      <c r="N232" s="7" t="s">
        <v>35</v>
      </c>
      <c r="O232" s="7" t="s">
        <v>9</v>
      </c>
      <c r="P232" s="7" t="s">
        <v>37</v>
      </c>
      <c r="Q232" s="8">
        <v>2562</v>
      </c>
      <c r="R232" s="9">
        <v>6</v>
      </c>
    </row>
    <row r="233" spans="14:18" ht="21" x14ac:dyDescent="0.5">
      <c r="N233" s="4" t="s">
        <v>25</v>
      </c>
      <c r="O233" s="4" t="s">
        <v>6</v>
      </c>
      <c r="P233" s="4" t="s">
        <v>18</v>
      </c>
      <c r="Q233" s="5">
        <v>8813</v>
      </c>
      <c r="R233" s="6">
        <v>21</v>
      </c>
    </row>
    <row r="234" spans="14:18" ht="21" x14ac:dyDescent="0.5">
      <c r="N234" s="7" t="s">
        <v>25</v>
      </c>
      <c r="O234" s="7" t="s">
        <v>14</v>
      </c>
      <c r="P234" s="7" t="s">
        <v>15</v>
      </c>
      <c r="Q234" s="8">
        <v>6111</v>
      </c>
      <c r="R234" s="9">
        <v>3</v>
      </c>
    </row>
    <row r="235" spans="14:18" ht="21" x14ac:dyDescent="0.5">
      <c r="N235" s="4" t="s">
        <v>8</v>
      </c>
      <c r="O235" s="4" t="s">
        <v>30</v>
      </c>
      <c r="P235" s="4" t="s">
        <v>21</v>
      </c>
      <c r="Q235" s="5">
        <v>3507</v>
      </c>
      <c r="R235" s="6">
        <v>288</v>
      </c>
    </row>
    <row r="236" spans="14:18" ht="21" x14ac:dyDescent="0.5">
      <c r="N236" s="7" t="s">
        <v>16</v>
      </c>
      <c r="O236" s="7" t="s">
        <v>14</v>
      </c>
      <c r="P236" s="7" t="s">
        <v>31</v>
      </c>
      <c r="Q236" s="8">
        <v>4319</v>
      </c>
      <c r="R236" s="9">
        <v>30</v>
      </c>
    </row>
    <row r="237" spans="14:18" ht="21" x14ac:dyDescent="0.5">
      <c r="N237" s="4" t="s">
        <v>5</v>
      </c>
      <c r="O237" s="4" t="s">
        <v>20</v>
      </c>
      <c r="P237" s="4" t="s">
        <v>42</v>
      </c>
      <c r="Q237" s="5">
        <v>609</v>
      </c>
      <c r="R237" s="6">
        <v>87</v>
      </c>
    </row>
    <row r="238" spans="14:18" ht="21" x14ac:dyDescent="0.5">
      <c r="N238" s="7" t="s">
        <v>5</v>
      </c>
      <c r="O238" s="7" t="s">
        <v>17</v>
      </c>
      <c r="P238" s="7" t="s">
        <v>39</v>
      </c>
      <c r="Q238" s="8">
        <v>6370</v>
      </c>
      <c r="R238" s="9">
        <v>30</v>
      </c>
    </row>
    <row r="239" spans="14:18" ht="21" x14ac:dyDescent="0.5">
      <c r="N239" s="4" t="s">
        <v>25</v>
      </c>
      <c r="O239" s="4" t="s">
        <v>20</v>
      </c>
      <c r="P239" s="4" t="s">
        <v>36</v>
      </c>
      <c r="Q239" s="5">
        <v>5474</v>
      </c>
      <c r="R239" s="6">
        <v>168</v>
      </c>
    </row>
    <row r="240" spans="14:18" ht="21" x14ac:dyDescent="0.5">
      <c r="N240" s="7" t="s">
        <v>5</v>
      </c>
      <c r="O240" s="7" t="s">
        <v>14</v>
      </c>
      <c r="P240" s="7" t="s">
        <v>39</v>
      </c>
      <c r="Q240" s="8">
        <v>3164</v>
      </c>
      <c r="R240" s="9">
        <v>306</v>
      </c>
    </row>
    <row r="241" spans="14:18" ht="21" x14ac:dyDescent="0.5">
      <c r="N241" s="4" t="s">
        <v>16</v>
      </c>
      <c r="O241" s="4" t="s">
        <v>9</v>
      </c>
      <c r="P241" s="4" t="s">
        <v>12</v>
      </c>
      <c r="Q241" s="5">
        <v>1302</v>
      </c>
      <c r="R241" s="6">
        <v>402</v>
      </c>
    </row>
    <row r="242" spans="14:18" ht="21" x14ac:dyDescent="0.5">
      <c r="N242" s="7" t="s">
        <v>27</v>
      </c>
      <c r="O242" s="7" t="s">
        <v>6</v>
      </c>
      <c r="P242" s="7" t="s">
        <v>40</v>
      </c>
      <c r="Q242" s="8">
        <v>7308</v>
      </c>
      <c r="R242" s="9">
        <v>327</v>
      </c>
    </row>
    <row r="243" spans="14:18" ht="21" x14ac:dyDescent="0.5">
      <c r="N243" s="4" t="s">
        <v>5</v>
      </c>
      <c r="O243" s="4" t="s">
        <v>6</v>
      </c>
      <c r="P243" s="4" t="s">
        <v>39</v>
      </c>
      <c r="Q243" s="5">
        <v>6132</v>
      </c>
      <c r="R243" s="6">
        <v>93</v>
      </c>
    </row>
    <row r="244" spans="14:18" ht="21" x14ac:dyDescent="0.5">
      <c r="N244" s="7" t="s">
        <v>35</v>
      </c>
      <c r="O244" s="7" t="s">
        <v>9</v>
      </c>
      <c r="P244" s="7" t="s">
        <v>24</v>
      </c>
      <c r="Q244" s="8">
        <v>3472</v>
      </c>
      <c r="R244" s="9">
        <v>96</v>
      </c>
    </row>
    <row r="245" spans="14:18" ht="21" x14ac:dyDescent="0.5">
      <c r="N245" s="4" t="s">
        <v>8</v>
      </c>
      <c r="O245" s="4" t="s">
        <v>17</v>
      </c>
      <c r="P245" s="4" t="s">
        <v>15</v>
      </c>
      <c r="Q245" s="5">
        <v>9660</v>
      </c>
      <c r="R245" s="6">
        <v>27</v>
      </c>
    </row>
    <row r="246" spans="14:18" ht="21" x14ac:dyDescent="0.5">
      <c r="N246" s="7" t="s">
        <v>11</v>
      </c>
      <c r="O246" s="7" t="s">
        <v>20</v>
      </c>
      <c r="P246" s="7" t="s">
        <v>42</v>
      </c>
      <c r="Q246" s="8">
        <v>2436</v>
      </c>
      <c r="R246" s="9">
        <v>99</v>
      </c>
    </row>
    <row r="247" spans="14:18" ht="21" x14ac:dyDescent="0.5">
      <c r="N247" s="4" t="s">
        <v>11</v>
      </c>
      <c r="O247" s="4" t="s">
        <v>20</v>
      </c>
      <c r="P247" s="4" t="s">
        <v>19</v>
      </c>
      <c r="Q247" s="5">
        <v>9506</v>
      </c>
      <c r="R247" s="6">
        <v>87</v>
      </c>
    </row>
    <row r="248" spans="14:18" ht="21" x14ac:dyDescent="0.5">
      <c r="N248" s="7" t="s">
        <v>35</v>
      </c>
      <c r="O248" s="7" t="s">
        <v>6</v>
      </c>
      <c r="P248" s="7" t="s">
        <v>41</v>
      </c>
      <c r="Q248" s="8">
        <v>245</v>
      </c>
      <c r="R248" s="9">
        <v>288</v>
      </c>
    </row>
    <row r="249" spans="14:18" ht="21" x14ac:dyDescent="0.5">
      <c r="N249" s="4" t="s">
        <v>8</v>
      </c>
      <c r="O249" s="4" t="s">
        <v>9</v>
      </c>
      <c r="P249" s="4" t="s">
        <v>33</v>
      </c>
      <c r="Q249" s="5">
        <v>2702</v>
      </c>
      <c r="R249" s="6">
        <v>363</v>
      </c>
    </row>
    <row r="250" spans="14:18" ht="21" x14ac:dyDescent="0.5">
      <c r="N250" s="7" t="s">
        <v>35</v>
      </c>
      <c r="O250" s="7" t="s">
        <v>30</v>
      </c>
      <c r="P250" s="7" t="s">
        <v>28</v>
      </c>
      <c r="Q250" s="8">
        <v>700</v>
      </c>
      <c r="R250" s="9">
        <v>87</v>
      </c>
    </row>
    <row r="251" spans="14:18" ht="21" x14ac:dyDescent="0.5">
      <c r="N251" s="4" t="s">
        <v>16</v>
      </c>
      <c r="O251" s="4" t="s">
        <v>30</v>
      </c>
      <c r="P251" s="4" t="s">
        <v>28</v>
      </c>
      <c r="Q251" s="5">
        <v>3759</v>
      </c>
      <c r="R251" s="6">
        <v>150</v>
      </c>
    </row>
    <row r="252" spans="14:18" ht="21" x14ac:dyDescent="0.5">
      <c r="N252" s="7" t="s">
        <v>26</v>
      </c>
      <c r="O252" s="7" t="s">
        <v>9</v>
      </c>
      <c r="P252" s="7" t="s">
        <v>28</v>
      </c>
      <c r="Q252" s="8">
        <v>1589</v>
      </c>
      <c r="R252" s="9">
        <v>303</v>
      </c>
    </row>
    <row r="253" spans="14:18" ht="21" x14ac:dyDescent="0.5">
      <c r="N253" s="4" t="s">
        <v>23</v>
      </c>
      <c r="O253" s="4" t="s">
        <v>9</v>
      </c>
      <c r="P253" s="4" t="s">
        <v>40</v>
      </c>
      <c r="Q253" s="5">
        <v>5194</v>
      </c>
      <c r="R253" s="6">
        <v>288</v>
      </c>
    </row>
    <row r="254" spans="14:18" ht="21" x14ac:dyDescent="0.5">
      <c r="N254" s="7" t="s">
        <v>35</v>
      </c>
      <c r="O254" s="7" t="s">
        <v>14</v>
      </c>
      <c r="P254" s="7" t="s">
        <v>31</v>
      </c>
      <c r="Q254" s="8">
        <v>945</v>
      </c>
      <c r="R254" s="9">
        <v>75</v>
      </c>
    </row>
    <row r="255" spans="14:18" ht="21" x14ac:dyDescent="0.5">
      <c r="N255" s="4" t="s">
        <v>5</v>
      </c>
      <c r="O255" s="4" t="s">
        <v>20</v>
      </c>
      <c r="P255" s="4" t="s">
        <v>21</v>
      </c>
      <c r="Q255" s="5">
        <v>1988</v>
      </c>
      <c r="R255" s="6">
        <v>39</v>
      </c>
    </row>
    <row r="256" spans="14:18" ht="21" x14ac:dyDescent="0.5">
      <c r="N256" s="7" t="s">
        <v>16</v>
      </c>
      <c r="O256" s="7" t="s">
        <v>30</v>
      </c>
      <c r="P256" s="7" t="s">
        <v>10</v>
      </c>
      <c r="Q256" s="8">
        <v>6734</v>
      </c>
      <c r="R256" s="9">
        <v>123</v>
      </c>
    </row>
    <row r="257" spans="14:18" ht="21" x14ac:dyDescent="0.5">
      <c r="N257" s="4" t="s">
        <v>5</v>
      </c>
      <c r="O257" s="4" t="s">
        <v>14</v>
      </c>
      <c r="P257" s="4" t="s">
        <v>12</v>
      </c>
      <c r="Q257" s="5">
        <v>217</v>
      </c>
      <c r="R257" s="6">
        <v>36</v>
      </c>
    </row>
    <row r="258" spans="14:18" ht="21" x14ac:dyDescent="0.5">
      <c r="N258" s="7" t="s">
        <v>25</v>
      </c>
      <c r="O258" s="7" t="s">
        <v>30</v>
      </c>
      <c r="P258" s="7" t="s">
        <v>22</v>
      </c>
      <c r="Q258" s="8">
        <v>6279</v>
      </c>
      <c r="R258" s="9">
        <v>237</v>
      </c>
    </row>
    <row r="259" spans="14:18" ht="21" x14ac:dyDescent="0.5">
      <c r="N259" s="4" t="s">
        <v>5</v>
      </c>
      <c r="O259" s="4" t="s">
        <v>14</v>
      </c>
      <c r="P259" s="4" t="s">
        <v>31</v>
      </c>
      <c r="Q259" s="5">
        <v>4424</v>
      </c>
      <c r="R259" s="6">
        <v>201</v>
      </c>
    </row>
    <row r="260" spans="14:18" ht="21" x14ac:dyDescent="0.5">
      <c r="N260" s="7" t="s">
        <v>26</v>
      </c>
      <c r="O260" s="7" t="s">
        <v>14</v>
      </c>
      <c r="P260" s="7" t="s">
        <v>28</v>
      </c>
      <c r="Q260" s="8">
        <v>189</v>
      </c>
      <c r="R260" s="9">
        <v>48</v>
      </c>
    </row>
    <row r="261" spans="14:18" ht="21" x14ac:dyDescent="0.5">
      <c r="N261" s="4" t="s">
        <v>25</v>
      </c>
      <c r="O261" s="4" t="s">
        <v>9</v>
      </c>
      <c r="P261" s="4" t="s">
        <v>22</v>
      </c>
      <c r="Q261" s="5">
        <v>490</v>
      </c>
      <c r="R261" s="6">
        <v>84</v>
      </c>
    </row>
    <row r="262" spans="14:18" ht="21" x14ac:dyDescent="0.5">
      <c r="N262" s="7" t="s">
        <v>8</v>
      </c>
      <c r="O262" s="7" t="s">
        <v>6</v>
      </c>
      <c r="P262" s="7" t="s">
        <v>41</v>
      </c>
      <c r="Q262" s="8">
        <v>434</v>
      </c>
      <c r="R262" s="9">
        <v>87</v>
      </c>
    </row>
    <row r="263" spans="14:18" ht="21" x14ac:dyDescent="0.5">
      <c r="N263" s="4" t="s">
        <v>23</v>
      </c>
      <c r="O263" s="4" t="s">
        <v>20</v>
      </c>
      <c r="P263" s="4" t="s">
        <v>7</v>
      </c>
      <c r="Q263" s="5">
        <v>10129</v>
      </c>
      <c r="R263" s="6">
        <v>312</v>
      </c>
    </row>
    <row r="264" spans="14:18" ht="21" x14ac:dyDescent="0.5">
      <c r="N264" s="7" t="s">
        <v>27</v>
      </c>
      <c r="O264" s="7" t="s">
        <v>17</v>
      </c>
      <c r="P264" s="7" t="s">
        <v>40</v>
      </c>
      <c r="Q264" s="8">
        <v>1652</v>
      </c>
      <c r="R264" s="9">
        <v>102</v>
      </c>
    </row>
    <row r="265" spans="14:18" ht="21" x14ac:dyDescent="0.5">
      <c r="N265" s="4" t="s">
        <v>8</v>
      </c>
      <c r="O265" s="4" t="s">
        <v>20</v>
      </c>
      <c r="P265" s="4" t="s">
        <v>41</v>
      </c>
      <c r="Q265" s="5">
        <v>6433</v>
      </c>
      <c r="R265" s="6">
        <v>78</v>
      </c>
    </row>
    <row r="266" spans="14:18" ht="21" x14ac:dyDescent="0.5">
      <c r="N266" s="7" t="s">
        <v>27</v>
      </c>
      <c r="O266" s="7" t="s">
        <v>30</v>
      </c>
      <c r="P266" s="7" t="s">
        <v>34</v>
      </c>
      <c r="Q266" s="8">
        <v>2212</v>
      </c>
      <c r="R266" s="9">
        <v>117</v>
      </c>
    </row>
    <row r="267" spans="14:18" ht="21" x14ac:dyDescent="0.5">
      <c r="N267" s="4" t="s">
        <v>13</v>
      </c>
      <c r="O267" s="4" t="s">
        <v>9</v>
      </c>
      <c r="P267" s="4" t="s">
        <v>36</v>
      </c>
      <c r="Q267" s="5">
        <v>609</v>
      </c>
      <c r="R267" s="6">
        <v>99</v>
      </c>
    </row>
    <row r="268" spans="14:18" ht="21" x14ac:dyDescent="0.5">
      <c r="N268" s="7" t="s">
        <v>5</v>
      </c>
      <c r="O268" s="7" t="s">
        <v>9</v>
      </c>
      <c r="P268" s="7" t="s">
        <v>38</v>
      </c>
      <c r="Q268" s="8">
        <v>1638</v>
      </c>
      <c r="R268" s="9">
        <v>48</v>
      </c>
    </row>
    <row r="269" spans="14:18" ht="21" x14ac:dyDescent="0.5">
      <c r="N269" s="4" t="s">
        <v>23</v>
      </c>
      <c r="O269" s="4" t="s">
        <v>30</v>
      </c>
      <c r="P269" s="4" t="s">
        <v>37</v>
      </c>
      <c r="Q269" s="5">
        <v>3829</v>
      </c>
      <c r="R269" s="6">
        <v>24</v>
      </c>
    </row>
    <row r="270" spans="14:18" ht="21" x14ac:dyDescent="0.5">
      <c r="N270" s="7" t="s">
        <v>5</v>
      </c>
      <c r="O270" s="7" t="s">
        <v>17</v>
      </c>
      <c r="P270" s="7" t="s">
        <v>37</v>
      </c>
      <c r="Q270" s="8">
        <v>5775</v>
      </c>
      <c r="R270" s="9">
        <v>42</v>
      </c>
    </row>
    <row r="271" spans="14:18" ht="21" x14ac:dyDescent="0.5">
      <c r="N271" s="4" t="s">
        <v>16</v>
      </c>
      <c r="O271" s="4" t="s">
        <v>9</v>
      </c>
      <c r="P271" s="4" t="s">
        <v>33</v>
      </c>
      <c r="Q271" s="5">
        <v>1071</v>
      </c>
      <c r="R271" s="6">
        <v>270</v>
      </c>
    </row>
    <row r="272" spans="14:18" ht="21" x14ac:dyDescent="0.5">
      <c r="N272" s="7" t="s">
        <v>8</v>
      </c>
      <c r="O272" s="7" t="s">
        <v>14</v>
      </c>
      <c r="P272" s="7" t="s">
        <v>34</v>
      </c>
      <c r="Q272" s="8">
        <v>5019</v>
      </c>
      <c r="R272" s="9">
        <v>150</v>
      </c>
    </row>
    <row r="273" spans="14:18" ht="21" x14ac:dyDescent="0.5">
      <c r="N273" s="4" t="s">
        <v>26</v>
      </c>
      <c r="O273" s="4" t="s">
        <v>6</v>
      </c>
      <c r="P273" s="4" t="s">
        <v>37</v>
      </c>
      <c r="Q273" s="5">
        <v>2863</v>
      </c>
      <c r="R273" s="6">
        <v>42</v>
      </c>
    </row>
    <row r="274" spans="14:18" ht="21" x14ac:dyDescent="0.5">
      <c r="N274" s="7" t="s">
        <v>5</v>
      </c>
      <c r="O274" s="7" t="s">
        <v>9</v>
      </c>
      <c r="P274" s="7" t="s">
        <v>32</v>
      </c>
      <c r="Q274" s="8">
        <v>1617</v>
      </c>
      <c r="R274" s="9">
        <v>126</v>
      </c>
    </row>
    <row r="275" spans="14:18" ht="21" x14ac:dyDescent="0.5">
      <c r="N275" s="4" t="s">
        <v>16</v>
      </c>
      <c r="O275" s="4" t="s">
        <v>6</v>
      </c>
      <c r="P275" s="4" t="s">
        <v>42</v>
      </c>
      <c r="Q275" s="5">
        <v>6818</v>
      </c>
      <c r="R275" s="6">
        <v>6</v>
      </c>
    </row>
    <row r="276" spans="14:18" ht="21" x14ac:dyDescent="0.5">
      <c r="N276" s="7" t="s">
        <v>27</v>
      </c>
      <c r="O276" s="7" t="s">
        <v>9</v>
      </c>
      <c r="P276" s="7" t="s">
        <v>37</v>
      </c>
      <c r="Q276" s="8">
        <v>6657</v>
      </c>
      <c r="R276" s="9">
        <v>276</v>
      </c>
    </row>
    <row r="277" spans="14:18" ht="21" x14ac:dyDescent="0.5">
      <c r="N277" s="4" t="s">
        <v>27</v>
      </c>
      <c r="O277" s="4" t="s">
        <v>30</v>
      </c>
      <c r="P277" s="4" t="s">
        <v>28</v>
      </c>
      <c r="Q277" s="5">
        <v>2919</v>
      </c>
      <c r="R277" s="6">
        <v>93</v>
      </c>
    </row>
    <row r="278" spans="14:18" ht="21" x14ac:dyDescent="0.5">
      <c r="N278" s="7" t="s">
        <v>26</v>
      </c>
      <c r="O278" s="7" t="s">
        <v>14</v>
      </c>
      <c r="P278" s="7" t="s">
        <v>21</v>
      </c>
      <c r="Q278" s="8">
        <v>3094</v>
      </c>
      <c r="R278" s="9">
        <v>246</v>
      </c>
    </row>
    <row r="279" spans="14:18" ht="21" x14ac:dyDescent="0.5">
      <c r="N279" s="4" t="s">
        <v>16</v>
      </c>
      <c r="O279" s="4" t="s">
        <v>17</v>
      </c>
      <c r="P279" s="4" t="s">
        <v>38</v>
      </c>
      <c r="Q279" s="5">
        <v>2989</v>
      </c>
      <c r="R279" s="6">
        <v>3</v>
      </c>
    </row>
    <row r="280" spans="14:18" ht="21" x14ac:dyDescent="0.5">
      <c r="N280" s="7" t="s">
        <v>8</v>
      </c>
      <c r="O280" s="7" t="s">
        <v>20</v>
      </c>
      <c r="P280" s="7" t="s">
        <v>39</v>
      </c>
      <c r="Q280" s="8">
        <v>2268</v>
      </c>
      <c r="R280" s="9">
        <v>63</v>
      </c>
    </row>
    <row r="281" spans="14:18" ht="21" x14ac:dyDescent="0.5">
      <c r="N281" s="4" t="s">
        <v>25</v>
      </c>
      <c r="O281" s="4" t="s">
        <v>9</v>
      </c>
      <c r="P281" s="4" t="s">
        <v>21</v>
      </c>
      <c r="Q281" s="5">
        <v>4753</v>
      </c>
      <c r="R281" s="6">
        <v>246</v>
      </c>
    </row>
    <row r="282" spans="14:18" ht="21" x14ac:dyDescent="0.5">
      <c r="N282" s="7" t="s">
        <v>26</v>
      </c>
      <c r="O282" s="7" t="s">
        <v>30</v>
      </c>
      <c r="P282" s="7" t="s">
        <v>36</v>
      </c>
      <c r="Q282" s="8">
        <v>7511</v>
      </c>
      <c r="R282" s="9">
        <v>120</v>
      </c>
    </row>
    <row r="283" spans="14:18" ht="21" x14ac:dyDescent="0.5">
      <c r="N283" s="4" t="s">
        <v>26</v>
      </c>
      <c r="O283" s="4" t="s">
        <v>20</v>
      </c>
      <c r="P283" s="4" t="s">
        <v>21</v>
      </c>
      <c r="Q283" s="5">
        <v>4326</v>
      </c>
      <c r="R283" s="6">
        <v>348</v>
      </c>
    </row>
    <row r="284" spans="14:18" ht="21" x14ac:dyDescent="0.5">
      <c r="N284" s="7" t="s">
        <v>13</v>
      </c>
      <c r="O284" s="7" t="s">
        <v>30</v>
      </c>
      <c r="P284" s="7" t="s">
        <v>34</v>
      </c>
      <c r="Q284" s="8">
        <v>4935</v>
      </c>
      <c r="R284" s="9">
        <v>126</v>
      </c>
    </row>
    <row r="285" spans="14:18" ht="21" x14ac:dyDescent="0.5">
      <c r="N285" s="4" t="s">
        <v>16</v>
      </c>
      <c r="O285" s="4" t="s">
        <v>9</v>
      </c>
      <c r="P285" s="4" t="s">
        <v>7</v>
      </c>
      <c r="Q285" s="5">
        <v>4781</v>
      </c>
      <c r="R285" s="6">
        <v>123</v>
      </c>
    </row>
    <row r="286" spans="14:18" ht="21" x14ac:dyDescent="0.5">
      <c r="N286" s="7" t="s">
        <v>25</v>
      </c>
      <c r="O286" s="7" t="s">
        <v>20</v>
      </c>
      <c r="P286" s="7" t="s">
        <v>18</v>
      </c>
      <c r="Q286" s="8">
        <v>7483</v>
      </c>
      <c r="R286" s="9">
        <v>45</v>
      </c>
    </row>
    <row r="287" spans="14:18" ht="21" x14ac:dyDescent="0.5">
      <c r="N287" s="4" t="s">
        <v>35</v>
      </c>
      <c r="O287" s="4" t="s">
        <v>20</v>
      </c>
      <c r="P287" s="4" t="s">
        <v>12</v>
      </c>
      <c r="Q287" s="5">
        <v>6860</v>
      </c>
      <c r="R287" s="6">
        <v>126</v>
      </c>
    </row>
    <row r="288" spans="14:18" ht="21" x14ac:dyDescent="0.5">
      <c r="N288" s="4" t="s">
        <v>16</v>
      </c>
      <c r="O288" s="4" t="s">
        <v>14</v>
      </c>
      <c r="P288" s="4" t="s">
        <v>32</v>
      </c>
      <c r="Q288" s="5">
        <v>1400</v>
      </c>
      <c r="R288" s="6">
        <v>135</v>
      </c>
    </row>
    <row r="289" spans="14:18" ht="21" x14ac:dyDescent="0.5">
      <c r="N289" s="7" t="s">
        <v>35</v>
      </c>
      <c r="O289" s="7" t="s">
        <v>30</v>
      </c>
      <c r="P289" s="7" t="s">
        <v>22</v>
      </c>
      <c r="Q289" s="8">
        <v>4053</v>
      </c>
      <c r="R289" s="9">
        <v>24</v>
      </c>
    </row>
    <row r="290" spans="14:18" ht="21" x14ac:dyDescent="0.5">
      <c r="N290" s="4" t="s">
        <v>23</v>
      </c>
      <c r="O290" s="4" t="s">
        <v>14</v>
      </c>
      <c r="P290" s="4" t="s">
        <v>21</v>
      </c>
      <c r="Q290" s="5">
        <v>2149</v>
      </c>
      <c r="R290" s="6">
        <v>117</v>
      </c>
    </row>
    <row r="291" spans="14:18" ht="21" x14ac:dyDescent="0.5">
      <c r="N291" s="7" t="s">
        <v>27</v>
      </c>
      <c r="O291" s="7" t="s">
        <v>17</v>
      </c>
      <c r="P291" s="7" t="s">
        <v>32</v>
      </c>
      <c r="Q291" s="8">
        <v>3640</v>
      </c>
      <c r="R291" s="9">
        <v>51</v>
      </c>
    </row>
    <row r="292" spans="14:18" ht="21" x14ac:dyDescent="0.5">
      <c r="N292" s="4" t="s">
        <v>26</v>
      </c>
      <c r="O292" s="4" t="s">
        <v>17</v>
      </c>
      <c r="P292" s="4" t="s">
        <v>34</v>
      </c>
      <c r="Q292" s="5">
        <v>630</v>
      </c>
      <c r="R292" s="6">
        <v>36</v>
      </c>
    </row>
    <row r="293" spans="14:18" ht="21" x14ac:dyDescent="0.5">
      <c r="N293" s="7" t="s">
        <v>11</v>
      </c>
      <c r="O293" s="7" t="s">
        <v>9</v>
      </c>
      <c r="P293" s="7" t="s">
        <v>39</v>
      </c>
      <c r="Q293" s="8">
        <v>2429</v>
      </c>
      <c r="R293" s="9">
        <v>144</v>
      </c>
    </row>
    <row r="294" spans="14:18" ht="21" x14ac:dyDescent="0.5">
      <c r="N294" s="4" t="s">
        <v>11</v>
      </c>
      <c r="O294" s="4" t="s">
        <v>14</v>
      </c>
      <c r="P294" s="4" t="s">
        <v>18</v>
      </c>
      <c r="Q294" s="5">
        <v>2142</v>
      </c>
      <c r="R294" s="6">
        <v>114</v>
      </c>
    </row>
    <row r="295" spans="14:18" ht="21" x14ac:dyDescent="0.5">
      <c r="N295" s="7" t="s">
        <v>23</v>
      </c>
      <c r="O295" s="7" t="s">
        <v>6</v>
      </c>
      <c r="P295" s="7" t="s">
        <v>7</v>
      </c>
      <c r="Q295" s="8">
        <v>6454</v>
      </c>
      <c r="R295" s="9">
        <v>54</v>
      </c>
    </row>
    <row r="296" spans="14:18" ht="21" x14ac:dyDescent="0.5">
      <c r="N296" s="4" t="s">
        <v>23</v>
      </c>
      <c r="O296" s="4" t="s">
        <v>6</v>
      </c>
      <c r="P296" s="4" t="s">
        <v>29</v>
      </c>
      <c r="Q296" s="5">
        <v>4487</v>
      </c>
      <c r="R296" s="6">
        <v>333</v>
      </c>
    </row>
    <row r="297" spans="14:18" ht="21" x14ac:dyDescent="0.5">
      <c r="N297" s="7" t="s">
        <v>27</v>
      </c>
      <c r="O297" s="7" t="s">
        <v>6</v>
      </c>
      <c r="P297" s="7" t="s">
        <v>12</v>
      </c>
      <c r="Q297" s="8">
        <v>938</v>
      </c>
      <c r="R297" s="9">
        <v>366</v>
      </c>
    </row>
    <row r="298" spans="14:18" ht="21" x14ac:dyDescent="0.5">
      <c r="N298" s="4" t="s">
        <v>27</v>
      </c>
      <c r="O298" s="4" t="s">
        <v>20</v>
      </c>
      <c r="P298" s="4" t="s">
        <v>42</v>
      </c>
      <c r="Q298" s="5">
        <v>8841</v>
      </c>
      <c r="R298" s="6">
        <v>303</v>
      </c>
    </row>
    <row r="299" spans="14:18" ht="21" x14ac:dyDescent="0.5">
      <c r="N299" s="7" t="s">
        <v>26</v>
      </c>
      <c r="O299" s="7" t="s">
        <v>17</v>
      </c>
      <c r="P299" s="7" t="s">
        <v>19</v>
      </c>
      <c r="Q299" s="8">
        <v>4018</v>
      </c>
      <c r="R299" s="9">
        <v>126</v>
      </c>
    </row>
    <row r="300" spans="14:18" ht="21" x14ac:dyDescent="0.5">
      <c r="N300" s="4" t="s">
        <v>13</v>
      </c>
      <c r="O300" s="4" t="s">
        <v>6</v>
      </c>
      <c r="P300" s="4" t="s">
        <v>37</v>
      </c>
      <c r="Q300" s="5">
        <v>714</v>
      </c>
      <c r="R300" s="6">
        <v>231</v>
      </c>
    </row>
    <row r="301" spans="14:18" ht="21" x14ac:dyDescent="0.5">
      <c r="N301" s="10" t="s">
        <v>11</v>
      </c>
      <c r="O301" s="10" t="s">
        <v>20</v>
      </c>
      <c r="P301" s="10" t="s">
        <v>18</v>
      </c>
      <c r="Q301" s="11">
        <v>3850</v>
      </c>
      <c r="R301" s="12">
        <v>102</v>
      </c>
    </row>
  </sheetData>
  <mergeCells count="1">
    <mergeCell ref="B2:K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83CD-2E68-4D4B-9DF3-F75B442A8E45}">
  <dimension ref="A1:E23"/>
  <sheetViews>
    <sheetView workbookViewId="0">
      <selection activeCell="D12" sqref="D12"/>
    </sheetView>
  </sheetViews>
  <sheetFormatPr defaultRowHeight="14.5" x14ac:dyDescent="0.35"/>
  <cols>
    <col min="1" max="1" width="15.7265625" bestFit="1" customWidth="1"/>
    <col min="2" max="2" width="14" bestFit="1" customWidth="1"/>
    <col min="3" max="3" width="11.453125" bestFit="1" customWidth="1"/>
  </cols>
  <sheetData>
    <row r="1" spans="1:5" x14ac:dyDescent="0.35">
      <c r="A1" s="42" t="s">
        <v>64</v>
      </c>
      <c r="B1" s="42"/>
      <c r="C1" s="42"/>
      <c r="D1" s="42"/>
      <c r="E1" s="42"/>
    </row>
    <row r="2" spans="1:5" x14ac:dyDescent="0.35">
      <c r="A2" s="42"/>
      <c r="B2" s="42"/>
      <c r="C2" s="42"/>
      <c r="D2" s="42"/>
      <c r="E2" s="42"/>
    </row>
    <row r="3" spans="1:5" x14ac:dyDescent="0.35">
      <c r="A3" s="42"/>
      <c r="B3" s="42"/>
      <c r="C3" s="42"/>
      <c r="D3" s="42"/>
      <c r="E3" s="42"/>
    </row>
    <row r="4" spans="1:5" x14ac:dyDescent="0.35">
      <c r="A4" s="42"/>
      <c r="B4" s="42"/>
      <c r="C4" s="42"/>
      <c r="D4" s="42"/>
      <c r="E4" s="42"/>
    </row>
    <row r="5" spans="1:5" x14ac:dyDescent="0.35">
      <c r="A5" s="42"/>
      <c r="B5" s="42"/>
      <c r="C5" s="42"/>
      <c r="D5" s="42"/>
      <c r="E5" s="42"/>
    </row>
    <row r="10" spans="1:5" x14ac:dyDescent="0.35">
      <c r="A10" s="37" t="s">
        <v>56</v>
      </c>
      <c r="B10" t="s">
        <v>58</v>
      </c>
    </row>
    <row r="11" spans="1:5" x14ac:dyDescent="0.35">
      <c r="A11" s="38" t="s">
        <v>20</v>
      </c>
      <c r="B11" s="36"/>
    </row>
    <row r="12" spans="1:5" x14ac:dyDescent="0.35">
      <c r="A12" s="39" t="s">
        <v>25</v>
      </c>
      <c r="B12" s="36">
        <v>25221</v>
      </c>
    </row>
    <row r="13" spans="1:5" x14ac:dyDescent="0.35">
      <c r="A13" s="38" t="s">
        <v>14</v>
      </c>
      <c r="B13" s="36"/>
    </row>
    <row r="14" spans="1:5" x14ac:dyDescent="0.35">
      <c r="A14" s="39" t="s">
        <v>25</v>
      </c>
      <c r="B14" s="36">
        <v>39620</v>
      </c>
    </row>
    <row r="15" spans="1:5" x14ac:dyDescent="0.35">
      <c r="A15" s="38" t="s">
        <v>30</v>
      </c>
      <c r="B15" s="36"/>
    </row>
    <row r="16" spans="1:5" x14ac:dyDescent="0.35">
      <c r="A16" s="39" t="s">
        <v>25</v>
      </c>
      <c r="B16" s="36">
        <v>41559</v>
      </c>
    </row>
    <row r="17" spans="1:2" x14ac:dyDescent="0.35">
      <c r="A17" s="38" t="s">
        <v>6</v>
      </c>
      <c r="B17" s="36"/>
    </row>
    <row r="18" spans="1:2" x14ac:dyDescent="0.35">
      <c r="A18" s="39" t="s">
        <v>23</v>
      </c>
      <c r="B18" s="36">
        <v>43568</v>
      </c>
    </row>
    <row r="19" spans="1:2" x14ac:dyDescent="0.35">
      <c r="A19" s="38" t="s">
        <v>17</v>
      </c>
      <c r="B19" s="36"/>
    </row>
    <row r="20" spans="1:2" x14ac:dyDescent="0.35">
      <c r="A20" s="39" t="s">
        <v>26</v>
      </c>
      <c r="B20" s="36">
        <v>45752</v>
      </c>
    </row>
    <row r="21" spans="1:2" x14ac:dyDescent="0.35">
      <c r="A21" s="38" t="s">
        <v>9</v>
      </c>
      <c r="B21" s="36"/>
    </row>
    <row r="22" spans="1:2" x14ac:dyDescent="0.35">
      <c r="A22" s="39" t="s">
        <v>5</v>
      </c>
      <c r="B22" s="36">
        <v>38325</v>
      </c>
    </row>
    <row r="23" spans="1:2" x14ac:dyDescent="0.35">
      <c r="A23" s="38" t="s">
        <v>57</v>
      </c>
      <c r="B23" s="36">
        <v>234045</v>
      </c>
    </row>
  </sheetData>
  <mergeCells count="1">
    <mergeCell ref="A1:E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Statistics</vt:lpstr>
      <vt:lpstr>EDA</vt:lpstr>
      <vt:lpstr>Sales by Country (Pivot table)</vt:lpstr>
      <vt:lpstr>Top 5 products</vt:lpstr>
      <vt:lpstr>Scatter Plot</vt:lpstr>
      <vt:lpstr>Box Plot</vt:lpstr>
      <vt:lpstr>Best Salesperson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</dc:creator>
  <cp:lastModifiedBy>Rashmi</cp:lastModifiedBy>
  <dcterms:created xsi:type="dcterms:W3CDTF">2022-05-29T12:00:30Z</dcterms:created>
  <dcterms:modified xsi:type="dcterms:W3CDTF">2022-05-30T17:10:52Z</dcterms:modified>
</cp:coreProperties>
</file>