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THVIRAJ\Downloads\"/>
    </mc:Choice>
  </mc:AlternateContent>
  <bookViews>
    <workbookView xWindow="0" yWindow="0" windowWidth="23250" windowHeight="9525"/>
  </bookViews>
  <sheets>
    <sheet name="Data" sheetId="1" r:id="rId1"/>
    <sheet name="Linear Regression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F19" i="1"/>
  <c r="F20" i="1"/>
  <c r="F21" i="1"/>
  <c r="F22" i="1"/>
  <c r="G22" i="1" s="1"/>
  <c r="F23" i="1"/>
  <c r="F24" i="1"/>
  <c r="F25" i="1"/>
  <c r="F26" i="1"/>
  <c r="G26" i="1" s="1"/>
  <c r="F27" i="1"/>
  <c r="F4" i="1"/>
  <c r="F5" i="1"/>
  <c r="F6" i="1"/>
  <c r="G6" i="1" s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G4" i="1"/>
  <c r="G5" i="1"/>
  <c r="G7" i="1"/>
  <c r="G8" i="1"/>
  <c r="G9" i="1"/>
  <c r="G11" i="1"/>
  <c r="G12" i="1"/>
  <c r="G13" i="1"/>
  <c r="G15" i="1"/>
  <c r="G16" i="1"/>
  <c r="G17" i="1"/>
  <c r="G18" i="1"/>
  <c r="G19" i="1"/>
  <c r="G20" i="1"/>
  <c r="G21" i="1"/>
  <c r="G23" i="1"/>
  <c r="G24" i="1"/>
  <c r="G25" i="1"/>
  <c r="G27" i="1"/>
  <c r="G3" i="1"/>
  <c r="G29" i="1" l="1"/>
</calcChain>
</file>

<file path=xl/sharedStrings.xml><?xml version="1.0" encoding="utf-8"?>
<sst xmlns="http://schemas.openxmlformats.org/spreadsheetml/2006/main" count="41" uniqueCount="39">
  <si>
    <t>X</t>
  </si>
  <si>
    <t>y</t>
  </si>
  <si>
    <t>Residual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</si>
  <si>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</si>
  <si>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</si>
  <si>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</si>
  <si>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</si>
  <si>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</si>
  <si>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</si>
  <si>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</si>
  <si>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</si>
  <si>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</si>
  <si>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</si>
  <si>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</si>
  <si>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</si>
  <si>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</si>
  <si>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</si>
  <si>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</si>
  <si>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</si>
  <si>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</si>
  <si>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</si>
  <si>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</si>
  <si>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</si>
  <si>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</si>
  <si>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</si>
  <si>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</si>
  <si>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</si>
  <si>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</si>
  <si>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</si>
  <si>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X Variable 1</t>
  </si>
  <si>
    <t>Predicted Y( Y-hat)</t>
  </si>
  <si>
    <t>Predictions</t>
  </si>
  <si>
    <t>Residual square</t>
  </si>
  <si>
    <t>y - yhat</t>
  </si>
  <si>
    <t>yhat</t>
  </si>
  <si>
    <t>(y - yhat)^2</t>
  </si>
  <si>
    <t xml:space="preserve">SSE = </t>
  </si>
  <si>
    <t>y - ybar</t>
  </si>
  <si>
    <t>X-Xbar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</si>
</sst>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Data!$A$2:$A$35</c:f>
              <c:strCache>
                <c:ptCount val="26"/>
                <c:pt idx="0">
                  <c:v>X</c:v>
                </c:pt>
                <c:pt idx="1">
                  <c:v>46</c:v>
                </c:pt>
                <c:pt idx="2">
                  <c:v>20</c:v>
                </c:pt>
                <c:pt idx="3">
                  <c:v>52</c:v>
                </c:pt>
                <c:pt idx="4">
                  <c:v>30</c:v>
                </c:pt>
                <c:pt idx="5">
                  <c:v>57</c:v>
                </c:pt>
                <c:pt idx="6">
                  <c:v>25</c:v>
                </c:pt>
                <c:pt idx="7">
                  <c:v>28</c:v>
                </c:pt>
                <c:pt idx="8">
                  <c:v>36</c:v>
                </c:pt>
                <c:pt idx="9">
                  <c:v>57</c:v>
                </c:pt>
                <c:pt idx="10">
                  <c:v>44</c:v>
                </c:pt>
                <c:pt idx="11">
                  <c:v>24</c:v>
                </c:pt>
                <c:pt idx="12">
                  <c:v>31</c:v>
                </c:pt>
                <c:pt idx="13">
                  <c:v>52</c:v>
                </c:pt>
                <c:pt idx="14">
                  <c:v>23</c:v>
                </c:pt>
                <c:pt idx="15">
                  <c:v>60</c:v>
                </c:pt>
                <c:pt idx="16">
                  <c:v>48</c:v>
                </c:pt>
                <c:pt idx="17">
                  <c:v>34</c:v>
                </c:pt>
                <c:pt idx="18">
                  <c:v>51</c:v>
                </c:pt>
                <c:pt idx="19">
                  <c:v>50</c:v>
                </c:pt>
                <c:pt idx="20">
                  <c:v>34</c:v>
                </c:pt>
                <c:pt idx="21">
                  <c:v>46</c:v>
                </c:pt>
                <c:pt idx="22">
                  <c:v>23</c:v>
                </c:pt>
                <c:pt idx="23">
                  <c:v>37</c:v>
                </c:pt>
                <c:pt idx="24">
                  <c:v>40</c:v>
                </c:pt>
                <c:pt idx="25">
                  <c:v>30</c:v>
                </c:pt>
              </c:strCache>
            </c:strRef>
          </c:xVal>
          <c:yVal>
            <c:numRef>
              <c:f>Data!$B$2:$B$35</c:f>
              <c:numCache>
                <c:formatCode>General</c:formatCode>
                <c:ptCount val="34"/>
                <c:pt idx="0">
                  <c:v>0</c:v>
                </c:pt>
                <c:pt idx="1">
                  <c:v>354</c:v>
                </c:pt>
                <c:pt idx="2">
                  <c:v>190</c:v>
                </c:pt>
                <c:pt idx="3">
                  <c:v>405</c:v>
                </c:pt>
                <c:pt idx="4">
                  <c:v>263</c:v>
                </c:pt>
                <c:pt idx="5">
                  <c:v>451</c:v>
                </c:pt>
                <c:pt idx="6">
                  <c:v>302</c:v>
                </c:pt>
                <c:pt idx="7">
                  <c:v>288</c:v>
                </c:pt>
                <c:pt idx="8">
                  <c:v>385</c:v>
                </c:pt>
                <c:pt idx="9">
                  <c:v>402</c:v>
                </c:pt>
                <c:pt idx="10">
                  <c:v>365</c:v>
                </c:pt>
                <c:pt idx="11">
                  <c:v>209</c:v>
                </c:pt>
                <c:pt idx="12">
                  <c:v>290</c:v>
                </c:pt>
                <c:pt idx="13">
                  <c:v>346</c:v>
                </c:pt>
                <c:pt idx="14">
                  <c:v>254</c:v>
                </c:pt>
                <c:pt idx="15">
                  <c:v>395</c:v>
                </c:pt>
                <c:pt idx="16">
                  <c:v>434</c:v>
                </c:pt>
                <c:pt idx="17">
                  <c:v>220</c:v>
                </c:pt>
                <c:pt idx="18">
                  <c:v>374</c:v>
                </c:pt>
                <c:pt idx="19">
                  <c:v>308</c:v>
                </c:pt>
                <c:pt idx="20">
                  <c:v>220</c:v>
                </c:pt>
                <c:pt idx="21">
                  <c:v>311</c:v>
                </c:pt>
                <c:pt idx="22">
                  <c:v>181</c:v>
                </c:pt>
                <c:pt idx="23">
                  <c:v>274</c:v>
                </c:pt>
                <c:pt idx="24">
                  <c:v>303</c:v>
                </c:pt>
                <c:pt idx="25">
                  <c:v>244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D5-4888-8900-BA7E246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73151"/>
        <c:axId val="1142073983"/>
      </c:scatterChart>
      <c:valAx>
        <c:axId val="114207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73983"/>
        <c:crosses val="autoZero"/>
        <c:crossBetween val="midCat"/>
      </c:valAx>
      <c:valAx>
        <c:axId val="11420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  <a:headEnd w="sm" len="sm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40310586176727"/>
                  <c:y val="0.38447470107903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Data!$A$3:$A$27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Data!$B$3:$B$27</c:f>
              <c:numCache>
                <c:formatCode>General</c:formatCode>
                <c:ptCount val="25"/>
                <c:pt idx="0">
                  <c:v>354</c:v>
                </c:pt>
                <c:pt idx="1">
                  <c:v>190</c:v>
                </c:pt>
                <c:pt idx="2">
                  <c:v>405</c:v>
                </c:pt>
                <c:pt idx="3">
                  <c:v>263</c:v>
                </c:pt>
                <c:pt idx="4">
                  <c:v>451</c:v>
                </c:pt>
                <c:pt idx="5">
                  <c:v>302</c:v>
                </c:pt>
                <c:pt idx="6">
                  <c:v>288</c:v>
                </c:pt>
                <c:pt idx="7">
                  <c:v>385</c:v>
                </c:pt>
                <c:pt idx="8">
                  <c:v>402</c:v>
                </c:pt>
                <c:pt idx="9">
                  <c:v>365</c:v>
                </c:pt>
                <c:pt idx="10">
                  <c:v>209</c:v>
                </c:pt>
                <c:pt idx="11">
                  <c:v>290</c:v>
                </c:pt>
                <c:pt idx="12">
                  <c:v>346</c:v>
                </c:pt>
                <c:pt idx="13">
                  <c:v>254</c:v>
                </c:pt>
                <c:pt idx="14">
                  <c:v>395</c:v>
                </c:pt>
                <c:pt idx="15">
                  <c:v>434</c:v>
                </c:pt>
                <c:pt idx="16">
                  <c:v>220</c:v>
                </c:pt>
                <c:pt idx="17">
                  <c:v>374</c:v>
                </c:pt>
                <c:pt idx="18">
                  <c:v>308</c:v>
                </c:pt>
                <c:pt idx="19">
                  <c:v>220</c:v>
                </c:pt>
                <c:pt idx="20">
                  <c:v>311</c:v>
                </c:pt>
                <c:pt idx="21">
                  <c:v>181</c:v>
                </c:pt>
                <c:pt idx="22">
                  <c:v>274</c:v>
                </c:pt>
                <c:pt idx="23">
                  <c:v>303</c:v>
                </c:pt>
                <c:pt idx="24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D-4EDD-A34C-33F944D6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56991"/>
        <c:axId val="1268057823"/>
      </c:scatterChart>
      <c:valAx>
        <c:axId val="126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57823"/>
        <c:crosses val="autoZero"/>
        <c:crossBetween val="midCat"/>
      </c:valAx>
      <c:valAx>
        <c:axId val="1268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  <a:headEnd w="sm" len="sm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40310586176727"/>
                  <c:y val="0.38447470107903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Data!$A$3:$A$27</c:f>
              <c:numCache>
                <c:formatCode>General</c:formatCode>
                <c:ptCount val="25"/>
                <c:pt idx="0">
                  <c:v>46</c:v>
                </c:pt>
                <c:pt idx="1">
                  <c:v>20</c:v>
                </c:pt>
                <c:pt idx="2">
                  <c:v>52</c:v>
                </c:pt>
                <c:pt idx="3">
                  <c:v>30</c:v>
                </c:pt>
                <c:pt idx="4">
                  <c:v>57</c:v>
                </c:pt>
                <c:pt idx="5">
                  <c:v>25</c:v>
                </c:pt>
                <c:pt idx="6">
                  <c:v>28</c:v>
                </c:pt>
                <c:pt idx="7">
                  <c:v>36</c:v>
                </c:pt>
                <c:pt idx="8">
                  <c:v>57</c:v>
                </c:pt>
                <c:pt idx="9">
                  <c:v>44</c:v>
                </c:pt>
                <c:pt idx="10">
                  <c:v>24</c:v>
                </c:pt>
                <c:pt idx="11">
                  <c:v>31</c:v>
                </c:pt>
                <c:pt idx="12">
                  <c:v>52</c:v>
                </c:pt>
                <c:pt idx="13">
                  <c:v>23</c:v>
                </c:pt>
                <c:pt idx="14">
                  <c:v>60</c:v>
                </c:pt>
                <c:pt idx="15">
                  <c:v>48</c:v>
                </c:pt>
                <c:pt idx="16">
                  <c:v>34</c:v>
                </c:pt>
                <c:pt idx="17">
                  <c:v>51</c:v>
                </c:pt>
                <c:pt idx="18">
                  <c:v>50</c:v>
                </c:pt>
                <c:pt idx="19">
                  <c:v>34</c:v>
                </c:pt>
                <c:pt idx="20">
                  <c:v>46</c:v>
                </c:pt>
                <c:pt idx="21">
                  <c:v>23</c:v>
                </c:pt>
                <c:pt idx="22">
                  <c:v>37</c:v>
                </c:pt>
                <c:pt idx="23">
                  <c:v>40</c:v>
                </c:pt>
                <c:pt idx="24">
                  <c:v>30</c:v>
                </c:pt>
              </c:numCache>
            </c:numRef>
          </c:xVal>
          <c:yVal>
            <c:numRef>
              <c:f>Data!$B$3:$B$27</c:f>
              <c:numCache>
                <c:formatCode>General</c:formatCode>
                <c:ptCount val="25"/>
                <c:pt idx="0">
                  <c:v>354</c:v>
                </c:pt>
                <c:pt idx="1">
                  <c:v>190</c:v>
                </c:pt>
                <c:pt idx="2">
                  <c:v>405</c:v>
                </c:pt>
                <c:pt idx="3">
                  <c:v>263</c:v>
                </c:pt>
                <c:pt idx="4">
                  <c:v>451</c:v>
                </c:pt>
                <c:pt idx="5">
                  <c:v>302</c:v>
                </c:pt>
                <c:pt idx="6">
                  <c:v>288</c:v>
                </c:pt>
                <c:pt idx="7">
                  <c:v>385</c:v>
                </c:pt>
                <c:pt idx="8">
                  <c:v>402</c:v>
                </c:pt>
                <c:pt idx="9">
                  <c:v>365</c:v>
                </c:pt>
                <c:pt idx="10">
                  <c:v>209</c:v>
                </c:pt>
                <c:pt idx="11">
                  <c:v>290</c:v>
                </c:pt>
                <c:pt idx="12">
                  <c:v>346</c:v>
                </c:pt>
                <c:pt idx="13">
                  <c:v>254</c:v>
                </c:pt>
                <c:pt idx="14">
                  <c:v>395</c:v>
                </c:pt>
                <c:pt idx="15">
                  <c:v>434</c:v>
                </c:pt>
                <c:pt idx="16">
                  <c:v>220</c:v>
                </c:pt>
                <c:pt idx="17">
                  <c:v>374</c:v>
                </c:pt>
                <c:pt idx="18">
                  <c:v>308</c:v>
                </c:pt>
                <c:pt idx="19">
                  <c:v>220</c:v>
                </c:pt>
                <c:pt idx="20">
                  <c:v>311</c:v>
                </c:pt>
                <c:pt idx="21">
                  <c:v>181</c:v>
                </c:pt>
                <c:pt idx="22">
                  <c:v>274</c:v>
                </c:pt>
                <c:pt idx="23">
                  <c:v>303</c:v>
                </c:pt>
                <c:pt idx="24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B-4951-BEC0-179FF430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56991"/>
        <c:axId val="1268057823"/>
      </c:scatterChart>
      <c:valAx>
        <c:axId val="126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57823"/>
        <c:crosses val="autoZero"/>
        <c:crossBetween val="midCat"/>
      </c:valAx>
      <c:valAx>
        <c:axId val="1268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36</xdr:row>
      <xdr:rowOff>161925</xdr:rowOff>
    </xdr:from>
    <xdr:to>
      <xdr:col>14</xdr:col>
      <xdr:colOff>600075</xdr:colOff>
      <xdr:row>51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8</xdr:col>
      <xdr:colOff>285750</xdr:colOff>
      <xdr:row>33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I2" sqref="I2"/>
    </sheetView>
  </sheetViews>
  <sheetFormatPr defaultRowHeight="15" x14ac:dyDescent="0.25"/>
  <cols>
    <col min="3" max="4" width="14" customWidth="1"/>
    <col min="5" max="5" width="14.85546875" customWidth="1"/>
    <col min="6" max="6" width="12.42578125" customWidth="1"/>
    <col min="7" max="7" width="15.7109375" customWidth="1"/>
    <col min="11" max="11" width="6.7109375" customWidth="1"/>
    <col min="12" max="12" width="13.85546875" customWidth="1"/>
  </cols>
  <sheetData>
    <row r="1" spans="1:7" x14ac:dyDescent="0.25">
      <c r="E1" t="s">
        <v>31</v>
      </c>
      <c r="F1" t="s">
        <v>28</v>
      </c>
      <c r="G1" t="s">
        <v>32</v>
      </c>
    </row>
    <row r="2" spans="1:7" x14ac:dyDescent="0.25">
      <c r="A2" t="s">
        <v>0</v>
      </c>
      <c r="B2" t="s">
        <v>1</v>
      </c>
      <c r="C2" t="s">
        <v>38</v>
      </c>
      <c r="D2" t="s">
        <v>37</v>
      </c>
      <c r="E2" t="s">
        <v>34</v>
      </c>
      <c r="F2" t="s">
        <v>33</v>
      </c>
      <c r="G2" t="s">
        <v>35</v>
      </c>
    </row>
    <row r="3" spans="1:7" x14ac:dyDescent="0.25">
      <c r="A3">
        <v>46</v>
      </c>
      <c r="B3">
        <v>354</v>
      </c>
      <c r="C3" s="1">
        <f>A3-AVERAGE($A$3:$A$27)</f>
        <v>6.8800000000000026</v>
      </c>
      <c r="D3" s="1">
        <f xml:space="preserve"> B3 - AVERAGE($B$3:$B$27)</f>
        <v>43.279999999999973</v>
      </c>
      <c r="E3" s="1">
        <f xml:space="preserve"> 5.32*A3 + 102.58</f>
        <v>347.3</v>
      </c>
      <c r="F3" s="1">
        <f>B3-E3</f>
        <v>6.6999999999999886</v>
      </c>
      <c r="G3">
        <f>F3^2</f>
        <v>44.889999999999844</v>
      </c>
    </row>
    <row r="4" spans="1:7" x14ac:dyDescent="0.25">
      <c r="A4">
        <v>20</v>
      </c>
      <c r="B4">
        <v>190</v>
      </c>
      <c r="C4" s="1">
        <f>A4-AVERAGE($A$3:$A$27)</f>
        <v>-19.119999999999997</v>
      </c>
      <c r="D4" s="1">
        <f t="shared" ref="D4:D27" si="0" xml:space="preserve"> B4 - AVERAGE($B$3:$B$27)</f>
        <v>-120.72000000000003</v>
      </c>
      <c r="E4" s="1">
        <f t="shared" ref="E4:E27" si="1" xml:space="preserve"> 5.32*A4 + 102.58</f>
        <v>208.98000000000002</v>
      </c>
      <c r="F4" s="1">
        <f t="shared" ref="F4:F27" si="2">B4-E4</f>
        <v>-18.980000000000018</v>
      </c>
      <c r="G4">
        <f t="shared" ref="G4:G27" si="3">F4^2</f>
        <v>360.2404000000007</v>
      </c>
    </row>
    <row r="5" spans="1:7" x14ac:dyDescent="0.25">
      <c r="A5">
        <v>52</v>
      </c>
      <c r="B5">
        <v>405</v>
      </c>
      <c r="C5" s="1">
        <f>A5-AVERAGE($A$3:$A$27)</f>
        <v>12.880000000000003</v>
      </c>
      <c r="D5" s="1">
        <f t="shared" si="0"/>
        <v>94.279999999999973</v>
      </c>
      <c r="E5" s="1">
        <f t="shared" si="1"/>
        <v>379.21999999999997</v>
      </c>
      <c r="F5" s="1">
        <f t="shared" si="2"/>
        <v>25.78000000000003</v>
      </c>
      <c r="G5">
        <f t="shared" si="3"/>
        <v>664.60840000000155</v>
      </c>
    </row>
    <row r="6" spans="1:7" x14ac:dyDescent="0.25">
      <c r="A6">
        <v>30</v>
      </c>
      <c r="B6">
        <v>263</v>
      </c>
      <c r="C6" s="1">
        <f>A6-AVERAGE($A$3:$A$27)</f>
        <v>-9.1199999999999974</v>
      </c>
      <c r="D6" s="1">
        <f t="shared" si="0"/>
        <v>-47.720000000000027</v>
      </c>
      <c r="E6" s="1">
        <f t="shared" si="1"/>
        <v>262.18</v>
      </c>
      <c r="F6" s="1">
        <f t="shared" si="2"/>
        <v>0.81999999999999318</v>
      </c>
      <c r="G6">
        <f t="shared" si="3"/>
        <v>0.67239999999998878</v>
      </c>
    </row>
    <row r="7" spans="1:7" x14ac:dyDescent="0.25">
      <c r="A7">
        <v>57</v>
      </c>
      <c r="B7">
        <v>451</v>
      </c>
      <c r="C7" s="1">
        <f>A7-AVERAGE($A$3:$A$27)</f>
        <v>17.880000000000003</v>
      </c>
      <c r="D7" s="1">
        <f t="shared" si="0"/>
        <v>140.27999999999997</v>
      </c>
      <c r="E7" s="1">
        <f t="shared" si="1"/>
        <v>405.82</v>
      </c>
      <c r="F7" s="1">
        <f t="shared" si="2"/>
        <v>45.180000000000007</v>
      </c>
      <c r="G7">
        <f t="shared" si="3"/>
        <v>2041.2324000000006</v>
      </c>
    </row>
    <row r="8" spans="1:7" x14ac:dyDescent="0.25">
      <c r="A8">
        <v>25</v>
      </c>
      <c r="B8">
        <v>302</v>
      </c>
      <c r="C8" s="1">
        <f>A8-AVERAGE($A$3:$A$27)</f>
        <v>-14.119999999999997</v>
      </c>
      <c r="D8" s="1">
        <f t="shared" si="0"/>
        <v>-8.7200000000000273</v>
      </c>
      <c r="E8" s="1">
        <f t="shared" si="1"/>
        <v>235.57999999999998</v>
      </c>
      <c r="F8" s="1">
        <f t="shared" si="2"/>
        <v>66.420000000000016</v>
      </c>
      <c r="G8">
        <f t="shared" si="3"/>
        <v>4411.6164000000017</v>
      </c>
    </row>
    <row r="9" spans="1:7" x14ac:dyDescent="0.25">
      <c r="A9">
        <v>28</v>
      </c>
      <c r="B9">
        <v>288</v>
      </c>
      <c r="C9" s="1">
        <f>A9-AVERAGE($A$3:$A$27)</f>
        <v>-11.119999999999997</v>
      </c>
      <c r="D9" s="1">
        <f t="shared" si="0"/>
        <v>-22.720000000000027</v>
      </c>
      <c r="E9" s="1">
        <f t="shared" si="1"/>
        <v>251.54000000000002</v>
      </c>
      <c r="F9" s="1">
        <f t="shared" si="2"/>
        <v>36.45999999999998</v>
      </c>
      <c r="G9">
        <f t="shared" si="3"/>
        <v>1329.3315999999986</v>
      </c>
    </row>
    <row r="10" spans="1:7" x14ac:dyDescent="0.25">
      <c r="A10">
        <v>36</v>
      </c>
      <c r="B10">
        <v>385</v>
      </c>
      <c r="C10" s="1">
        <f>A10-AVERAGE($A$3:$A$27)</f>
        <v>-3.1199999999999974</v>
      </c>
      <c r="D10" s="1">
        <f t="shared" si="0"/>
        <v>74.279999999999973</v>
      </c>
      <c r="E10" s="1">
        <f t="shared" si="1"/>
        <v>294.10000000000002</v>
      </c>
      <c r="F10" s="1">
        <f t="shared" si="2"/>
        <v>90.899999999999977</v>
      </c>
      <c r="G10">
        <f t="shared" si="3"/>
        <v>8262.8099999999959</v>
      </c>
    </row>
    <row r="11" spans="1:7" x14ac:dyDescent="0.25">
      <c r="A11">
        <v>57</v>
      </c>
      <c r="B11">
        <v>402</v>
      </c>
      <c r="C11" s="1">
        <f>A11-AVERAGE($A$3:$A$27)</f>
        <v>17.880000000000003</v>
      </c>
      <c r="D11" s="1">
        <f t="shared" si="0"/>
        <v>91.279999999999973</v>
      </c>
      <c r="E11" s="1">
        <f t="shared" si="1"/>
        <v>405.82</v>
      </c>
      <c r="F11" s="1">
        <f t="shared" si="2"/>
        <v>-3.8199999999999932</v>
      </c>
      <c r="G11">
        <f t="shared" si="3"/>
        <v>14.592399999999948</v>
      </c>
    </row>
    <row r="12" spans="1:7" x14ac:dyDescent="0.25">
      <c r="A12">
        <v>44</v>
      </c>
      <c r="B12">
        <v>365</v>
      </c>
      <c r="C12" s="1">
        <f>A12-AVERAGE($A$3:$A$27)</f>
        <v>4.8800000000000026</v>
      </c>
      <c r="D12" s="1">
        <f t="shared" si="0"/>
        <v>54.279999999999973</v>
      </c>
      <c r="E12" s="1">
        <f t="shared" si="1"/>
        <v>336.66</v>
      </c>
      <c r="F12" s="1">
        <f t="shared" si="2"/>
        <v>28.339999999999975</v>
      </c>
      <c r="G12">
        <f t="shared" si="3"/>
        <v>803.15559999999857</v>
      </c>
    </row>
    <row r="13" spans="1:7" x14ac:dyDescent="0.25">
      <c r="A13">
        <v>24</v>
      </c>
      <c r="B13">
        <v>209</v>
      </c>
      <c r="C13" s="1">
        <f>A13-AVERAGE($A$3:$A$27)</f>
        <v>-15.119999999999997</v>
      </c>
      <c r="D13" s="1">
        <f t="shared" si="0"/>
        <v>-101.72000000000003</v>
      </c>
      <c r="E13" s="1">
        <f t="shared" si="1"/>
        <v>230.26</v>
      </c>
      <c r="F13" s="1">
        <f t="shared" si="2"/>
        <v>-21.259999999999991</v>
      </c>
      <c r="G13">
        <f t="shared" si="3"/>
        <v>451.98759999999959</v>
      </c>
    </row>
    <row r="14" spans="1:7" x14ac:dyDescent="0.25">
      <c r="A14">
        <v>31</v>
      </c>
      <c r="B14">
        <v>290</v>
      </c>
      <c r="C14" s="1">
        <f>A14-AVERAGE($A$3:$A$27)</f>
        <v>-8.1199999999999974</v>
      </c>
      <c r="D14" s="1">
        <f t="shared" si="0"/>
        <v>-20.720000000000027</v>
      </c>
      <c r="E14" s="1">
        <f t="shared" si="1"/>
        <v>267.5</v>
      </c>
      <c r="F14" s="1">
        <f t="shared" si="2"/>
        <v>22.5</v>
      </c>
      <c r="G14">
        <f t="shared" si="3"/>
        <v>506.25</v>
      </c>
    </row>
    <row r="15" spans="1:7" x14ac:dyDescent="0.25">
      <c r="A15">
        <v>52</v>
      </c>
      <c r="B15">
        <v>346</v>
      </c>
      <c r="C15" s="1">
        <f>A15-AVERAGE($A$3:$A$27)</f>
        <v>12.880000000000003</v>
      </c>
      <c r="D15" s="1">
        <f t="shared" si="0"/>
        <v>35.279999999999973</v>
      </c>
      <c r="E15" s="1">
        <f t="shared" si="1"/>
        <v>379.21999999999997</v>
      </c>
      <c r="F15" s="1">
        <f t="shared" si="2"/>
        <v>-33.21999999999997</v>
      </c>
      <c r="G15">
        <f t="shared" si="3"/>
        <v>1103.5683999999981</v>
      </c>
    </row>
    <row r="16" spans="1:7" x14ac:dyDescent="0.25">
      <c r="A16">
        <v>23</v>
      </c>
      <c r="B16">
        <v>254</v>
      </c>
      <c r="C16" s="1">
        <f>A16-AVERAGE($A$3:$A$27)</f>
        <v>-16.119999999999997</v>
      </c>
      <c r="D16" s="1">
        <f t="shared" si="0"/>
        <v>-56.720000000000027</v>
      </c>
      <c r="E16" s="1">
        <f t="shared" si="1"/>
        <v>224.94</v>
      </c>
      <c r="F16" s="1">
        <f t="shared" si="2"/>
        <v>29.060000000000002</v>
      </c>
      <c r="G16">
        <f t="shared" si="3"/>
        <v>844.48360000000014</v>
      </c>
    </row>
    <row r="17" spans="1:7" x14ac:dyDescent="0.25">
      <c r="A17">
        <v>60</v>
      </c>
      <c r="B17">
        <v>395</v>
      </c>
      <c r="C17" s="1">
        <f>A17-AVERAGE($A$3:$A$27)</f>
        <v>20.880000000000003</v>
      </c>
      <c r="D17" s="1">
        <f t="shared" si="0"/>
        <v>84.279999999999973</v>
      </c>
      <c r="E17" s="1">
        <f t="shared" si="1"/>
        <v>421.78000000000003</v>
      </c>
      <c r="F17" s="1">
        <f t="shared" si="2"/>
        <v>-26.78000000000003</v>
      </c>
      <c r="G17">
        <f t="shared" si="3"/>
        <v>717.16840000000161</v>
      </c>
    </row>
    <row r="18" spans="1:7" x14ac:dyDescent="0.25">
      <c r="A18">
        <v>48</v>
      </c>
      <c r="B18">
        <v>434</v>
      </c>
      <c r="C18" s="1">
        <f>A18-AVERAGE($A$3:$A$27)</f>
        <v>8.8800000000000026</v>
      </c>
      <c r="D18" s="1">
        <f t="shared" si="0"/>
        <v>123.27999999999997</v>
      </c>
      <c r="E18" s="1">
        <f t="shared" si="1"/>
        <v>357.94</v>
      </c>
      <c r="F18" s="1">
        <f t="shared" si="2"/>
        <v>76.06</v>
      </c>
      <c r="G18">
        <f t="shared" si="3"/>
        <v>5785.1235999999999</v>
      </c>
    </row>
    <row r="19" spans="1:7" x14ac:dyDescent="0.25">
      <c r="A19">
        <v>34</v>
      </c>
      <c r="B19">
        <v>220</v>
      </c>
      <c r="C19" s="1">
        <f>A19-AVERAGE($A$3:$A$27)</f>
        <v>-5.1199999999999974</v>
      </c>
      <c r="D19" s="1">
        <f t="shared" si="0"/>
        <v>-90.720000000000027</v>
      </c>
      <c r="E19" s="1">
        <f t="shared" si="1"/>
        <v>283.45999999999998</v>
      </c>
      <c r="F19" s="1">
        <f t="shared" si="2"/>
        <v>-63.45999999999998</v>
      </c>
      <c r="G19">
        <f t="shared" si="3"/>
        <v>4027.1715999999974</v>
      </c>
    </row>
    <row r="20" spans="1:7" x14ac:dyDescent="0.25">
      <c r="A20">
        <v>51</v>
      </c>
      <c r="B20">
        <v>374</v>
      </c>
      <c r="C20" s="1">
        <f>A20-AVERAGE($A$3:$A$27)</f>
        <v>11.880000000000003</v>
      </c>
      <c r="D20" s="1">
        <f t="shared" si="0"/>
        <v>63.279999999999973</v>
      </c>
      <c r="E20" s="1">
        <f t="shared" si="1"/>
        <v>373.9</v>
      </c>
      <c r="F20" s="1">
        <f t="shared" si="2"/>
        <v>0.10000000000002274</v>
      </c>
      <c r="G20">
        <f t="shared" si="3"/>
        <v>1.0000000000004547E-2</v>
      </c>
    </row>
    <row r="21" spans="1:7" x14ac:dyDescent="0.25">
      <c r="A21">
        <v>50</v>
      </c>
      <c r="B21">
        <v>308</v>
      </c>
      <c r="C21" s="1">
        <f>A21-AVERAGE($A$3:$A$27)</f>
        <v>10.880000000000003</v>
      </c>
      <c r="D21" s="1">
        <f t="shared" si="0"/>
        <v>-2.7200000000000273</v>
      </c>
      <c r="E21" s="1">
        <f t="shared" si="1"/>
        <v>368.58</v>
      </c>
      <c r="F21" s="1">
        <f t="shared" si="2"/>
        <v>-60.579999999999984</v>
      </c>
      <c r="G21">
        <f t="shared" si="3"/>
        <v>3669.9363999999982</v>
      </c>
    </row>
    <row r="22" spans="1:7" x14ac:dyDescent="0.25">
      <c r="A22">
        <v>34</v>
      </c>
      <c r="B22">
        <v>220</v>
      </c>
      <c r="C22" s="1">
        <f>A22-AVERAGE($A$3:$A$27)</f>
        <v>-5.1199999999999974</v>
      </c>
      <c r="D22" s="1">
        <f t="shared" si="0"/>
        <v>-90.720000000000027</v>
      </c>
      <c r="E22" s="1">
        <f t="shared" si="1"/>
        <v>283.45999999999998</v>
      </c>
      <c r="F22" s="1">
        <f t="shared" si="2"/>
        <v>-63.45999999999998</v>
      </c>
      <c r="G22">
        <f t="shared" si="3"/>
        <v>4027.1715999999974</v>
      </c>
    </row>
    <row r="23" spans="1:7" x14ac:dyDescent="0.25">
      <c r="A23">
        <v>46</v>
      </c>
      <c r="B23">
        <v>311</v>
      </c>
      <c r="C23" s="1">
        <f>A23-AVERAGE($A$3:$A$27)</f>
        <v>6.8800000000000026</v>
      </c>
      <c r="D23" s="1">
        <f t="shared" si="0"/>
        <v>0.27999999999997272</v>
      </c>
      <c r="E23" s="1">
        <f t="shared" si="1"/>
        <v>347.3</v>
      </c>
      <c r="F23" s="1">
        <f t="shared" si="2"/>
        <v>-36.300000000000011</v>
      </c>
      <c r="G23">
        <f t="shared" si="3"/>
        <v>1317.6900000000007</v>
      </c>
    </row>
    <row r="24" spans="1:7" x14ac:dyDescent="0.25">
      <c r="A24">
        <v>23</v>
      </c>
      <c r="B24">
        <v>181</v>
      </c>
      <c r="C24" s="1">
        <f>A24-AVERAGE($A$3:$A$27)</f>
        <v>-16.119999999999997</v>
      </c>
      <c r="D24" s="1">
        <f t="shared" si="0"/>
        <v>-129.72000000000003</v>
      </c>
      <c r="E24" s="1">
        <f t="shared" si="1"/>
        <v>224.94</v>
      </c>
      <c r="F24" s="1">
        <f t="shared" si="2"/>
        <v>-43.94</v>
      </c>
      <c r="G24">
        <f t="shared" si="3"/>
        <v>1930.7235999999998</v>
      </c>
    </row>
    <row r="25" spans="1:7" x14ac:dyDescent="0.25">
      <c r="A25">
        <v>37</v>
      </c>
      <c r="B25">
        <v>274</v>
      </c>
      <c r="C25" s="1">
        <f>A25-AVERAGE($A$3:$A$27)</f>
        <v>-2.1199999999999974</v>
      </c>
      <c r="D25" s="1">
        <f t="shared" si="0"/>
        <v>-36.720000000000027</v>
      </c>
      <c r="E25" s="1">
        <f t="shared" si="1"/>
        <v>299.42</v>
      </c>
      <c r="F25" s="1">
        <f t="shared" si="2"/>
        <v>-25.420000000000016</v>
      </c>
      <c r="G25">
        <f t="shared" si="3"/>
        <v>646.17640000000085</v>
      </c>
    </row>
    <row r="26" spans="1:7" x14ac:dyDescent="0.25">
      <c r="A26">
        <v>40</v>
      </c>
      <c r="B26">
        <v>303</v>
      </c>
      <c r="C26" s="1">
        <f>A26-AVERAGE($A$3:$A$27)</f>
        <v>0.88000000000000256</v>
      </c>
      <c r="D26" s="1">
        <f t="shared" si="0"/>
        <v>-7.7200000000000273</v>
      </c>
      <c r="E26" s="1">
        <f t="shared" si="1"/>
        <v>315.38</v>
      </c>
      <c r="F26" s="1">
        <f t="shared" si="2"/>
        <v>-12.379999999999995</v>
      </c>
      <c r="G26">
        <f t="shared" si="3"/>
        <v>153.26439999999988</v>
      </c>
    </row>
    <row r="27" spans="1:7" x14ac:dyDescent="0.25">
      <c r="A27">
        <v>30</v>
      </c>
      <c r="B27">
        <v>244</v>
      </c>
      <c r="C27" s="1">
        <f>A27-AVERAGE($A$3:$A$27)</f>
        <v>-9.1199999999999974</v>
      </c>
      <c r="D27" s="1">
        <f t="shared" si="0"/>
        <v>-66.720000000000027</v>
      </c>
      <c r="E27" s="1">
        <f t="shared" si="1"/>
        <v>262.18</v>
      </c>
      <c r="F27" s="1">
        <f t="shared" si="2"/>
        <v>-18.180000000000007</v>
      </c>
      <c r="G27">
        <f t="shared" si="3"/>
        <v>330.51240000000024</v>
      </c>
    </row>
    <row r="29" spans="1:7" x14ac:dyDescent="0.25">
      <c r="F29" t="s">
        <v>36</v>
      </c>
      <c r="G29">
        <f>SUM(G3:G27)</f>
        <v>43444.387599999987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1" workbookViewId="0">
      <selection activeCell="C25" sqref="C25:C49"/>
    </sheetView>
  </sheetViews>
  <sheetFormatPr defaultRowHeight="15" x14ac:dyDescent="0.25"/>
  <cols>
    <col min="1" max="1" width="19.28515625" customWidth="1"/>
    <col min="2" max="2" width="21.5703125" customWidth="1"/>
    <col min="3" max="3" width="20" customWidth="1"/>
    <col min="4" max="4" width="16.5703125" customWidth="1"/>
    <col min="5" max="5" width="17.7109375" customWidth="1"/>
    <col min="6" max="6" width="17.42578125" customWidth="1"/>
    <col min="7" max="7" width="15.7109375" customWidth="1"/>
    <col min="8" max="8" width="13.42578125" customWidth="1"/>
    <col min="9" max="9" width="12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0.83735338432277961</v>
      </c>
    </row>
    <row r="5" spans="1:9" x14ac:dyDescent="0.25">
      <c r="A5" s="1" t="s">
        <v>7</v>
      </c>
      <c r="B5" s="1">
        <v>0.7011606902368126</v>
      </c>
    </row>
    <row r="6" spans="1:9" x14ac:dyDescent="0.25">
      <c r="A6" s="1" t="s">
        <v>8</v>
      </c>
      <c r="B6" s="1">
        <v>0.68816767676884805</v>
      </c>
    </row>
    <row r="7" spans="1:9" x14ac:dyDescent="0.25">
      <c r="A7" s="1" t="s">
        <v>9</v>
      </c>
      <c r="B7" s="1">
        <v>43.461314276639619</v>
      </c>
    </row>
    <row r="8" spans="1:9" ht="15.75" thickBot="1" x14ac:dyDescent="0.3">
      <c r="A8" s="2" t="s">
        <v>10</v>
      </c>
      <c r="B8" s="2">
        <v>25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3</v>
      </c>
      <c r="B12" s="1">
        <v>1</v>
      </c>
      <c r="C12" s="1">
        <v>101932.6657109847</v>
      </c>
      <c r="D12" s="1">
        <v>101932.6657109847</v>
      </c>
      <c r="E12" s="1">
        <v>53.964439578669037</v>
      </c>
      <c r="F12" s="1">
        <v>1.7941010997931828E-7</v>
      </c>
    </row>
    <row r="13" spans="1:9" x14ac:dyDescent="0.25">
      <c r="A13" s="1" t="s">
        <v>2</v>
      </c>
      <c r="B13" s="1">
        <v>23</v>
      </c>
      <c r="C13" s="1">
        <v>43444.374289015286</v>
      </c>
      <c r="D13" s="1">
        <v>1888.8858386528386</v>
      </c>
      <c r="E13" s="1"/>
      <c r="F13" s="1"/>
    </row>
    <row r="14" spans="1:9" ht="15.75" thickBot="1" x14ac:dyDescent="0.3">
      <c r="A14" s="2" t="s">
        <v>12</v>
      </c>
      <c r="B14" s="2">
        <v>24</v>
      </c>
      <c r="C14" s="2">
        <v>145377.03999999998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9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102.57514219694275</v>
      </c>
      <c r="C17" s="1">
        <v>29.637571319726387</v>
      </c>
      <c r="D17" s="1">
        <v>3.4609833947044795</v>
      </c>
      <c r="E17" s="1">
        <v>2.1202002921764328E-3</v>
      </c>
      <c r="F17" s="1">
        <v>41.265154732053418</v>
      </c>
      <c r="G17" s="1">
        <v>163.88512966183208</v>
      </c>
      <c r="H17" s="1">
        <v>41.265154732053418</v>
      </c>
      <c r="I17" s="1">
        <v>163.88512966183208</v>
      </c>
    </row>
    <row r="18" spans="1:9" ht="15.75" thickBot="1" x14ac:dyDescent="0.3">
      <c r="A18" s="2" t="s">
        <v>29</v>
      </c>
      <c r="B18" s="2">
        <v>5.3206763242090309</v>
      </c>
      <c r="C18" s="2">
        <v>0.72429085939541127</v>
      </c>
      <c r="D18" s="2">
        <v>7.3460492496762555</v>
      </c>
      <c r="E18" s="2">
        <v>1.7941010997931733E-7</v>
      </c>
      <c r="F18" s="2">
        <v>3.8223665257637602</v>
      </c>
      <c r="G18" s="2">
        <v>6.8189861226543016</v>
      </c>
      <c r="H18" s="2">
        <v>3.8223665257637602</v>
      </c>
      <c r="I18" s="2">
        <v>6.8189861226543016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27</v>
      </c>
      <c r="B24" s="3" t="s">
        <v>30</v>
      </c>
      <c r="C24" s="3" t="s">
        <v>28</v>
      </c>
    </row>
    <row r="25" spans="1:9" x14ac:dyDescent="0.25">
      <c r="A25" s="1">
        <v>1</v>
      </c>
      <c r="B25" s="1">
        <v>347.32625311055818</v>
      </c>
      <c r="C25" s="1">
        <v>6.6737468894418157</v>
      </c>
    </row>
    <row r="26" spans="1:9" x14ac:dyDescent="0.25">
      <c r="A26" s="1">
        <v>2</v>
      </c>
      <c r="B26" s="1">
        <v>208.98866868112339</v>
      </c>
      <c r="C26" s="1">
        <v>-18.988668681123386</v>
      </c>
    </row>
    <row r="27" spans="1:9" x14ac:dyDescent="0.25">
      <c r="A27" s="1">
        <v>3</v>
      </c>
      <c r="B27" s="1">
        <v>379.25031105581235</v>
      </c>
      <c r="C27" s="1">
        <v>25.749688944187653</v>
      </c>
    </row>
    <row r="28" spans="1:9" x14ac:dyDescent="0.25">
      <c r="A28" s="1">
        <v>4</v>
      </c>
      <c r="B28" s="1">
        <v>262.19543192321368</v>
      </c>
      <c r="C28" s="1">
        <v>0.80456807678632458</v>
      </c>
    </row>
    <row r="29" spans="1:9" x14ac:dyDescent="0.25">
      <c r="A29" s="1">
        <v>5</v>
      </c>
      <c r="B29" s="1">
        <v>405.85369267685752</v>
      </c>
      <c r="C29" s="1">
        <v>45.14630732314248</v>
      </c>
    </row>
    <row r="30" spans="1:9" x14ac:dyDescent="0.25">
      <c r="A30" s="1">
        <v>6</v>
      </c>
      <c r="B30" s="1">
        <v>235.59205030216853</v>
      </c>
      <c r="C30" s="1">
        <v>66.407949697831469</v>
      </c>
    </row>
    <row r="31" spans="1:9" x14ac:dyDescent="0.25">
      <c r="A31" s="1">
        <v>7</v>
      </c>
      <c r="B31" s="1">
        <v>251.55407927479561</v>
      </c>
      <c r="C31" s="1">
        <v>36.445920725204388</v>
      </c>
    </row>
    <row r="32" spans="1:9" x14ac:dyDescent="0.25">
      <c r="A32" s="1">
        <v>8</v>
      </c>
      <c r="B32" s="1">
        <v>294.11948986846789</v>
      </c>
      <c r="C32" s="1">
        <v>90.880510131532105</v>
      </c>
    </row>
    <row r="33" spans="1:3" x14ac:dyDescent="0.25">
      <c r="A33" s="1">
        <v>9</v>
      </c>
      <c r="B33" s="1">
        <v>405.85369267685752</v>
      </c>
      <c r="C33" s="1">
        <v>-3.8536926768575199</v>
      </c>
    </row>
    <row r="34" spans="1:3" x14ac:dyDescent="0.25">
      <c r="A34" s="1">
        <v>10</v>
      </c>
      <c r="B34" s="1">
        <v>336.68490046214015</v>
      </c>
      <c r="C34" s="1">
        <v>28.315099537859851</v>
      </c>
    </row>
    <row r="35" spans="1:3" x14ac:dyDescent="0.25">
      <c r="A35" s="1">
        <v>11</v>
      </c>
      <c r="B35" s="1">
        <v>230.27137397795948</v>
      </c>
      <c r="C35" s="1">
        <v>-21.271373977959485</v>
      </c>
    </row>
    <row r="36" spans="1:3" x14ac:dyDescent="0.25">
      <c r="A36" s="1">
        <v>12</v>
      </c>
      <c r="B36" s="1">
        <v>267.51610824742272</v>
      </c>
      <c r="C36" s="1">
        <v>22.483891752577279</v>
      </c>
    </row>
    <row r="37" spans="1:3" x14ac:dyDescent="0.25">
      <c r="A37" s="1">
        <v>13</v>
      </c>
      <c r="B37" s="1">
        <v>379.25031105581235</v>
      </c>
      <c r="C37" s="1">
        <v>-33.250311055812347</v>
      </c>
    </row>
    <row r="38" spans="1:3" x14ac:dyDescent="0.25">
      <c r="A38" s="1">
        <v>14</v>
      </c>
      <c r="B38" s="1">
        <v>224.95069765375047</v>
      </c>
      <c r="C38" s="1">
        <v>29.049302346249533</v>
      </c>
    </row>
    <row r="39" spans="1:3" x14ac:dyDescent="0.25">
      <c r="A39" s="1">
        <v>15</v>
      </c>
      <c r="B39" s="1">
        <v>421.8157216494846</v>
      </c>
      <c r="C39" s="1">
        <v>-26.815721649484601</v>
      </c>
    </row>
    <row r="40" spans="1:3" x14ac:dyDescent="0.25">
      <c r="A40" s="1">
        <v>16</v>
      </c>
      <c r="B40" s="1">
        <v>357.96760575897622</v>
      </c>
      <c r="C40" s="1">
        <v>76.032394241023781</v>
      </c>
    </row>
    <row r="41" spans="1:3" x14ac:dyDescent="0.25">
      <c r="A41" s="1">
        <v>17</v>
      </c>
      <c r="B41" s="1">
        <v>283.4781372200498</v>
      </c>
      <c r="C41" s="1">
        <v>-63.478137220049803</v>
      </c>
    </row>
    <row r="42" spans="1:3" x14ac:dyDescent="0.25">
      <c r="A42" s="1">
        <v>18</v>
      </c>
      <c r="B42" s="1">
        <v>373.9296347316033</v>
      </c>
      <c r="C42" s="1">
        <v>7.0365268396699321E-2</v>
      </c>
    </row>
    <row r="43" spans="1:3" x14ac:dyDescent="0.25">
      <c r="A43" s="1">
        <v>19</v>
      </c>
      <c r="B43" s="1">
        <v>368.60895840739431</v>
      </c>
      <c r="C43" s="1">
        <v>-60.608958407394312</v>
      </c>
    </row>
    <row r="44" spans="1:3" x14ac:dyDescent="0.25">
      <c r="A44" s="1">
        <v>20</v>
      </c>
      <c r="B44" s="1">
        <v>283.4781372200498</v>
      </c>
      <c r="C44" s="1">
        <v>-63.478137220049803</v>
      </c>
    </row>
    <row r="45" spans="1:3" x14ac:dyDescent="0.25">
      <c r="A45" s="1">
        <v>21</v>
      </c>
      <c r="B45" s="1">
        <v>347.32625311055818</v>
      </c>
      <c r="C45" s="1">
        <v>-36.326253110558184</v>
      </c>
    </row>
    <row r="46" spans="1:3" x14ac:dyDescent="0.25">
      <c r="A46" s="1">
        <v>22</v>
      </c>
      <c r="B46" s="1">
        <v>224.95069765375047</v>
      </c>
      <c r="C46" s="1">
        <v>-43.950697653750467</v>
      </c>
    </row>
    <row r="47" spans="1:3" x14ac:dyDescent="0.25">
      <c r="A47" s="1">
        <v>23</v>
      </c>
      <c r="B47" s="1">
        <v>299.44016619267688</v>
      </c>
      <c r="C47" s="1">
        <v>-25.440166192676884</v>
      </c>
    </row>
    <row r="48" spans="1:3" x14ac:dyDescent="0.25">
      <c r="A48" s="1">
        <v>24</v>
      </c>
      <c r="B48" s="1">
        <v>315.40219516530397</v>
      </c>
      <c r="C48" s="1">
        <v>-12.402195165303965</v>
      </c>
    </row>
    <row r="49" spans="1:3" ht="15.75" thickBot="1" x14ac:dyDescent="0.3">
      <c r="A49" s="2">
        <v>25</v>
      </c>
      <c r="B49" s="2">
        <v>262.19543192321368</v>
      </c>
      <c r="C49" s="2">
        <v>-18.195431923213675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Prithviraj Decca</cp:lastModifiedBy>
  <dcterms:created xsi:type="dcterms:W3CDTF">2018-08-26T03:30:30Z</dcterms:created>
  <dcterms:modified xsi:type="dcterms:W3CDTF">2019-06-24T11:19:45Z</dcterms:modified>
</cp:coreProperties>
</file>